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440E99DF-96CE-4F0F-89A3-EB58A30A3D45}"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c r="U36" i="10" s="1"/>
  <c r="U37" i="10" s="1"/>
  <c r="BW34" i="10" s="1"/>
  <c r="BW35" i="10" s="1"/>
  <c r="BW36" i="10" s="1"/>
  <c r="BW37" i="10" s="1"/>
  <c r="BW38" i="10" s="1"/>
  <c r="BW39" i="10" s="1"/>
  <c r="BW40" i="10" s="1"/>
  <c r="BW41" i="10" s="1"/>
  <c r="BW42" i="10" s="1"/>
  <c r="BW43" i="10" s="1"/>
  <c r="AM34" i="10"/>
  <c r="AM35" i="10" s="1"/>
  <c r="AM36" i="10" s="1"/>
  <c r="CO34" i="10" l="1"/>
  <c r="CO35" i="10" s="1"/>
  <c r="CO36" i="10" s="1"/>
</calcChain>
</file>

<file path=xl/sharedStrings.xml><?xml version="1.0" encoding="utf-8"?>
<sst xmlns="http://schemas.openxmlformats.org/spreadsheetml/2006/main" count="1149" uniqueCount="622">
  <si>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</si>
  <si>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</si>
  <si>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</si>
  <si>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</si>
  <si>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</si>
  <si>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</si>
  <si>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</si>
  <si>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</si>
  <si>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</si>
  <si>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</si>
  <si>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</si>
  <si>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</si>
  <si>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</si>
  <si>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</si>
  <si>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</si>
  <si>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</si>
  <si>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</si>
  <si>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</si>
  <si>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</si>
  <si>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</si>
  <si>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</si>
  <si>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</si>
  <si>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</si>
  <si>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</si>
  <si>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</si>
  <si>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</si>
  <si>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</si>
  <si>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</si>
  <si>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</si>
  <si>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</si>
  <si>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</si>
  <si>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</si>
  <si>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</si>
  <si>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</si>
  <si>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</si>
  <si>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</si>
  <si>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</si>
  <si>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</si>
  <si>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</si>
  <si>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</si>
  <si>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</si>
  <si>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</si>
  <si>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</si>
  <si>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</si>
  <si>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</si>
  <si>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</si>
  <si>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</si>
  <si>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</si>
  <si>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</si>
  <si>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</si>
  <si>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</si>
  <si>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</si>
  <si>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</si>
  <si>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</si>
  <si>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</si>
  <si>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</si>
  <si>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</si>
  <si>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</si>
  <si>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</si>
  <si>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</si>
  <si>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</si>
  <si>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</si>
  <si>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</si>
  <si>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</si>
  <si>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</si>
  <si>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</si>
  <si>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</si>
  <si>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</si>
  <si>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</si>
  <si>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</si>
  <si>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</si>
  <si>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</si>
  <si>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</si>
  <si>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</si>
  <si>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</si>
  <si>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</si>
  <si>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</si>
  <si>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</si>
  <si>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</si>
  <si>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</si>
  <si>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</si>
  <si>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</si>
  <si>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</si>
  <si>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</si>
  <si>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</si>
  <si>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</si>
  <si>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</si>
  <si>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</si>
  <si>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</si>
  <si>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</si>
  <si>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</si>
  <si>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</si>
  <si>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</si>
  <si>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</si>
  <si>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</si>
  <si>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</si>
  <si>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</si>
  <si>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</si>
  <si>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旭市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</si>
  <si>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</si>
  <si>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</si>
  <si>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</si>
  <si>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</si>
  <si>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</si>
  <si>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</si>
  <si>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</si>
  <si>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</si>
  <si>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</si>
  <si>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</si>
  <si>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</si>
  <si>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</si>
  <si>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</si>
  <si>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</si>
  <si>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</si>
  <si>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</si>
  <si>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</si>
  <si>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</si>
  <si>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</si>
  <si>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</si>
  <si>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</si>
  <si>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</si>
  <si>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</si>
  <si>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</si>
  <si>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</si>
  <si>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</si>
  <si>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</si>
  <si>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</si>
  <si>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</si>
  <si>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</si>
  <si>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</si>
  <si>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</si>
  <si>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</si>
  <si>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</si>
  <si>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</si>
  <si>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</si>
  <si>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</si>
  <si>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</si>
  <si>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</si>
  <si>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</si>
  <si>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</si>
  <si>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</si>
  <si>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</si>
  <si>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</si>
  <si>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</si>
  <si>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</si>
  <si>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</si>
  <si>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</si>
  <si>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</si>
  <si>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</si>
  <si>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</si>
  <si>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</si>
  <si>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</si>
  <si>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</si>
  <si>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</si>
  <si>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</si>
  <si>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</si>
  <si>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</si>
  <si>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</si>
  <si>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</si>
  <si>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</si>
  <si>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</si>
  <si>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</si>
  <si>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</si>
  <si>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</si>
  <si>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</si>
  <si>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</si>
  <si>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</si>
  <si>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</si>
  <si>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</si>
  <si>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</si>
  <si>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</si>
  <si>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</si>
  <si>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</si>
  <si>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</si>
  <si>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</si>
  <si>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</si>
  <si>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</si>
  <si>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</si>
  <si>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</si>
  <si>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</si>
  <si>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</si>
  <si>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</si>
  <si>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</si>
  <si>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</si>
  <si>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</si>
  <si>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</si>
  <si>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</si>
  <si>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</si>
  <si>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</si>
  <si>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</si>
  <si>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</si>
  <si>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</si>
  <si>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</si>
  <si>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</si>
  <si>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</si>
  <si>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</si>
  <si>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</si>
  <si>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</si>
  <si>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</si>
  <si>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</si>
  <si>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</si>
  <si>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</si>
  <si>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</si>
  <si>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</si>
  <si>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</si>
  <si>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</si>
  <si>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</si>
  <si>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</si>
  <si>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</si>
  <si>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</si>
  <si>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</si>
  <si>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</si>
  <si>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</si>
  <si>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</si>
  <si>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</si>
  <si>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</si>
  <si>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</si>
  <si>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</si>
  <si>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</si>
  <si>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</si>
  <si>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</si>
  <si>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</si>
  <si>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</si>
  <si>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</si>
  <si>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</si>
  <si>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</si>
  <si>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</si>
  <si>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</si>
  <si>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</si>
  <si>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</si>
  <si>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</si>
  <si>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</si>
  <si>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</si>
  <si>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</si>
  <si>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</si>
  <si>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</si>
  <si>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</si>
  <si>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</si>
  <si>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</si>
  <si>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</si>
  <si>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</si>
  <si>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</si>
  <si>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</si>
  <si>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</si>
  <si>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</si>
  <si>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</si>
  <si>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</si>
  <si>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</si>
  <si>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</si>
  <si>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</si>
  <si>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</si>
  <si>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</si>
  <si>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</si>
  <si>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</si>
  <si>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</si>
  <si>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</si>
  <si>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</si>
  <si>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</si>
  <si>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</si>
  <si>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</si>
  <si>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</si>
  <si>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</si>
  <si>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</si>
  <si>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</si>
  <si>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</si>
  <si>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</si>
  <si>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</si>
  <si>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</si>
  <si>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</si>
  <si>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</si>
  <si>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</si>
  <si>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</si>
  <si>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</si>
  <si>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</si>
  <si>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</si>
  <si>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</si>
  <si>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</si>
  <si>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</si>
  <si>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</si>
  <si>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</si>
  <si>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</si>
  <si>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</si>
  <si>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</si>
  <si>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</si>
  <si>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</si>
  <si>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</si>
  <si>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</si>
  <si>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</si>
  <si>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</si>
  <si>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</si>
  <si>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</si>
  <si>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</si>
  <si>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</si>
  <si>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</si>
  <si>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</si>
  <si>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</si>
  <si>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</si>
  <si>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</si>
  <si>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</si>
  <si>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</si>
  <si>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</si>
  <si>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</si>
  <si>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</si>
  <si>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</si>
  <si>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</si>
  <si>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</si>
  <si>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</si>
  <si>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</si>
  <si>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</si>
  <si>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</si>
  <si>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</si>
  <si>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</si>
  <si>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</si>
  <si>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</si>
  <si>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</si>
  <si>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</si>
  <si>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</si>
  <si>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</si>
  <si>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</si>
  <si>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</si>
  <si>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</si>
  <si>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</si>
  <si>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</si>
  <si>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</si>
  <si>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</si>
  <si>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</si>
  <si>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</si>
  <si>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</si>
  <si>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</si>
  <si>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</si>
  <si>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</si>
  <si>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</si>
  <si>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</si>
  <si>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</si>
  <si>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</si>
  <si>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</si>
  <si>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</si>
  <si>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</si>
  <si>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</si>
  <si>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</si>
  <si>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</si>
  <si>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</si>
  <si>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</si>
  <si>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</si>
  <si>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</si>
  <si>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</si>
  <si>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</si>
  <si>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</si>
  <si>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</si>
  <si>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</si>
  <si>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</si>
  <si>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</si>
  <si>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</si>
  <si>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</si>
  <si>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</si>
  <si>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</si>
  <si>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</si>
  <si>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</si>
  <si>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</si>
  <si>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</si>
  <si>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</si>
  <si>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</si>
  <si>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</si>
  <si>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</si>
  <si>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</si>
  <si>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</si>
  <si>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</si>
  <si>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</si>
  <si>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</si>
  <si>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</si>
  <si>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</si>
  <si>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</si>
  <si>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</si>
  <si>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</si>
  <si>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</si>
  <si>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</si>
  <si>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</si>
  <si>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</si>
  <si>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</si>
  <si>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</si>
  <si>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</si>
  <si>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</si>
  <si>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</si>
  <si>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</si>
  <si>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</si>
  <si>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</si>
  <si>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</si>
  <si>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</si>
  <si>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</si>
  <si>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</si>
  <si>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</si>
  <si>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</si>
  <si>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</si>
  <si>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</si>
  <si>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</si>
  <si>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</si>
  <si>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</si>
  <si>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</si>
  <si>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</si>
  <si>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旭市病院事業債管理特別会計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</si>
  <si>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</si>
  <si>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</si>
  <si>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</si>
  <si>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</si>
  <si>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</si>
  <si>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</si>
  <si>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</si>
  <si>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</si>
  <si>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</si>
  <si>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</si>
  <si>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</si>
  <si>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</si>
  <si>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</si>
  <si>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</si>
  <si>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旭市国民健康保険事業特別会計（事業）</t>
    <phoneticPr fontId="5"/>
  </si>
  <si>
    <t>旭市国民健康保険事業特別会計（施設）</t>
    <phoneticPr fontId="5"/>
  </si>
  <si>
    <t>旭市介護保険事業特別会計</t>
    <phoneticPr fontId="5"/>
  </si>
  <si>
    <t>旭市後期高齢者医療特別会計</t>
    <phoneticPr fontId="5"/>
  </si>
  <si>
    <t>旭市水道事業会計</t>
    <phoneticPr fontId="5"/>
  </si>
  <si>
    <t>法適用企業</t>
    <phoneticPr fontId="5"/>
  </si>
  <si>
    <t>旭市公共下水道事業会計</t>
    <phoneticPr fontId="5"/>
  </si>
  <si>
    <t>法適用企業</t>
    <phoneticPr fontId="5"/>
  </si>
  <si>
    <t>旭市農業集落排水事業会計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</si>
  <si>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</si>
  <si>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</si>
  <si>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</si>
  <si>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</si>
  <si>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</si>
  <si>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</si>
  <si>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</si>
  <si>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</si>
  <si>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</si>
  <si>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</si>
  <si>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</si>
  <si>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</si>
  <si>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</si>
  <si>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</si>
  <si>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</si>
  <si>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</si>
  <si>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</si>
  <si>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</si>
  <si>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</si>
  <si>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</si>
  <si>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</si>
  <si>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</si>
  <si>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</si>
  <si>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</si>
  <si>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</si>
  <si>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</si>
  <si>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</si>
  <si>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</si>
  <si>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</si>
  <si>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</si>
  <si>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</si>
  <si>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</si>
  <si>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</si>
  <si>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</si>
  <si>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</si>
  <si>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</si>
  <si>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</si>
  <si>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</si>
  <si>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</si>
  <si>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</si>
  <si>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</si>
  <si>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</si>
  <si>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</si>
  <si>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</si>
  <si>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</si>
  <si>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</si>
  <si>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</si>
  <si>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</si>
  <si>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</si>
  <si>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</si>
  <si>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</si>
  <si>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</si>
  <si>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</si>
  <si>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</si>
  <si>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</si>
  <si>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</si>
  <si>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旭市公共下水道事業会計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</si>
  <si>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</si>
  <si>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</si>
  <si>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</si>
  <si>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旭市水道事業会計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</si>
  <si>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</si>
  <si>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</si>
  <si>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</si>
  <si>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</si>
  <si>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</si>
  <si>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</si>
  <si>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</si>
  <si>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</si>
  <si>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</si>
  <si>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</si>
  <si>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</si>
  <si>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</si>
  <si>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</si>
  <si>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</si>
  <si>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</si>
  <si>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</si>
  <si>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</si>
  <si>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</si>
  <si>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</si>
  <si>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</si>
  <si>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</si>
  <si>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</si>
  <si>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</si>
  <si>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</si>
  <si>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</si>
  <si>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</si>
  <si>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</si>
  <si>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</si>
  <si>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</si>
  <si>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</si>
  <si>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</si>
  <si>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</si>
  <si>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</si>
  <si>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</si>
  <si>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</si>
  <si>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</si>
  <si>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</si>
  <si>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</si>
  <si>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</si>
  <si>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</si>
  <si>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</si>
  <si>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</si>
  <si>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</si>
  <si>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</si>
  <si>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</si>
  <si>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</si>
  <si>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</si>
  <si>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</si>
  <si>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</si>
  <si>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</si>
  <si>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</si>
  <si>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</si>
  <si>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</si>
  <si>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</si>
  <si>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</si>
  <si>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</si>
  <si>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</si>
  <si>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</si>
  <si>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</si>
  <si>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</si>
  <si>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</si>
  <si>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</si>
  <si>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</si>
  <si>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</si>
  <si>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</si>
  <si>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</si>
  <si>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</si>
  <si>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</si>
  <si>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</si>
  <si>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</si>
  <si>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</si>
  <si>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</si>
  <si>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</si>
  <si>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</si>
  <si>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</si>
  <si>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</si>
  <si>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</si>
  <si>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</si>
  <si>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</si>
  <si>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</si>
  <si>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</si>
  <si>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</si>
  <si>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</si>
  <si>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</si>
  <si>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</si>
  <si>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4.23</t>
  </si>
  <si>
    <t>旭市水道事業会計</t>
  </si>
  <si>
    <t>一般会計</t>
  </si>
  <si>
    <t>旭市国民健康保険事業特別会計（事業）</t>
  </si>
  <si>
    <t>旭市介護保険事業特別会計</t>
  </si>
  <si>
    <t>旭市公共下水道事業会計</t>
  </si>
  <si>
    <t>旭市農業集落排水事業会計</t>
  </si>
  <si>
    <t>旭市後期高齢者医療特別会計</t>
  </si>
  <si>
    <t>旭市国民健康保険事業特別会計（施設）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</si>
  <si>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</si>
  <si>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</si>
  <si>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</si>
  <si>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</si>
  <si>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</si>
  <si>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</si>
  <si>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</si>
  <si>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</si>
  <si>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</si>
  <si>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</si>
  <si>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東総衛生組合（一般会計）</t>
  </si>
  <si>
    <t>東総広域水道企業団（水道用水供給事業会計）</t>
  </si>
  <si>
    <t>東総地区広域市町村圏事務組合（一般会計）</t>
  </si>
  <si>
    <t>東総地区広域市町村圏事務組合（東総地区ふるさと市町村圏事業特別会計）</t>
  </si>
  <si>
    <t>東総地区広域市町村圏事務組合（一般廃棄物処理事業特別会計）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</si>
  <si>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</si>
  <si>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</si>
  <si>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</si>
  <si>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</si>
  <si>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</si>
  <si>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</si>
  <si>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千葉県食肉公社</t>
    <rPh sb="0" eb="3">
      <t>チバケン</t>
    </rPh>
    <rPh sb="3" eb="5">
      <t>ショクニク</t>
    </rPh>
    <rPh sb="5" eb="7">
      <t>コウシャ</t>
    </rPh>
    <phoneticPr fontId="2"/>
  </si>
  <si>
    <t>株式会社 季楽里あさひ</t>
    <rPh sb="0" eb="4">
      <t>カブシキガイシャ</t>
    </rPh>
    <rPh sb="5" eb="6">
      <t>キ</t>
    </rPh>
    <rPh sb="6" eb="7">
      <t>ラク</t>
    </rPh>
    <rPh sb="7" eb="8">
      <t>サト</t>
    </rPh>
    <phoneticPr fontId="2"/>
  </si>
  <si>
    <t>総合病院国保旭中央病院</t>
    <rPh sb="0" eb="2">
      <t>ソウゴウ</t>
    </rPh>
    <rPh sb="2" eb="4">
      <t>ビョウイン</t>
    </rPh>
    <rPh sb="4" eb="6">
      <t>コクホ</t>
    </rPh>
    <rPh sb="6" eb="7">
      <t>アサヒ</t>
    </rPh>
    <rPh sb="7" eb="9">
      <t>チュウオウ</t>
    </rPh>
    <rPh sb="9" eb="11">
      <t>ビョウイン</t>
    </rPh>
    <phoneticPr fontId="2"/>
  </si>
  <si>
    <t>〇</t>
  </si>
  <si>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</si>
  <si>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</si>
  <si>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災害復興基金</t>
    <rPh sb="0" eb="2">
      <t>サイガイ</t>
    </rPh>
    <rPh sb="2" eb="4">
      <t>フッコウ</t>
    </rPh>
    <rPh sb="4" eb="6">
      <t>キキン</t>
    </rPh>
    <phoneticPr fontId="5"/>
  </si>
  <si>
    <t>育英基金</t>
    <rPh sb="0" eb="2">
      <t>イクエイ</t>
    </rPh>
    <rPh sb="2" eb="4">
      <t>キキン</t>
    </rPh>
    <phoneticPr fontId="5"/>
  </si>
  <si>
    <t>ふるさと応援基金</t>
    <rPh sb="4" eb="6">
      <t>オウエン</t>
    </rPh>
    <rPh sb="6" eb="8">
      <t>キキン</t>
    </rPh>
    <phoneticPr fontId="5"/>
  </si>
  <si>
    <t>-</t>
    <phoneticPr fontId="2"/>
  </si>
  <si>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</si>
  <si>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</si>
  <si>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</si>
  <si>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</si>
  <si>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将来負担比率については、基金や普通交付税将来算入見込額などの充当可能財源の増により算出されていない。
　有形固定資産減価償却率については、今年度は小中学校のトイレ様式化などの資産の増加に増加はあったものの、市内道路や新庁舎などの現在保有している固定資産の減価償却累計額の増加が大きかったため1.1％増加した。しかし、公共施設等総合管理計画で示しているとおり、全施設のうち築30年以上を経過する施設が延床面積換算で52.2％を占めるため、施設全体の老朽化はますます進行していくと考えられる。今後とも、公共施設等総合管理計画及び個別施設計画に基づき、老朽化対策に計画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</si>
  <si>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</si>
  <si>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</si>
  <si>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</si>
  <si>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</si>
  <si>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</si>
  <si>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</si>
  <si>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将来負担比率については、基金や普通交付税将来算入見込額などの充当可能財源の増により算出されていない。
　実質公債費比率については、一般会計に病院事業債管理特別会計を加えて算出しており、一般会計においては交付税措置の有利な地方債の活用に努めているが、地方債残高全体の約37.1％を病院事業債が占めるため、類似団体と比較してやや高い水準を示す傾向にある。令和2年度に新庁舎建設事業及び広域ごみ処理施設整備事業負担金などの大型事業に際し約40億円の地方債の発行があった。これらの地方債の元金償還は令和8年度から始まり、実質公債費率が上昇していくことが考えら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</si>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</sst>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0"/>
      <color indexed="8"/>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8" fillId="0" borderId="115"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8" fillId="8" borderId="129"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193CACB5-3C55-4FD4-85FF-6E2D068D87BB}"/>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253BC9A6-3361-4DE5-AC7D-F88221CDBE2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C551-498F-A1A3-BF772C0193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52923</c:v>
                </c:pt>
                <c:pt idx="1">
                  <c:v>86612</c:v>
                </c:pt>
                <c:pt idx="2">
                  <c:v>67920</c:v>
                </c:pt>
                <c:pt idx="3">
                  <c:v>108106</c:v>
                </c:pt>
                <c:pt idx="4">
                  <c:v>57645</c:v>
                </c:pt>
              </c:numCache>
            </c:numRef>
          </c:val>
          <c:smooth val="0"/>
          <c:extLst>
            <c:ext xmlns:c16="http://schemas.microsoft.com/office/drawing/2014/chart" uri="{C3380CC4-5D6E-409C-BE32-E72D297353CC}">
              <c16:uniqueId val="{00000001-C551-498F-A1A3-BF772C0193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4.2699999999999996</c:v>
                </c:pt>
                <c:pt idx="1">
                  <c:v>6</c:v>
                </c:pt>
                <c:pt idx="2">
                  <c:v>10.38</c:v>
                </c:pt>
                <c:pt idx="3">
                  <c:v>11.07</c:v>
                </c:pt>
                <c:pt idx="4">
                  <c:v>8.82</c:v>
                </c:pt>
              </c:numCache>
            </c:numRef>
          </c:val>
          <c:extLst>
            <c:ext xmlns:c16="http://schemas.microsoft.com/office/drawing/2014/chart" uri="{C3380CC4-5D6E-409C-BE32-E72D297353CC}">
              <c16:uniqueId val="{00000000-247A-4E5C-9257-2619CDA820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52.94</c:v>
                </c:pt>
                <c:pt idx="1">
                  <c:v>53.34</c:v>
                </c:pt>
                <c:pt idx="2">
                  <c:v>53.91</c:v>
                </c:pt>
                <c:pt idx="3">
                  <c:v>53.3</c:v>
                </c:pt>
                <c:pt idx="4">
                  <c:v>49.58</c:v>
                </c:pt>
              </c:numCache>
            </c:numRef>
          </c:val>
          <c:extLst>
            <c:ext xmlns:c16="http://schemas.microsoft.com/office/drawing/2014/chart" uri="{C3380CC4-5D6E-409C-BE32-E72D297353CC}">
              <c16:uniqueId val="{00000001-247A-4E5C-9257-2619CDA820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0.03</c:v>
                </c:pt>
                <c:pt idx="1">
                  <c:v>1.86</c:v>
                </c:pt>
                <c:pt idx="2">
                  <c:v>4.71</c:v>
                </c:pt>
                <c:pt idx="3">
                  <c:v>1.1000000000000001</c:v>
                </c:pt>
                <c:pt idx="4">
                  <c:v>-4.2300000000000004</c:v>
                </c:pt>
              </c:numCache>
            </c:numRef>
          </c:val>
          <c:smooth val="0"/>
          <c:extLst>
            <c:ext xmlns:c16="http://schemas.microsoft.com/office/drawing/2014/chart" uri="{C3380CC4-5D6E-409C-BE32-E72D297353CC}">
              <c16:uniqueId val="{00000002-247A-4E5C-9257-2619CDA820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076-49F0-AC9F-49A9506AD1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76-49F0-AC9F-49A9506AD168}"/>
            </c:ext>
          </c:extLst>
        </c:ser>
        <c:ser>
          <c:idx val="2"/>
          <c:order val="2"/>
          <c:tx>
            <c:strRef>
              <c:f>データシート!$A$29</c:f>
              <c:strCache>
                <c:ptCount val="1"/>
                <c:pt idx="0">
                  <c:v>旭市国民健康保険事業特別会計（施設）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0.03</c:v>
                </c:pt>
                <c:pt idx="8">
                  <c:v>#N/A</c:v>
                </c:pt>
                <c:pt idx="9">
                  <c:v>0.05</c:v>
                </c:pt>
              </c:numCache>
            </c:numRef>
          </c:val>
          <c:extLst>
            <c:ext xmlns:c16="http://schemas.microsoft.com/office/drawing/2014/chart" uri="{C3380CC4-5D6E-409C-BE32-E72D297353CC}">
              <c16:uniqueId val="{00000002-2076-49F0-AC9F-49A9506AD168}"/>
            </c:ext>
          </c:extLst>
        </c:ser>
        <c:ser>
          <c:idx val="3"/>
          <c:order val="3"/>
          <c:tx>
            <c:strRef>
              <c:f>データシート!$A$30</c:f>
              <c:strCache>
                <c:ptCount val="1"/>
                <c:pt idx="0">
                  <c:v>旭市後期高齢者医療特別会計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3-2076-49F0-AC9F-49A9506AD168}"/>
            </c:ext>
          </c:extLst>
        </c:ser>
        <c:ser>
          <c:idx val="4"/>
          <c:order val="4"/>
          <c:tx>
            <c:strRef>
              <c:f>データシート!$A$31</c:f>
              <c:strCache>
                <c:ptCount val="1"/>
                <c:pt idx="0">
                  <c:v>旭市農業集落排水事業会計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0.02</c:v>
                </c:pt>
                <c:pt idx="4">
                  <c:v>#N/A</c:v>
                </c:pt>
                <c:pt idx="5">
                  <c:v>0.01</c:v>
                </c:pt>
                <c:pt idx="6">
                  <c:v>#N/A</c:v>
                </c:pt>
                <c:pt idx="7">
                  <c:v>0.09</c:v>
                </c:pt>
                <c:pt idx="8">
                  <c:v>#N/A</c:v>
                </c:pt>
                <c:pt idx="9">
                  <c:v>0.13</c:v>
                </c:pt>
              </c:numCache>
            </c:numRef>
          </c:val>
          <c:extLst>
            <c:ext xmlns:c16="http://schemas.microsoft.com/office/drawing/2014/chart" uri="{C3380CC4-5D6E-409C-BE32-E72D297353CC}">
              <c16:uniqueId val="{00000004-2076-49F0-AC9F-49A9506AD168}"/>
            </c:ext>
          </c:extLst>
        </c:ser>
        <c:ser>
          <c:idx val="5"/>
          <c:order val="5"/>
          <c:tx>
            <c:strRef>
              <c:f>データシート!$A$32</c:f>
              <c:strCache>
                <c:ptCount val="1"/>
                <c:pt idx="0">
                  <c:v>旭市公共下水道事業会計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0.41</c:v>
                </c:pt>
                <c:pt idx="2">
                  <c:v>#N/A</c:v>
                </c:pt>
                <c:pt idx="3">
                  <c:v>0.34</c:v>
                </c:pt>
                <c:pt idx="4">
                  <c:v>#N/A</c:v>
                </c:pt>
                <c:pt idx="5">
                  <c:v>0.2</c:v>
                </c:pt>
                <c:pt idx="6">
                  <c:v>#N/A</c:v>
                </c:pt>
                <c:pt idx="7">
                  <c:v>0.71</c:v>
                </c:pt>
                <c:pt idx="8">
                  <c:v>#N/A</c:v>
                </c:pt>
                <c:pt idx="9">
                  <c:v>0.81</c:v>
                </c:pt>
              </c:numCache>
            </c:numRef>
          </c:val>
          <c:extLst>
            <c:ext xmlns:c16="http://schemas.microsoft.com/office/drawing/2014/chart" uri="{C3380CC4-5D6E-409C-BE32-E72D297353CC}">
              <c16:uniqueId val="{00000005-2076-49F0-AC9F-49A9506AD168}"/>
            </c:ext>
          </c:extLst>
        </c:ser>
        <c:ser>
          <c:idx val="6"/>
          <c:order val="6"/>
          <c:tx>
            <c:strRef>
              <c:f>データシート!$A$33</c:f>
              <c:strCache>
                <c:ptCount val="1"/>
                <c:pt idx="0">
                  <c:v>旭市介護保険事業特別会計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0.42</c:v>
                </c:pt>
                <c:pt idx="2">
                  <c:v>#N/A</c:v>
                </c:pt>
                <c:pt idx="3">
                  <c:v>0.87</c:v>
                </c:pt>
                <c:pt idx="4">
                  <c:v>#N/A</c:v>
                </c:pt>
                <c:pt idx="5">
                  <c:v>0.87</c:v>
                </c:pt>
                <c:pt idx="6">
                  <c:v>#N/A</c:v>
                </c:pt>
                <c:pt idx="7">
                  <c:v>0.76</c:v>
                </c:pt>
                <c:pt idx="8">
                  <c:v>#N/A</c:v>
                </c:pt>
                <c:pt idx="9">
                  <c:v>1.17</c:v>
                </c:pt>
              </c:numCache>
            </c:numRef>
          </c:val>
          <c:extLst>
            <c:ext xmlns:c16="http://schemas.microsoft.com/office/drawing/2014/chart" uri="{C3380CC4-5D6E-409C-BE32-E72D297353CC}">
              <c16:uniqueId val="{00000006-2076-49F0-AC9F-49A9506AD168}"/>
            </c:ext>
          </c:extLst>
        </c:ser>
        <c:ser>
          <c:idx val="7"/>
          <c:order val="7"/>
          <c:tx>
            <c:strRef>
              <c:f>データシート!$A$34</c:f>
              <c:strCache>
                <c:ptCount val="1"/>
                <c:pt idx="0">
                  <c:v>旭市国民健康保険事業特別会計（事業）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2.4900000000000002</c:v>
                </c:pt>
                <c:pt idx="2">
                  <c:v>#N/A</c:v>
                </c:pt>
                <c:pt idx="3">
                  <c:v>2.2799999999999998</c:v>
                </c:pt>
                <c:pt idx="4">
                  <c:v>#N/A</c:v>
                </c:pt>
                <c:pt idx="5">
                  <c:v>2.2599999999999998</c:v>
                </c:pt>
                <c:pt idx="6">
                  <c:v>#N/A</c:v>
                </c:pt>
                <c:pt idx="7">
                  <c:v>2.3199999999999998</c:v>
                </c:pt>
                <c:pt idx="8">
                  <c:v>#N/A</c:v>
                </c:pt>
                <c:pt idx="9">
                  <c:v>1.67</c:v>
                </c:pt>
              </c:numCache>
            </c:numRef>
          </c:val>
          <c:extLst>
            <c:ext xmlns:c16="http://schemas.microsoft.com/office/drawing/2014/chart" uri="{C3380CC4-5D6E-409C-BE32-E72D297353CC}">
              <c16:uniqueId val="{00000007-2076-49F0-AC9F-49A9506AD1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4.2699999999999996</c:v>
                </c:pt>
                <c:pt idx="2">
                  <c:v>#N/A</c:v>
                </c:pt>
                <c:pt idx="3">
                  <c:v>5.99</c:v>
                </c:pt>
                <c:pt idx="4">
                  <c:v>#N/A</c:v>
                </c:pt>
                <c:pt idx="5">
                  <c:v>10.38</c:v>
                </c:pt>
                <c:pt idx="6">
                  <c:v>#N/A</c:v>
                </c:pt>
                <c:pt idx="7">
                  <c:v>11.07</c:v>
                </c:pt>
                <c:pt idx="8">
                  <c:v>#N/A</c:v>
                </c:pt>
                <c:pt idx="9">
                  <c:v>8.81</c:v>
                </c:pt>
              </c:numCache>
            </c:numRef>
          </c:val>
          <c:extLst>
            <c:ext xmlns:c16="http://schemas.microsoft.com/office/drawing/2014/chart" uri="{C3380CC4-5D6E-409C-BE32-E72D297353CC}">
              <c16:uniqueId val="{00000008-2076-49F0-AC9F-49A9506AD168}"/>
            </c:ext>
          </c:extLst>
        </c:ser>
        <c:ser>
          <c:idx val="9"/>
          <c:order val="9"/>
          <c:tx>
            <c:strRef>
              <c:f>データシート!$A$36</c:f>
              <c:strCache>
                <c:ptCount val="1"/>
                <c:pt idx="0">
                  <c:v>旭市水道事業会計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12.12</c:v>
                </c:pt>
                <c:pt idx="2">
                  <c:v>#N/A</c:v>
                </c:pt>
                <c:pt idx="3">
                  <c:v>13.8</c:v>
                </c:pt>
                <c:pt idx="4">
                  <c:v>#N/A</c:v>
                </c:pt>
                <c:pt idx="5">
                  <c:v>15.86</c:v>
                </c:pt>
                <c:pt idx="6">
                  <c:v>#N/A</c:v>
                </c:pt>
                <c:pt idx="7">
                  <c:v>17.63</c:v>
                </c:pt>
                <c:pt idx="8">
                  <c:v>#N/A</c:v>
                </c:pt>
                <c:pt idx="9">
                  <c:v>19.23</c:v>
                </c:pt>
              </c:numCache>
            </c:numRef>
          </c:val>
          <c:extLst>
            <c:ext xmlns:c16="http://schemas.microsoft.com/office/drawing/2014/chart" uri="{C3380CC4-5D6E-409C-BE32-E72D297353CC}">
              <c16:uniqueId val="{00000009-2076-49F0-AC9F-49A9506AD1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4280</c:v>
                </c:pt>
                <c:pt idx="5">
                  <c:v>4200</c:v>
                </c:pt>
                <c:pt idx="8">
                  <c:v>4208</c:v>
                </c:pt>
                <c:pt idx="11">
                  <c:v>4235</c:v>
                </c:pt>
                <c:pt idx="14">
                  <c:v>4132</c:v>
                </c:pt>
              </c:numCache>
            </c:numRef>
          </c:val>
          <c:extLst>
            <c:ext xmlns:c16="http://schemas.microsoft.com/office/drawing/2014/chart" uri="{C3380CC4-5D6E-409C-BE32-E72D297353CC}">
              <c16:uniqueId val="{00000000-3A4E-4B9D-8DFA-9282C8A2B4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4E-4B9D-8DFA-9282C8A2B4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27</c:v>
                </c:pt>
                <c:pt idx="3">
                  <c:v>24</c:v>
                </c:pt>
                <c:pt idx="6">
                  <c:v>22</c:v>
                </c:pt>
                <c:pt idx="9">
                  <c:v>21</c:v>
                </c:pt>
                <c:pt idx="12">
                  <c:v>19</c:v>
                </c:pt>
              </c:numCache>
            </c:numRef>
          </c:val>
          <c:extLst>
            <c:ext xmlns:c16="http://schemas.microsoft.com/office/drawing/2014/chart" uri="{C3380CC4-5D6E-409C-BE32-E72D297353CC}">
              <c16:uniqueId val="{00000002-3A4E-4B9D-8DFA-9282C8A2B4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48</c:v>
                </c:pt>
                <c:pt idx="6">
                  <c:v>48</c:v>
                </c:pt>
                <c:pt idx="9">
                  <c:v>45</c:v>
                </c:pt>
                <c:pt idx="12">
                  <c:v>47</c:v>
                </c:pt>
              </c:numCache>
            </c:numRef>
          </c:val>
          <c:extLst>
            <c:ext xmlns:c16="http://schemas.microsoft.com/office/drawing/2014/chart" uri="{C3380CC4-5D6E-409C-BE32-E72D297353CC}">
              <c16:uniqueId val="{00000003-3A4E-4B9D-8DFA-9282C8A2B4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320</c:v>
                </c:pt>
                <c:pt idx="3">
                  <c:v>326</c:v>
                </c:pt>
                <c:pt idx="6">
                  <c:v>330</c:v>
                </c:pt>
                <c:pt idx="9">
                  <c:v>291</c:v>
                </c:pt>
                <c:pt idx="12">
                  <c:v>282</c:v>
                </c:pt>
              </c:numCache>
            </c:numRef>
          </c:val>
          <c:extLst>
            <c:ext xmlns:c16="http://schemas.microsoft.com/office/drawing/2014/chart" uri="{C3380CC4-5D6E-409C-BE32-E72D297353CC}">
              <c16:uniqueId val="{00000004-3A4E-4B9D-8DFA-9282C8A2B4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4E-4B9D-8DFA-9282C8A2B4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4E-4B9D-8DFA-9282C8A2B4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5101</c:v>
                </c:pt>
                <c:pt idx="3">
                  <c:v>4960</c:v>
                </c:pt>
                <c:pt idx="6">
                  <c:v>4970</c:v>
                </c:pt>
                <c:pt idx="9">
                  <c:v>5194</c:v>
                </c:pt>
                <c:pt idx="12">
                  <c:v>5366</c:v>
                </c:pt>
              </c:numCache>
            </c:numRef>
          </c:val>
          <c:extLst>
            <c:ext xmlns:c16="http://schemas.microsoft.com/office/drawing/2014/chart" uri="{C3380CC4-5D6E-409C-BE32-E72D297353CC}">
              <c16:uniqueId val="{00000007-3A4E-4B9D-8DFA-9282C8A2B4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1217</c:v>
                </c:pt>
                <c:pt idx="2">
                  <c:v>#N/A</c:v>
                </c:pt>
                <c:pt idx="3">
                  <c:v>#N/A</c:v>
                </c:pt>
                <c:pt idx="4">
                  <c:v>1158</c:v>
                </c:pt>
                <c:pt idx="5">
                  <c:v>#N/A</c:v>
                </c:pt>
                <c:pt idx="6">
                  <c:v>#N/A</c:v>
                </c:pt>
                <c:pt idx="7">
                  <c:v>1162</c:v>
                </c:pt>
                <c:pt idx="8">
                  <c:v>#N/A</c:v>
                </c:pt>
                <c:pt idx="9">
                  <c:v>#N/A</c:v>
                </c:pt>
                <c:pt idx="10">
                  <c:v>1316</c:v>
                </c:pt>
                <c:pt idx="11">
                  <c:v>#N/A</c:v>
                </c:pt>
                <c:pt idx="12">
                  <c:v>#N/A</c:v>
                </c:pt>
                <c:pt idx="13">
                  <c:v>1582</c:v>
                </c:pt>
                <c:pt idx="14">
                  <c:v>#N/A</c:v>
                </c:pt>
              </c:numCache>
            </c:numRef>
          </c:val>
          <c:smooth val="0"/>
          <c:extLst>
            <c:ext xmlns:c16="http://schemas.microsoft.com/office/drawing/2014/chart" uri="{C3380CC4-5D6E-409C-BE32-E72D297353CC}">
              <c16:uniqueId val="{00000008-3A4E-4B9D-8DFA-9282C8A2B4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32076</c:v>
                </c:pt>
                <c:pt idx="5">
                  <c:v>32875</c:v>
                </c:pt>
                <c:pt idx="8">
                  <c:v>32275</c:v>
                </c:pt>
                <c:pt idx="11">
                  <c:v>33830</c:v>
                </c:pt>
                <c:pt idx="14">
                  <c:v>32866</c:v>
                </c:pt>
              </c:numCache>
            </c:numRef>
          </c:val>
          <c:extLst>
            <c:ext xmlns:c16="http://schemas.microsoft.com/office/drawing/2014/chart" uri="{C3380CC4-5D6E-409C-BE32-E72D297353CC}">
              <c16:uniqueId val="{00000000-DC86-4A2A-A4D2-8C0952D23A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12247</c:v>
                </c:pt>
                <c:pt idx="5">
                  <c:v>11775</c:v>
                </c:pt>
                <c:pt idx="8">
                  <c:v>11733</c:v>
                </c:pt>
                <c:pt idx="11">
                  <c:v>10949</c:v>
                </c:pt>
                <c:pt idx="14">
                  <c:v>10280</c:v>
                </c:pt>
              </c:numCache>
            </c:numRef>
          </c:val>
          <c:extLst>
            <c:ext xmlns:c16="http://schemas.microsoft.com/office/drawing/2014/chart" uri="{C3380CC4-5D6E-409C-BE32-E72D297353CC}">
              <c16:uniqueId val="{00000001-DC86-4A2A-A4D2-8C0952D23A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14676</c:v>
                </c:pt>
                <c:pt idx="5">
                  <c:v>14840</c:v>
                </c:pt>
                <c:pt idx="8">
                  <c:v>15222</c:v>
                </c:pt>
                <c:pt idx="11">
                  <c:v>15336</c:v>
                </c:pt>
                <c:pt idx="14">
                  <c:v>15903</c:v>
                </c:pt>
              </c:numCache>
            </c:numRef>
          </c:val>
          <c:extLst>
            <c:ext xmlns:c16="http://schemas.microsoft.com/office/drawing/2014/chart" uri="{C3380CC4-5D6E-409C-BE32-E72D297353CC}">
              <c16:uniqueId val="{00000002-DC86-4A2A-A4D2-8C0952D23A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86-4A2A-A4D2-8C0952D23A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86-4A2A-A4D2-8C0952D23A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13</c:v>
                </c:pt>
                <c:pt idx="6">
                  <c:v>14</c:v>
                </c:pt>
                <c:pt idx="9">
                  <c:v>7</c:v>
                </c:pt>
                <c:pt idx="12">
                  <c:v>7</c:v>
                </c:pt>
              </c:numCache>
            </c:numRef>
          </c:val>
          <c:extLst>
            <c:ext xmlns:c16="http://schemas.microsoft.com/office/drawing/2014/chart" uri="{C3380CC4-5D6E-409C-BE32-E72D297353CC}">
              <c16:uniqueId val="{00000005-DC86-4A2A-A4D2-8C0952D23A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2143</c:v>
                </c:pt>
                <c:pt idx="3">
                  <c:v>1963</c:v>
                </c:pt>
                <c:pt idx="6">
                  <c:v>2074</c:v>
                </c:pt>
                <c:pt idx="9">
                  <c:v>2230</c:v>
                </c:pt>
                <c:pt idx="12">
                  <c:v>2300</c:v>
                </c:pt>
              </c:numCache>
            </c:numRef>
          </c:val>
          <c:extLst>
            <c:ext xmlns:c16="http://schemas.microsoft.com/office/drawing/2014/chart" uri="{C3380CC4-5D6E-409C-BE32-E72D297353CC}">
              <c16:uniqueId val="{00000006-DC86-4A2A-A4D2-8C0952D23A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349</c:v>
                </c:pt>
                <c:pt idx="3">
                  <c:v>309</c:v>
                </c:pt>
                <c:pt idx="6">
                  <c:v>319</c:v>
                </c:pt>
                <c:pt idx="9">
                  <c:v>392</c:v>
                </c:pt>
                <c:pt idx="12">
                  <c:v>351</c:v>
                </c:pt>
              </c:numCache>
            </c:numRef>
          </c:val>
          <c:extLst>
            <c:ext xmlns:c16="http://schemas.microsoft.com/office/drawing/2014/chart" uri="{C3380CC4-5D6E-409C-BE32-E72D297353CC}">
              <c16:uniqueId val="{00000007-DC86-4A2A-A4D2-8C0952D23A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3632</c:v>
                </c:pt>
                <c:pt idx="3">
                  <c:v>3452</c:v>
                </c:pt>
                <c:pt idx="6">
                  <c:v>3257</c:v>
                </c:pt>
                <c:pt idx="9">
                  <c:v>2916</c:v>
                </c:pt>
                <c:pt idx="12">
                  <c:v>2507</c:v>
                </c:pt>
              </c:numCache>
            </c:numRef>
          </c:val>
          <c:extLst>
            <c:ext xmlns:c16="http://schemas.microsoft.com/office/drawing/2014/chart" uri="{C3380CC4-5D6E-409C-BE32-E72D297353CC}">
              <c16:uniqueId val="{00000008-DC86-4A2A-A4D2-8C0952D23A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C86-4A2A-A4D2-8C0952D23A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49283</c:v>
                </c:pt>
                <c:pt idx="3">
                  <c:v>49725</c:v>
                </c:pt>
                <c:pt idx="6">
                  <c:v>50642</c:v>
                </c:pt>
                <c:pt idx="9">
                  <c:v>51643</c:v>
                </c:pt>
                <c:pt idx="12">
                  <c:v>49271</c:v>
                </c:pt>
              </c:numCache>
            </c:numRef>
          </c:val>
          <c:extLst>
            <c:ext xmlns:c16="http://schemas.microsoft.com/office/drawing/2014/chart" uri="{C3380CC4-5D6E-409C-BE32-E72D297353CC}">
              <c16:uniqueId val="{0000000A-DC86-4A2A-A4D2-8C0952D23A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C86-4A2A-A4D2-8C0952D23A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9579</c:v>
                </c:pt>
                <c:pt idx="1">
                  <c:v>9624</c:v>
                </c:pt>
                <c:pt idx="2">
                  <c:v>9202</c:v>
                </c:pt>
              </c:numCache>
            </c:numRef>
          </c:val>
          <c:extLst>
            <c:ext xmlns:c16="http://schemas.microsoft.com/office/drawing/2014/chart" uri="{C3380CC4-5D6E-409C-BE32-E72D297353CC}">
              <c16:uniqueId val="{00000000-4C5E-446D-B5C0-28A6B1F0F6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576</c:v>
                </c:pt>
                <c:pt idx="1">
                  <c:v>576</c:v>
                </c:pt>
                <c:pt idx="2">
                  <c:v>1577</c:v>
                </c:pt>
              </c:numCache>
            </c:numRef>
          </c:val>
          <c:extLst>
            <c:ext xmlns:c16="http://schemas.microsoft.com/office/drawing/2014/chart" uri="{C3380CC4-5D6E-409C-BE32-E72D297353CC}">
              <c16:uniqueId val="{00000001-4C5E-446D-B5C0-28A6B1F0F6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7253</c:v>
                </c:pt>
                <c:pt idx="1">
                  <c:v>5790</c:v>
                </c:pt>
                <c:pt idx="2">
                  <c:v>5141</c:v>
                </c:pt>
              </c:numCache>
            </c:numRef>
          </c:val>
          <c:extLst>
            <c:ext xmlns:c16="http://schemas.microsoft.com/office/drawing/2014/chart" uri="{C3380CC4-5D6E-409C-BE32-E72D297353CC}">
              <c16:uniqueId val="{00000002-4C5E-446D-B5C0-28A6B1F0F6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{1F0BE8EE-0C88-4AC3-AEAA-E5FE068A7D74}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5C2-4246-857C-0EB2DEF7BE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{06CFEBE3-C5C6-49F6-8057-A91E1574D122}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C2-4246-857C-0EB2DEF7BE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{E4A8E16F-1893-4616-BB92-728266B3C135}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C2-4246-857C-0EB2DEF7BE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{4DF8D3DE-E2FB-4828-BF70-28C2C77F4AAE}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C2-4246-857C-0EB2DEF7BE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{F11C23BC-F2BF-4B77-9CDF-3AF732DE924A}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C2-4246-857C-0EB2DEF7BE1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{2BE79AA0-DE90-4378-B2A3-094719EB6979}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5C2-4246-857C-0EB2DEF7BE1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{C1934CB5-284F-421C-AF8C-99DEB65F16B8}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5C2-4246-857C-0EB2DEF7BE1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{65E5BE7A-183D-4147-91EC-16717EF8FCC7}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5C2-4246-857C-0EB2DEF7BE1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{47C60703-AA42-4505-B34B-AD70A3849E5E}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5C2-4246-857C-0EB2DEF7BE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63.1</c:v>
                </c:pt>
                <c:pt idx="16">
                  <c:v>64.099999999999994</c:v>
                </c:pt>
                <c:pt idx="24">
                  <c:v>62.4</c:v>
                </c:pt>
                <c:pt idx="32">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5C2-4246-857C-0EB2DEF7BE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{2EAAEDFC-F4B2-48AB-9539-5D961FE190BF}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5C2-4246-857C-0EB2DEF7BE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{E1379C74-1273-4207-89CF-AF36E3789962}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C2-4246-857C-0EB2DEF7BE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{658BE430-9642-482C-A945-5F66430D4A31}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C2-4246-857C-0EB2DEF7BE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{36770DB5-0E38-46E7-9E4A-7EBC1B89AB4E}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C2-4246-857C-0EB2DEF7BE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{AADC072E-5C15-4B94-9775-B4C2ACBD12DD}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C2-4246-857C-0EB2DEF7BE1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{BBEA4AAC-F1E9-47B5-A144-1D91134D58F9}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5C2-4246-857C-0EB2DEF7BE1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{CE41D8B4-FC5D-4C00-87CA-A635D9D01BD4}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5C2-4246-857C-0EB2DEF7BE1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{33351347-8DB2-45E8-8075-C10AAAFF3E07}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5C2-4246-857C-0EB2DEF7BE1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{7045ABB8-0F37-43B2-A5C7-8D07339E99C8}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5C2-4246-857C-0EB2DEF7BE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95C2-4246-857C-0EB2DEF7BE19}"/>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{FAD8EB10-C909-4609-B942-80A7BC18F4F4}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118-4349-8DAD-21213E985D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{D3E76A80-C9C8-49A8-B966-34B6B7E78114}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18-4349-8DAD-21213E985D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{AFAC8882-F1E5-4400-80F1-963D03BF4399}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18-4349-8DAD-21213E985D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{31A50BC1-05BD-46DC-A7AF-A99B7046AD9C}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18-4349-8DAD-21213E985D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{C0BB6905-08C2-42FE-9B8C-358EBCCDB1CA}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18-4349-8DAD-21213E985DE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{2707B9A4-ACC5-4937-B68A-E2AD6C51056B}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118-4349-8DAD-21213E985DE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{E0AD781D-5E09-4F4D-AFBD-ADDFF02C841F}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118-4349-8DAD-21213E985DE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{A1BB3976-E753-4608-8E46-D2783B956F42}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118-4349-8DAD-21213E985DE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{D8B7626F-65C0-4C80-8641-E2D043F7A612}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118-4349-8DAD-21213E985D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8.1999999999999993</c:v>
                </c:pt>
                <c:pt idx="16">
                  <c:v>7.9</c:v>
                </c:pt>
                <c:pt idx="24">
                  <c:v>8.1</c:v>
                </c:pt>
                <c:pt idx="32">
                  <c:v>8.9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18-4349-8DAD-21213E985D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{9CF8472C-21D7-4EC8-88E7-D52337512A0E}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118-4349-8DAD-21213E985D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{DD8D8085-6DEC-493E-9193-797E36B37AC5}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18-4349-8DAD-21213E985D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{367D2E19-5B8C-4172-ACCD-137610AE6009}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18-4349-8DAD-21213E985D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{4A5347BE-BD9D-402E-8F79-43B2D6FBF68E}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18-4349-8DAD-21213E985D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{D5D7247C-5590-4A20-A587-9C344DC5B8BB}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18-4349-8DAD-21213E985DE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{4D2F26EC-80AF-439F-9EAE-A4A247FCE55E}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118-4349-8DAD-21213E985DE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{F90879AD-86AD-4CF7-ABD8-EF6F75CFFE2F}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118-4349-8DAD-21213E985DE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{7BE6247F-5845-4B8A-8B37-AC815C2703CA}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118-4349-8DAD-21213E985DE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{D336CE2D-75A6-466E-AD7D-1127A5AA44E8}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118-4349-8DAD-21213E985D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3118-4349-8DAD-21213E985DEA}"/>
            </c:ext>
          </c:extLst>
        </c:ser>
        <c:dLbls>
          <c:showLegendKey val="0"/>
          <c:showVal val="1"/>
          <c:showCatName val="0"/>
          <c:showSerName val="0"/>
          <c:showPercent val="0"/>
          <c:showBubbleSize val="0"/>
        </c:dLbls>
        <c:axId val="84219776"/>
        <c:axId val="84234240"/>
      </c:scatterChart>
      <c:valAx>
        <c:axId val="84219776"/>
        <c:scaling>
          <c:orientation val="maxMin"/>
          <c:max val="8.1"/>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3B61AA6-B4A0-4C17-B029-B53C7AE0922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F254926-B6A6-4958-8CA9-D019E437380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・前年度と比べ元利償還金が</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百万円増加し、算入公債費等は</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している。実質公債費比率は、令和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年度は前年度から</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増加した。主な要因としては</a:t>
          </a:r>
          <a:r>
            <a:rPr kumimoji="1" lang="ja-JP" altLang="en-US" sz="1100">
              <a:solidFill>
                <a:schemeClr val="dk1"/>
              </a:solidFill>
              <a:effectLst/>
              <a:latin typeface="+mn-lt"/>
              <a:ea typeface="+mn-ea"/>
              <a:cs typeface="+mn-cs"/>
            </a:rPr>
            <a:t>、教育施設や社会体育施設の改修事業に係る元金の償還</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開始されたことに伴い元利償還金が増加したことが大きい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地方債償還額が多くなれば比率は上昇していくので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交付税措置率の高い地方債の活用により算入公債費</a:t>
          </a:r>
          <a:r>
            <a:rPr kumimoji="1" lang="ja-JP" altLang="en-US" sz="1100">
              <a:solidFill>
                <a:schemeClr val="dk1"/>
              </a:solidFill>
              <a:effectLst/>
              <a:latin typeface="+mn-lt"/>
              <a:ea typeface="+mn-ea"/>
              <a:cs typeface="+mn-cs"/>
            </a:rPr>
            <a:t>の上昇を抑制することや</a:t>
          </a:r>
          <a:r>
            <a:rPr kumimoji="1" lang="ja-JP" altLang="ja-JP" sz="1100">
              <a:solidFill>
                <a:schemeClr val="dk1"/>
              </a:solidFill>
              <a:effectLst/>
              <a:latin typeface="+mn-lt"/>
              <a:ea typeface="+mn-ea"/>
              <a:cs typeface="+mn-cs"/>
            </a:rPr>
            <a:t>、事業の必要性を精査したうえで、実施する事業に関しては有利な財源を活用し、数値の急増を抑える</a:t>
          </a:r>
          <a:r>
            <a:rPr kumimoji="1" lang="ja-JP" altLang="en-US" sz="1100">
              <a:solidFill>
                <a:schemeClr val="dk1"/>
              </a:solidFill>
              <a:effectLst/>
              <a:latin typeface="+mn-lt"/>
              <a:ea typeface="+mn-ea"/>
              <a:cs typeface="+mn-cs"/>
            </a:rPr>
            <a:t>よう注視していく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満期一括償還の地方債を借入していない。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・一般会計等に係る地方債の現在高は前年度から</a:t>
          </a:r>
          <a:r>
            <a:rPr kumimoji="1" lang="en-US" altLang="ja-JP" sz="1100">
              <a:solidFill>
                <a:schemeClr val="dk1"/>
              </a:solidFill>
              <a:effectLst/>
              <a:latin typeface="+mn-lt"/>
              <a:ea typeface="+mn-ea"/>
              <a:cs typeface="+mn-cs"/>
            </a:rPr>
            <a:t>2,372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49,271</a:t>
          </a:r>
          <a:r>
            <a:rPr kumimoji="1" lang="ja-JP" altLang="ja-JP" sz="1100">
              <a:solidFill>
                <a:schemeClr val="dk1"/>
              </a:solidFill>
              <a:effectLst/>
              <a:latin typeface="+mn-lt"/>
              <a:ea typeface="+mn-ea"/>
              <a:cs typeface="+mn-cs"/>
            </a:rPr>
            <a:t>百万円となった。地方債で教育施設や社会体育施設の改修事業等による新規の借入れを行った一方で、中学校や道の駅などの大型事業の償還が終了したことにより現在高が減少したことが要因である。将来負担額は前年度から</a:t>
          </a:r>
          <a:r>
            <a:rPr kumimoji="1" lang="en-US" altLang="ja-JP" sz="1100">
              <a:solidFill>
                <a:schemeClr val="dk1"/>
              </a:solidFill>
              <a:effectLst/>
              <a:latin typeface="+mn-lt"/>
              <a:ea typeface="+mn-ea"/>
              <a:cs typeface="+mn-cs"/>
            </a:rPr>
            <a:t>2,752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54,436</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年度においても、</a:t>
          </a:r>
          <a:r>
            <a:rPr kumimoji="1" lang="ja-JP" altLang="en-US" sz="1100">
              <a:solidFill>
                <a:schemeClr val="dk1"/>
              </a:solidFill>
              <a:effectLst/>
              <a:latin typeface="+mn-lt"/>
              <a:ea typeface="+mn-ea"/>
              <a:cs typeface="+mn-cs"/>
            </a:rPr>
            <a:t>充当可能基金の増加や</a:t>
          </a:r>
          <a:r>
            <a:rPr kumimoji="1" lang="ja-JP" altLang="ja-JP" sz="1100">
              <a:solidFill>
                <a:schemeClr val="dk1"/>
              </a:solidFill>
              <a:effectLst/>
              <a:latin typeface="+mn-lt"/>
              <a:ea typeface="+mn-ea"/>
              <a:cs typeface="+mn-cs"/>
            </a:rPr>
            <a:t>交付税措置の高い有利な地方債の活用を徹底したことにより、充当可能財源等が将来負担額を上回ったため、将来負担比率は算定されなかった。</a:t>
          </a:r>
          <a:endParaRPr lang="ja-JP" altLang="ja-JP" sz="1400">
            <a:effectLst/>
          </a:endParaRPr>
        </a:p>
        <a:p>
          <a:r>
            <a:rPr kumimoji="1" lang="ja-JP" altLang="ja-JP" sz="1100">
              <a:solidFill>
                <a:schemeClr val="dk1"/>
              </a:solidFill>
              <a:effectLst/>
              <a:latin typeface="+mn-lt"/>
              <a:ea typeface="+mn-ea"/>
              <a:cs typeface="+mn-cs"/>
            </a:rPr>
            <a:t>　今後は公共施設の集約化・長寿命化事業等により地方債の借入額は増加していくことが予想される。計画的な基金運用や交付税措置のある有利な地方債の活用を徹底するなど、将来負担比率の上昇の抑制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・基金の運用から生ずる収益等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基金に決算剰余金を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百万円、その地域振興関連事業、復興関連事業等に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百万円の取り崩しを行った結果、一般会計全体で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・公立小中学校や保育所施設の集約化・長寿命化に伴う施設再編が喫緊の課題とされているため、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新庁舎の完成に伴い、庁舎整備基金を公共施設等整備基金に積み替えを行った。また、財政調整基金をはじめ、各種基金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を長期的かつ計画的に積み立て、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効果的に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活用することを検討する。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・公共施設等整備基金：市が所有する施設等の整備及び保全に必要な財源を確保し、将来にわたって適切に維持管理していく。</a:t>
          </a:r>
          <a:endParaRPr lang="ja-JP" altLang="ja-JP" sz="1400">
            <a:effectLst/>
          </a:endParaRPr>
        </a:p>
        <a:p>
          <a:r>
            <a:rPr kumimoji="1" lang="ja-JP" altLang="ja-JP" sz="1100">
              <a:solidFill>
                <a:schemeClr val="dk1"/>
              </a:solidFill>
              <a:effectLst/>
              <a:latin typeface="+mn-lt"/>
              <a:ea typeface="+mn-ea"/>
              <a:cs typeface="+mn-cs"/>
            </a:rPr>
            <a:t>　・災害復興基金：東日本大震災の復旧復興や災害に強い安全なまちづくり事業に充当する。</a:t>
          </a:r>
          <a:endParaRPr lang="ja-JP" altLang="ja-JP" sz="1400">
            <a:effectLst/>
          </a:endParaRPr>
        </a:p>
        <a:p>
          <a:r>
            <a:rPr kumimoji="1" lang="ja-JP" altLang="ja-JP" sz="1100">
              <a:solidFill>
                <a:schemeClr val="dk1"/>
              </a:solidFill>
              <a:effectLst/>
              <a:latin typeface="+mn-lt"/>
              <a:ea typeface="+mn-ea"/>
              <a:cs typeface="+mn-cs"/>
            </a:rPr>
            <a:t>　・地域振興基金：市民まちづくり活動支援事業をはじめ、各種地域振興事業の財源とすることで、地域住民の連携強化や地域振興を図る。</a:t>
          </a:r>
          <a:endParaRPr lang="ja-JP" altLang="ja-JP" sz="1400">
            <a:effectLst/>
          </a:endParaRPr>
        </a:p>
        <a:p>
          <a:r>
            <a:rPr kumimoji="1" lang="ja-JP" altLang="ja-JP" sz="1100">
              <a:solidFill>
                <a:schemeClr val="dk1"/>
              </a:solidFill>
              <a:effectLst/>
              <a:latin typeface="+mn-lt"/>
              <a:ea typeface="+mn-ea"/>
              <a:cs typeface="+mn-cs"/>
            </a:rPr>
            <a:t>　・ふるさと応援基金：地域住民の連帯の強化、地域振興のための事業の財源に充当する。</a:t>
          </a:r>
          <a:endParaRPr lang="ja-JP" altLang="ja-JP" sz="1400">
            <a:effectLst/>
          </a:endParaRPr>
        </a:p>
        <a:p>
          <a:r>
            <a:rPr kumimoji="1" lang="ja-JP" altLang="ja-JP" sz="1100">
              <a:solidFill>
                <a:schemeClr val="dk1"/>
              </a:solidFill>
              <a:effectLst/>
              <a:latin typeface="+mn-lt"/>
              <a:ea typeface="+mn-ea"/>
              <a:cs typeface="+mn-cs"/>
            </a:rPr>
            <a:t>　・道の駅整備基金：道の駅の施設維持管理及び大規模改修や増改築に必要な財源に充当する。</a:t>
          </a:r>
          <a:endParaRPr lang="ja-JP" altLang="ja-JP" sz="1400">
            <a:effectLst/>
          </a:endParaRPr>
        </a:p>
        <a:p>
          <a:r>
            <a:rPr kumimoji="1" lang="ja-JP" altLang="ja-JP" sz="1100">
              <a:solidFill>
                <a:schemeClr val="dk1"/>
              </a:solidFill>
              <a:effectLst/>
              <a:latin typeface="+mn-lt"/>
              <a:ea typeface="+mn-ea"/>
              <a:cs typeface="+mn-cs"/>
            </a:rPr>
            <a:t>　・地域福祉基金：社会福祉事業経費の財源に充当する。</a:t>
          </a:r>
          <a:endParaRPr lang="ja-JP" altLang="ja-JP" sz="1400">
            <a:effectLst/>
          </a:endParaRPr>
        </a:p>
        <a:p>
          <a:r>
            <a:rPr kumimoji="1" lang="ja-JP" altLang="ja-JP" sz="1100">
              <a:solidFill>
                <a:schemeClr val="dk1"/>
              </a:solidFill>
              <a:effectLst/>
              <a:latin typeface="+mn-lt"/>
              <a:ea typeface="+mn-ea"/>
              <a:cs typeface="+mn-cs"/>
            </a:rPr>
            <a:t>　・森林環境整備基金：木材の利用促進や普及啓発等の事業に要する経費の財源に充当する。</a:t>
          </a:r>
          <a:endParaRPr lang="ja-JP" altLang="ja-JP" sz="1400">
            <a:effectLst/>
          </a:endParaRPr>
        </a:p>
        <a:p>
          <a:r>
            <a:rPr kumimoji="1" lang="ja-JP" altLang="ja-JP" sz="1100">
              <a:solidFill>
                <a:schemeClr val="dk1"/>
              </a:solidFill>
              <a:effectLst/>
              <a:latin typeface="+mn-lt"/>
              <a:ea typeface="+mn-ea"/>
              <a:cs typeface="+mn-cs"/>
            </a:rPr>
            <a:t>　・雇用促進住宅整備基金：雇用促進住宅及び共同施設の整備や取り壊しの財源に充当する。</a:t>
          </a:r>
          <a:endParaRPr lang="ja-JP" altLang="ja-JP" sz="1400">
            <a:effectLst/>
          </a:endParaRPr>
        </a:p>
        <a:p>
          <a:r>
            <a:rPr kumimoji="1" lang="ja-JP" altLang="ja-JP" sz="1100">
              <a:solidFill>
                <a:schemeClr val="dk1"/>
              </a:solidFill>
              <a:effectLst/>
              <a:latin typeface="+mn-lt"/>
              <a:ea typeface="+mn-ea"/>
              <a:cs typeface="+mn-cs"/>
            </a:rPr>
            <a:t>　・育英基金：将来本市の発展に寄与するため教育機関等で知識または技能を習得する者に給付する。</a:t>
          </a:r>
          <a:endParaRPr lang="ja-JP" altLang="ja-JP" sz="1400">
            <a:effectLst/>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・公共施設等整備基金：取り崩しはなく、</a:t>
          </a:r>
          <a:r>
            <a:rPr kumimoji="1" lang="ja-JP" altLang="en-US" sz="1100">
              <a:solidFill>
                <a:schemeClr val="dk1"/>
              </a:solidFill>
              <a:effectLst/>
              <a:latin typeface="+mn-lt"/>
              <a:ea typeface="+mn-ea"/>
              <a:cs typeface="+mn-cs"/>
            </a:rPr>
            <a:t>新庁舎完成に伴い庁舎整備基金を積み替えしたこと及び</a:t>
          </a:r>
          <a:r>
            <a:rPr kumimoji="1" lang="ja-JP" altLang="ja-JP" sz="1100">
              <a:solidFill>
                <a:schemeClr val="dk1"/>
              </a:solidFill>
              <a:effectLst/>
              <a:latin typeface="+mn-lt"/>
              <a:ea typeface="+mn-ea"/>
              <a:cs typeface="+mn-cs"/>
            </a:rPr>
            <a:t>預金利子収入により</a:t>
          </a:r>
          <a:r>
            <a:rPr kumimoji="1" lang="en-US" altLang="ja-JP" sz="1100">
              <a:solidFill>
                <a:schemeClr val="dk1"/>
              </a:solidFill>
              <a:effectLst/>
              <a:latin typeface="+mn-lt"/>
              <a:ea typeface="+mn-ea"/>
              <a:cs typeface="+mn-cs"/>
            </a:rPr>
            <a:t>1,732</a:t>
          </a:r>
          <a:r>
            <a:rPr kumimoji="1" lang="ja-JP" altLang="ja-JP" sz="1100">
              <a:solidFill>
                <a:schemeClr val="dk1"/>
              </a:solidFill>
              <a:effectLst/>
              <a:latin typeface="+mn-lt"/>
              <a:ea typeface="+mn-ea"/>
              <a:cs typeface="+mn-cs"/>
            </a:rPr>
            <a:t>百万円の増。</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・地域振興基金：</a:t>
          </a:r>
          <a:r>
            <a:rPr kumimoji="1" lang="ja-JP" altLang="en-US" sz="1100">
              <a:solidFill>
                <a:schemeClr val="dk1"/>
              </a:solidFill>
              <a:effectLst/>
              <a:latin typeface="+mn-lt"/>
              <a:ea typeface="+mn-ea"/>
              <a:cs typeface="+mn-cs"/>
            </a:rPr>
            <a:t>定住促進奨励金交付事業</a:t>
          </a:r>
          <a:r>
            <a:rPr kumimoji="1" lang="ja-JP" altLang="ja-JP" sz="1100">
              <a:solidFill>
                <a:schemeClr val="dk1"/>
              </a:solidFill>
              <a:effectLst/>
              <a:latin typeface="+mn-lt"/>
              <a:ea typeface="+mn-ea"/>
              <a:cs typeface="+mn-cs"/>
            </a:rPr>
            <a:t>等の財源としたため、</a:t>
          </a:r>
          <a:r>
            <a:rPr kumimoji="1" lang="en-US" altLang="ja-JP" sz="1100">
              <a:solidFill>
                <a:schemeClr val="dk1"/>
              </a:solidFill>
              <a:effectLst/>
              <a:latin typeface="+mn-lt"/>
              <a:ea typeface="+mn-ea"/>
              <a:cs typeface="+mn-cs"/>
            </a:rPr>
            <a:t>529</a:t>
          </a:r>
          <a:r>
            <a:rPr kumimoji="1" lang="ja-JP" altLang="ja-JP" sz="1100">
              <a:solidFill>
                <a:schemeClr val="dk1"/>
              </a:solidFill>
              <a:effectLst/>
              <a:latin typeface="+mn-lt"/>
              <a:ea typeface="+mn-ea"/>
              <a:cs typeface="+mn-cs"/>
            </a:rPr>
            <a:t>百万円の減。</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・災害復興基金：津波避難道路椎名内西足洗線整備工事等の財源としたため、</a:t>
          </a:r>
          <a:r>
            <a:rPr kumimoji="1" lang="en-US" altLang="ja-JP" sz="1100">
              <a:solidFill>
                <a:schemeClr val="dk1"/>
              </a:solidFill>
              <a:effectLst/>
              <a:latin typeface="+mn-lt"/>
              <a:ea typeface="+mn-ea"/>
              <a:cs typeface="+mn-cs"/>
            </a:rPr>
            <a:t>619</a:t>
          </a:r>
          <a:r>
            <a:rPr kumimoji="1" lang="ja-JP" altLang="ja-JP" sz="1100">
              <a:solidFill>
                <a:schemeClr val="dk1"/>
              </a:solidFill>
              <a:effectLst/>
              <a:latin typeface="+mn-lt"/>
              <a:ea typeface="+mn-ea"/>
              <a:cs typeface="+mn-cs"/>
            </a:rPr>
            <a:t>百万円の減。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・育英基金：取り崩しはなく、寄付金の積立てにより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百万円の増</a:t>
          </a:r>
          <a:r>
            <a:rPr kumimoji="1" lang="ja-JP" altLang="en-US" sz="1100">
              <a:solidFill>
                <a:schemeClr val="dk1"/>
              </a:solidFill>
              <a:effectLst/>
              <a:latin typeface="+mn-lt"/>
              <a:ea typeface="+mn-ea"/>
              <a:cs typeface="+mn-cs"/>
            </a:rPr>
            <a:t>（四捨五入により残額に影響なし）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ふるさと応援</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寄附者の意向に基づく事業への財源として</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充当したことにより</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、ふるさと納税分として新たに</a:t>
          </a:r>
          <a:r>
            <a:rPr kumimoji="1" lang="en-US" altLang="ja-JP" sz="1100">
              <a:solidFill>
                <a:schemeClr val="dk1"/>
              </a:solidFill>
              <a:effectLst/>
              <a:latin typeface="+mn-lt"/>
              <a:ea typeface="+mn-ea"/>
              <a:cs typeface="+mn-cs"/>
            </a:rPr>
            <a:t>106</a:t>
          </a:r>
          <a:r>
            <a:rPr kumimoji="1" lang="ja-JP" altLang="en-US" sz="1100">
              <a:solidFill>
                <a:schemeClr val="dk1"/>
              </a:solidFill>
              <a:effectLst/>
              <a:latin typeface="+mn-lt"/>
              <a:ea typeface="+mn-ea"/>
              <a:cs typeface="+mn-cs"/>
            </a:rPr>
            <a:t>百万円積み立てた</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公共施設の長寿命化に伴う施設再編や解体撤去</a:t>
          </a:r>
          <a:r>
            <a:rPr kumimoji="1" lang="ja-JP" altLang="en-US" sz="1100">
              <a:solidFill>
                <a:schemeClr val="dk1"/>
              </a:solidFill>
              <a:effectLst/>
              <a:latin typeface="+mn-lt"/>
              <a:ea typeface="+mn-ea"/>
              <a:cs typeface="+mn-cs"/>
            </a:rPr>
            <a:t>に伴う</a:t>
          </a:r>
          <a:r>
            <a:rPr kumimoji="1" lang="ja-JP" altLang="ja-JP" sz="1100">
              <a:solidFill>
                <a:schemeClr val="dk1"/>
              </a:solidFill>
              <a:effectLst/>
              <a:latin typeface="+mn-lt"/>
              <a:ea typeface="+mn-ea"/>
              <a:cs typeface="+mn-cs"/>
            </a:rPr>
            <a:t>公共事業等整備基金</a:t>
          </a:r>
          <a:r>
            <a:rPr kumimoji="1" lang="ja-JP" altLang="en-US" sz="1100">
              <a:solidFill>
                <a:schemeClr val="dk1"/>
              </a:solidFill>
              <a:effectLst/>
              <a:latin typeface="+mn-lt"/>
              <a:ea typeface="+mn-ea"/>
              <a:cs typeface="+mn-cs"/>
            </a:rPr>
            <a:t>の活用や、元利償還金のピークを見据えた減債基金の活用</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有効</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な取り崩しを</a:t>
          </a:r>
          <a:r>
            <a:rPr kumimoji="1" lang="ja-JP" altLang="ja-JP" sz="1100">
              <a:solidFill>
                <a:schemeClr val="dk1"/>
              </a:solidFill>
              <a:effectLst/>
              <a:latin typeface="+mn-lt"/>
              <a:ea typeface="+mn-ea"/>
              <a:cs typeface="+mn-cs"/>
            </a:rPr>
            <a:t>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・定期預金や債券購入による運用収益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を減債基金に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、財政調整基金自体は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となった。結果として財政調整基金の令和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・公立小中学校や保育所施設の集約化・長寿命化に伴う施設再編が喫緊の課題とされているため、計画的に活用することを検討する。また、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近年の少子高齢化に伴う社会保障関連経費の増大や、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令和元年度の台風対応や令和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年度の新型コロナウイルス緊急対応のような予期せぬ事態に備え適切な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残高の維持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よう努める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こと等により、基金残高が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現在のところ明確な取り崩しの予定はないが、公債費のピークと見込まれる令和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前後に活用を視野に入れて検討していく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7BB60B9-3291-4A88-9217-7C8109CB6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E6BAB80-0579-4657-8AAC-CB6B03BD6C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BEEBAE3-30D9-4FB4-A430-B29279B2F175}"/>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5420314-8531-437A-9221-2396020C5CE6}"/>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069AFE5-BF71-41EF-B946-59359297129E}"/>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72FDD4B-F1BE-4B07-BB0A-51F2B42F97B0}"/>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421225B-520C-4FA7-B9CD-D4EC98671590}"/>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DFAFC1B-B398-47CE-BF35-817635332152}"/>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411A763-68C0-4258-AA91-EE0C0F10627E}"/>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25B5E20-F185-4278-918E-B9C7F2B9114B}"/>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23433B2-76AA-4BD0-9F88-EE023C1D718D}"/>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4B94261-2C39-4FE9-A060-6FA978106DC4}"/>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5ECB053-FFF2-4018-A448-03DCF27B5C16}"/>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8F9FB1B-B47B-4BEE-8826-D924302779F5}"/>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DDCE5DE-F0CA-4143-AE8D-585A6201B736}"/>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0737D86-2E56-4F25-A95C-B954B7B10D2E}"/>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3A709FC-89CB-4BAC-A97A-9FEA3D1B88E8}"/>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A4028AE-08B1-4F3A-91A8-E698E72EB00B}"/>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52A2A2D-4E1D-4197-9E95-8C784751BA19}"/>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FE389EC-A085-4927-911A-976532998522}"/>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40FF569-CDDC-4A36-9304-0933F2DB36CF}"/>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FBAF2E43-B687-4A1D-BDE8-D11CC1319209}"/>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64,009
62,513
130.45
37,907,359
35,852,878
1,636,343
18,557,836
33,642,687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8321EDA-5F71-481D-A3F5-F0705D24B997}"/>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183743E-3629-4C2A-8DB3-DC6FCA9D105C}"/>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3E57C08-7BC8-4FD5-ACE1-3C70CCCDEC9D}"/>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9D94E22-151E-4992-9911-AF2A01043EBB}"/>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6AD3810-5753-4913-93A9-38DDD7324BD1}"/>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19A6114-CFC9-45EB-AED0-4D2D25862C6B}"/>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4AC8B32-8546-4C8B-AF7B-8548BB40936D}"/>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BF4DA0B-2795-4395-BF03-93341B76FF9D}"/>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2DDF0D0-7AAD-401C-9A45-657D25DD3CE1}"/>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C7305FA-98D6-4B4A-A2AD-1C63E17594E3}"/>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95A41CA-3885-4C0B-A863-A68912FE4256}"/>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B9A4EC4-D19A-47FB-BB6A-3BCC8729C3AC}"/>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9BDBC60-96B7-4696-808B-18CA8C9F09E0}"/>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9D37B08-DBD4-4E35-9631-D8061B2588E7}"/>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62F9A0E-6531-451C-9A47-074C20EBF6DF}"/>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92F28C6-770C-44F7-A2E4-F0B28102DB6C}"/>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355745A-71B2-4EF3-BFD0-9CAC673CFD4B}"/>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7AD2FB1-8783-4022-9839-5CDF223C777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B4A3E0A-2B9E-4209-9419-7E71DAF4B065}"/>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66FC25F-BEB2-4C8F-96B0-06F2A0F8518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A9E5256-37BE-4A5D-A8ED-5C928C2166B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AAD54E5-D482-47FA-BFDB-1FD6856ED3CF}"/>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A046090-BCA5-4B4E-B75D-7948D5EDE702}"/>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635B676-30F5-49F7-941E-60A68BDA2427}"/>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F269394-EB53-4773-AE15-A7B842FF5D67}"/>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10E067F-8EB7-417A-962E-BC27453EEA64}"/>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7E44D04-D6A2-47BB-B352-8C1DD324CF1F}"/>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BB99FB5-E8F7-4CD9-A5DE-606998BDEAC6}"/>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410E417-3D9B-4EBC-9A35-677F14672546}"/>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11B1196-6C80-440C-85E4-53C6656A8D7C}"/>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2C07FCD-D38D-4301-B58A-9E21279DA824}"/>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2C352E4-CD05-408A-BB55-A2E242601491}"/>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30A7227-5083-4D4D-ABA8-289B7DF3E685}"/>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C045743-4700-484A-9616-8D2A5E3D090F}"/>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CCD0645-7D17-4876-90F8-D66BD79C39EA}"/>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内平均値を上回る状況が続いており、依然として他団体よりも施設の老朽化の度合いが大きい。本市は合併団体であり、旧市町から引継いだ施設が多く、それぞれの施設で老朽化が進んでいるため、有形固定資産減価償却率は類似団体より高い水準にある。</a:t>
          </a:r>
          <a:endParaRPr lang="ja-JP" altLang="ja-JP" sz="1000">
            <a:effectLst/>
          </a:endParaRPr>
        </a:p>
        <a:p>
          <a:r>
            <a:rPr kumimoji="1" lang="ja-JP" altLang="ja-JP" sz="1000">
              <a:solidFill>
                <a:schemeClr val="dk1"/>
              </a:solidFill>
              <a:effectLst/>
              <a:latin typeface="+mn-lt"/>
              <a:ea typeface="+mn-ea"/>
              <a:cs typeface="+mn-cs"/>
            </a:rPr>
            <a:t>　本市は公共施設総合管理計画平成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年度に策定し、令和</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年度までに延床面積を</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％以上縮減することを目標としている。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B147EB0-F941-4511-B81E-99DE15A4C62C}"/>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80B7E16-2E00-4E2D-9448-96932FFE22DA}"/>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B93D758-E105-4F9B-A1EA-BD2475324652}"/>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F848CC34-0A4E-4113-9A0C-B01B5A30B3AF}"/>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CB37F615-601B-4433-9E15-588C81239A7D}"/>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1738E9C0-8555-4697-B041-3C12957D8D9E}"/>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98574BF9-AB31-415B-81C1-2F36AFDA2995}"/>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9245B99C-6C54-401A-9581-2039C3FD348C}"/>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692B4C7-181D-4DBA-8903-F8D332B93B94}"/>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94A4A663-7F39-45A3-8017-12C2DA1EB013}"/>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E4F170F4-80C5-497B-94C0-50FADADC78C1}"/>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1B977759-C2F3-455D-83D9-8BE8CB8CCFC4}"/>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54965509-1748-45AA-B182-41156D351B7F}"/>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43C7B69-BE30-4369-BF67-959FB670D170}"/>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57D2B447-CB0F-4163-9624-35A22CA61E74}"/>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521EA23-FB38-410E-9BA9-88435A3F30E7}"/>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a:extLst>
            <a:ext uri="{FF2B5EF4-FFF2-40B4-BE49-F238E27FC236}">
              <a16:creationId xmlns:a16="http://schemas.microsoft.com/office/drawing/2014/main" id="{47392BD1-F6B5-4FE5-85EF-B104999CAAE8}"/>
            </a:ext>
          </a:extLst>
        </xdr:cNvPr>
        <xdr:cNvCxnSpPr/>
      </xdr:nvCxnSpPr>
      <xdr:spPr>
        <a:xfrm flipV="1">
          <a:off x="4295775" y="5441103"/>
          <a:ext cx="1270" cy="1105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a:extLst>
            <a:ext uri="{FF2B5EF4-FFF2-40B4-BE49-F238E27FC236}">
              <a16:creationId xmlns:a16="http://schemas.microsoft.com/office/drawing/2014/main" id="{AFCF57D6-CFDB-4294-916D-4A64A4CB8BDF}"/>
            </a:ext>
          </a:extLst>
        </xdr:cNvPr>
        <xdr:cNvSpPr txBox="1"/>
      </xdr:nvSpPr>
      <xdr:spPr>
        <a:xfrm>
          <a:off x="4342765" y="654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a:extLst>
            <a:ext uri="{FF2B5EF4-FFF2-40B4-BE49-F238E27FC236}">
              <a16:creationId xmlns:a16="http://schemas.microsoft.com/office/drawing/2014/main" id="{35582C9C-2868-4EE4-89CD-9D8328EF12A9}"/>
            </a:ext>
          </a:extLst>
        </xdr:cNvPr>
        <xdr:cNvCxnSpPr/>
      </xdr:nvCxnSpPr>
      <xdr:spPr>
        <a:xfrm>
          <a:off x="4206875" y="654621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a:extLst>
            <a:ext uri="{FF2B5EF4-FFF2-40B4-BE49-F238E27FC236}">
              <a16:creationId xmlns:a16="http://schemas.microsoft.com/office/drawing/2014/main" id="{2DA1FFC7-2631-48D2-8E6A-5A0FAC7B549E}"/>
            </a:ext>
          </a:extLst>
        </xdr:cNvPr>
        <xdr:cNvSpPr txBox="1"/>
      </xdr:nvSpPr>
      <xdr:spPr>
        <a:xfrm>
          <a:off x="4342765" y="522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a:extLst>
            <a:ext uri="{FF2B5EF4-FFF2-40B4-BE49-F238E27FC236}">
              <a16:creationId xmlns:a16="http://schemas.microsoft.com/office/drawing/2014/main" id="{2ACB9D40-78F1-4C5F-8030-BC53004812C7}"/>
            </a:ext>
          </a:extLst>
        </xdr:cNvPr>
        <xdr:cNvCxnSpPr/>
      </xdr:nvCxnSpPr>
      <xdr:spPr>
        <a:xfrm>
          <a:off x="4206875" y="544110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a:extLst>
            <a:ext uri="{FF2B5EF4-FFF2-40B4-BE49-F238E27FC236}">
              <a16:creationId xmlns:a16="http://schemas.microsoft.com/office/drawing/2014/main" id="{550B6CCB-9876-41F1-B7D6-A83075BB4AB3}"/>
            </a:ext>
          </a:extLst>
        </xdr:cNvPr>
        <xdr:cNvSpPr txBox="1"/>
      </xdr:nvSpPr>
      <xdr:spPr>
        <a:xfrm>
          <a:off x="4342765" y="5893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28B36B40-EC62-4A7A-B9E2-6621F6FF58C3}"/>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a:extLst>
            <a:ext uri="{FF2B5EF4-FFF2-40B4-BE49-F238E27FC236}">
              <a16:creationId xmlns:a16="http://schemas.microsoft.com/office/drawing/2014/main" id="{B1D7D7E2-48EB-426A-B562-31FEC1AAEA08}"/>
            </a:ext>
          </a:extLst>
        </xdr:cNvPr>
        <xdr:cNvSpPr/>
      </xdr:nvSpPr>
      <xdr:spPr>
        <a:xfrm>
          <a:off x="3611880" y="6045412"/>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0C817BD7-6E5F-4050-8F2C-D1514CC4D50A}"/>
            </a:ext>
          </a:extLst>
        </xdr:cNvPr>
        <xdr:cNvSpPr/>
      </xdr:nvSpPr>
      <xdr:spPr>
        <a:xfrm>
          <a:off x="2926080" y="598805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7E8A8F32-20B3-41FE-80A9-6D3725580FC8}"/>
            </a:ext>
          </a:extLst>
        </xdr:cNvPr>
        <xdr:cNvSpPr/>
      </xdr:nvSpPr>
      <xdr:spPr>
        <a:xfrm>
          <a:off x="2240280" y="596074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849C4F3A-24BD-4C8D-B9A1-9073A5150D7D}"/>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DEDC097-E366-4EC2-A5B8-78CDD8CAB621}"/>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3DA99A2-4514-4768-BFB9-4D466E172C22}"/>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78B6045-4BB1-4DD7-8AA8-BB729CB98A61}"/>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5A8DE37-7635-41CE-9E79-EA6A076BFE30}"/>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769CB51-717B-49C6-8262-AB1F860D0B2B}"/>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21167</xdr:rowOff>
    </xdr:from>
    <xdr:to>
      <xdr:col>23</xdr:col>
      <xdr:colOff>136525</xdr:colOff>
      <xdr:row>31</xdr:row>
      <xdr:rowOff>122767</xdr:rowOff>
    </xdr:to>
    <xdr:sp macro="" textlink="">
      <xdr:nvSpPr>
        <xdr:cNvPr id="91" name="楕円 90">
          <a:extLst>
            <a:ext uri="{FF2B5EF4-FFF2-40B4-BE49-F238E27FC236}">
              <a16:creationId xmlns:a16="http://schemas.microsoft.com/office/drawing/2014/main" id="{9BFBAE17-EE4B-4330-AD27-DF17D488D7EA}"/>
            </a:ext>
          </a:extLst>
        </xdr:cNvPr>
        <xdr:cNvSpPr/>
      </xdr:nvSpPr>
      <xdr:spPr>
        <a:xfrm>
          <a:off x="4244975" y="608478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171044</xdr:rowOff>
    </xdr:from>
    <xdr:ext cx="405111" cy="259045"/>
    <xdr:sp macro="" textlink="">
      <xdr:nvSpPr>
        <xdr:cNvPr id="92" name="有形固定資産減価償却率該当値テキスト">
          <a:extLst>
            <a:ext uri="{FF2B5EF4-FFF2-40B4-BE49-F238E27FC236}">
              <a16:creationId xmlns:a16="http://schemas.microsoft.com/office/drawing/2014/main" id="{B02D0BCF-2E9A-4824-8B0C-E56FB8AA5307}"/>
            </a:ext>
          </a:extLst>
        </xdr:cNvPr>
        <xdr:cNvSpPr txBox="1"/>
      </xdr:nvSpPr>
      <xdr:spPr>
        <a:xfrm>
          <a:off x="4342765"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93" name="楕円 92">
          <a:extLst>
            <a:ext uri="{FF2B5EF4-FFF2-40B4-BE49-F238E27FC236}">
              <a16:creationId xmlns:a16="http://schemas.microsoft.com/office/drawing/2014/main" id="{115CC68A-8196-4FA1-A38A-09602556CB59}"/>
            </a:ext>
          </a:extLst>
        </xdr:cNvPr>
        <xdr:cNvSpPr/>
      </xdr:nvSpPr>
      <xdr:spPr>
        <a:xfrm>
          <a:off x="3611880" y="6049010"/>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71967</xdr:rowOff>
    </xdr:to>
    <xdr:cxnSp macro="">
      <xdr:nvCxnSpPr>
        <xdr:cNvPr id="94" name="直線コネクタ 93">
          <a:extLst>
            <a:ext uri="{FF2B5EF4-FFF2-40B4-BE49-F238E27FC236}">
              <a16:creationId xmlns:a16="http://schemas.microsoft.com/office/drawing/2014/main" id="{E1D88F70-F5F9-48B1-9B43-83384A2C50E3}"/>
            </a:ext>
          </a:extLst>
        </xdr:cNvPr>
        <xdr:cNvCxnSpPr/>
      </xdr:nvCxnSpPr>
      <xdr:spPr>
        <a:xfrm>
          <a:off x="3656965" y="6097905"/>
          <a:ext cx="640715"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95" name="楕円 94">
          <a:extLst>
            <a:ext uri="{FF2B5EF4-FFF2-40B4-BE49-F238E27FC236}">
              <a16:creationId xmlns:a16="http://schemas.microsoft.com/office/drawing/2014/main" id="{523CF977-1496-4F8F-8D48-89B8403952B0}"/>
            </a:ext>
          </a:extLst>
        </xdr:cNvPr>
        <xdr:cNvSpPr/>
      </xdr:nvSpPr>
      <xdr:spPr>
        <a:xfrm>
          <a:off x="2926080" y="6112087"/>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93557</xdr:rowOff>
    </xdr:to>
    <xdr:cxnSp macro="">
      <xdr:nvCxnSpPr>
        <xdr:cNvPr id="96" name="直線コネクタ 95">
          <a:extLst>
            <a:ext uri="{FF2B5EF4-FFF2-40B4-BE49-F238E27FC236}">
              <a16:creationId xmlns:a16="http://schemas.microsoft.com/office/drawing/2014/main" id="{BAD6F4E2-2813-43F0-8A46-03C1A13994A4}"/>
            </a:ext>
          </a:extLst>
        </xdr:cNvPr>
        <xdr:cNvCxnSpPr/>
      </xdr:nvCxnSpPr>
      <xdr:spPr>
        <a:xfrm flipV="1">
          <a:off x="2971165" y="6097905"/>
          <a:ext cx="685800" cy="6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6773</xdr:rowOff>
    </xdr:from>
    <xdr:to>
      <xdr:col>11</xdr:col>
      <xdr:colOff>187325</xdr:colOff>
      <xdr:row>31</xdr:row>
      <xdr:rowOff>108373</xdr:rowOff>
    </xdr:to>
    <xdr:sp macro="" textlink="">
      <xdr:nvSpPr>
        <xdr:cNvPr id="97" name="楕円 96">
          <a:extLst>
            <a:ext uri="{FF2B5EF4-FFF2-40B4-BE49-F238E27FC236}">
              <a16:creationId xmlns:a16="http://schemas.microsoft.com/office/drawing/2014/main" id="{2A54D91E-4C38-4633-84B0-C665D974DCD6}"/>
            </a:ext>
          </a:extLst>
        </xdr:cNvPr>
        <xdr:cNvSpPr/>
      </xdr:nvSpPr>
      <xdr:spPr>
        <a:xfrm>
          <a:off x="2240280" y="6076103"/>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57573</xdr:rowOff>
    </xdr:from>
    <xdr:to>
      <xdr:col>15</xdr:col>
      <xdr:colOff>136525</xdr:colOff>
      <xdr:row>31</xdr:row>
      <xdr:rowOff>93557</xdr:rowOff>
    </xdr:to>
    <xdr:cxnSp macro="">
      <xdr:nvCxnSpPr>
        <xdr:cNvPr id="98" name="直線コネクタ 97">
          <a:extLst>
            <a:ext uri="{FF2B5EF4-FFF2-40B4-BE49-F238E27FC236}">
              <a16:creationId xmlns:a16="http://schemas.microsoft.com/office/drawing/2014/main" id="{ADA5D10E-F208-4D07-BD02-B582ED0008D8}"/>
            </a:ext>
          </a:extLst>
        </xdr:cNvPr>
        <xdr:cNvCxnSpPr/>
      </xdr:nvCxnSpPr>
      <xdr:spPr>
        <a:xfrm>
          <a:off x="2285365" y="6121188"/>
          <a:ext cx="685800" cy="4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99" name="楕円 98">
          <a:extLst>
            <a:ext uri="{FF2B5EF4-FFF2-40B4-BE49-F238E27FC236}">
              <a16:creationId xmlns:a16="http://schemas.microsoft.com/office/drawing/2014/main" id="{2DB9374C-49B3-4A86-A6F9-4C9E46BEEC4C}"/>
            </a:ext>
          </a:extLst>
        </xdr:cNvPr>
        <xdr:cNvSpPr/>
      </xdr:nvSpPr>
      <xdr:spPr>
        <a:xfrm>
          <a:off x="1554480" y="600392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57573</xdr:rowOff>
    </xdr:to>
    <xdr:cxnSp macro="">
      <xdr:nvCxnSpPr>
        <xdr:cNvPr id="100" name="直線コネクタ 99">
          <a:extLst>
            <a:ext uri="{FF2B5EF4-FFF2-40B4-BE49-F238E27FC236}">
              <a16:creationId xmlns:a16="http://schemas.microsoft.com/office/drawing/2014/main" id="{DF090110-6C56-4E94-B499-6A7121E2F30E}"/>
            </a:ext>
          </a:extLst>
        </xdr:cNvPr>
        <xdr:cNvCxnSpPr/>
      </xdr:nvCxnSpPr>
      <xdr:spPr>
        <a:xfrm>
          <a:off x="1599565" y="6058535"/>
          <a:ext cx="685800" cy="6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101" name="n_1aveValue有形固定資産減価償却率">
          <a:extLst>
            <a:ext uri="{FF2B5EF4-FFF2-40B4-BE49-F238E27FC236}">
              <a16:creationId xmlns:a16="http://schemas.microsoft.com/office/drawing/2014/main" id="{C42C8B78-3BFA-440B-973D-6080B2DD4D9E}"/>
            </a:ext>
          </a:extLst>
        </xdr:cNvPr>
        <xdr:cNvSpPr txBox="1"/>
      </xdr:nvSpPr>
      <xdr:spPr>
        <a:xfrm>
          <a:off x="3464569" y="581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a:extLst>
            <a:ext uri="{FF2B5EF4-FFF2-40B4-BE49-F238E27FC236}">
              <a16:creationId xmlns:a16="http://schemas.microsoft.com/office/drawing/2014/main" id="{028FEDB6-DEC2-4C49-854B-C87F2912DA7F}"/>
            </a:ext>
          </a:extLst>
        </xdr:cNvPr>
        <xdr:cNvSpPr txBox="1"/>
      </xdr:nvSpPr>
      <xdr:spPr>
        <a:xfrm>
          <a:off x="279337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103" name="n_3aveValue有形固定資産減価償却率">
          <a:extLst>
            <a:ext uri="{FF2B5EF4-FFF2-40B4-BE49-F238E27FC236}">
              <a16:creationId xmlns:a16="http://schemas.microsoft.com/office/drawing/2014/main" id="{EB555DC6-39D0-4C22-958B-4BCFE64F9EF8}"/>
            </a:ext>
          </a:extLst>
        </xdr:cNvPr>
        <xdr:cNvSpPr txBox="1"/>
      </xdr:nvSpPr>
      <xdr:spPr>
        <a:xfrm>
          <a:off x="2107574"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4" name="n_4aveValue有形固定資産減価償却率">
          <a:extLst>
            <a:ext uri="{FF2B5EF4-FFF2-40B4-BE49-F238E27FC236}">
              <a16:creationId xmlns:a16="http://schemas.microsoft.com/office/drawing/2014/main" id="{A892053F-E1DF-4B2F-89CB-A1B8866CBC68}"/>
            </a:ext>
          </a:extLst>
        </xdr:cNvPr>
        <xdr:cNvSpPr txBox="1"/>
      </xdr:nvSpPr>
      <xdr:spPr>
        <a:xfrm>
          <a:off x="1421774"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105" name="n_1mainValue有形固定資産減価償却率">
          <a:extLst>
            <a:ext uri="{FF2B5EF4-FFF2-40B4-BE49-F238E27FC236}">
              <a16:creationId xmlns:a16="http://schemas.microsoft.com/office/drawing/2014/main" id="{C985AD22-0BB5-461C-95C2-E261623E5A7B}"/>
            </a:ext>
          </a:extLst>
        </xdr:cNvPr>
        <xdr:cNvSpPr txBox="1"/>
      </xdr:nvSpPr>
      <xdr:spPr>
        <a:xfrm>
          <a:off x="3464569"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135484</xdr:rowOff>
    </xdr:from>
    <xdr:ext cx="405111" cy="259045"/>
    <xdr:sp macro="" textlink="">
      <xdr:nvSpPr>
        <xdr:cNvPr id="106" name="n_2mainValue有形固定資産減価償却率">
          <a:extLst>
            <a:ext uri="{FF2B5EF4-FFF2-40B4-BE49-F238E27FC236}">
              <a16:creationId xmlns:a16="http://schemas.microsoft.com/office/drawing/2014/main" id="{C32BC3E2-2A27-4C83-A038-66E325F452BC}"/>
            </a:ext>
          </a:extLst>
        </xdr:cNvPr>
        <xdr:cNvSpPr txBox="1"/>
      </xdr:nvSpPr>
      <xdr:spPr>
        <a:xfrm>
          <a:off x="2793374" y="6199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99500</xdr:rowOff>
    </xdr:from>
    <xdr:ext cx="405111" cy="259045"/>
    <xdr:sp macro="" textlink="">
      <xdr:nvSpPr>
        <xdr:cNvPr id="107" name="n_3mainValue有形固定資産減価償却率">
          <a:extLst>
            <a:ext uri="{FF2B5EF4-FFF2-40B4-BE49-F238E27FC236}">
              <a16:creationId xmlns:a16="http://schemas.microsoft.com/office/drawing/2014/main" id="{17A58EC0-1ADC-42D2-834C-550FADE77891}"/>
            </a:ext>
          </a:extLst>
        </xdr:cNvPr>
        <xdr:cNvSpPr txBox="1"/>
      </xdr:nvSpPr>
      <xdr:spPr>
        <a:xfrm>
          <a:off x="2107574" y="6163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108" name="n_4mainValue有形固定資産減価償却率">
          <a:extLst>
            <a:ext uri="{FF2B5EF4-FFF2-40B4-BE49-F238E27FC236}">
              <a16:creationId xmlns:a16="http://schemas.microsoft.com/office/drawing/2014/main" id="{8868C394-2CA9-4A13-9994-36F43EC417DE}"/>
            </a:ext>
          </a:extLst>
        </xdr:cNvPr>
        <xdr:cNvSpPr txBox="1"/>
      </xdr:nvSpPr>
      <xdr:spPr>
        <a:xfrm>
          <a:off x="142177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558A5FEA-21B7-4B3A-AA57-F8A8A6AA6D90}"/>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7239F858-143B-444F-BF7C-4114CC6827CF}"/>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8E2E4B65-6EB2-4FAE-B652-5532472C5B30}"/>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6FB68BEB-4889-4334-87C6-D6F92A94C872}"/>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2729D81A-0A06-4D20-B09C-73143C716126}"/>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278751B-6435-4C94-97FD-84DBFF0CD992}"/>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E5EB488D-6A8E-424B-9889-9C55B90803AD}"/>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7B6B578-F4DC-40A2-BDA5-ACD0C56699EC}"/>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FDFBF824-FF5A-49D2-921D-68C09B5C2F73}"/>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65160E3-E620-441B-B886-5A2E27EAB000}"/>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114C7C6B-40D4-4866-8885-2F3CCF489C97}"/>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CC26075D-B4DF-4437-946B-86E98054D77E}"/>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99C61C7F-555F-4A8A-A04F-07E931CF1FDE}"/>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債務償還可能年数は類似団体平均を下回っており、主な要因としては、平成</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年度にかけて繰上償還を行い地方債残高を減少させたこと、行財政改革の推進などにより財政調整基金を積み増してきたことが考えられる。</a:t>
          </a:r>
          <a:endParaRPr lang="ja-JP" altLang="ja-JP" sz="1000">
            <a:effectLst/>
          </a:endParaRPr>
        </a:p>
        <a:p>
          <a:r>
            <a:rPr kumimoji="1" lang="ja-JP" altLang="ja-JP" sz="1000">
              <a:solidFill>
                <a:schemeClr val="dk1"/>
              </a:solidFill>
              <a:effectLst/>
              <a:latin typeface="+mn-lt"/>
              <a:ea typeface="+mn-ea"/>
              <a:cs typeface="+mn-cs"/>
            </a:rPr>
            <a:t>　今年度は中学校建設事業や社会体育施設改修事業などの大型事業の償還が終了し、前年度比△</a:t>
          </a:r>
          <a:r>
            <a:rPr kumimoji="1" lang="en-US" altLang="ja-JP" sz="1000">
              <a:solidFill>
                <a:schemeClr val="dk1"/>
              </a:solidFill>
              <a:effectLst/>
              <a:latin typeface="+mn-lt"/>
              <a:ea typeface="+mn-ea"/>
              <a:cs typeface="+mn-cs"/>
            </a:rPr>
            <a:t>98</a:t>
          </a:r>
          <a:r>
            <a:rPr kumimoji="1" lang="ja-JP" altLang="ja-JP" sz="1000">
              <a:solidFill>
                <a:schemeClr val="dk1"/>
              </a:solidFill>
              <a:effectLst/>
              <a:latin typeface="+mn-lt"/>
              <a:ea typeface="+mn-ea"/>
              <a:cs typeface="+mn-cs"/>
            </a:rPr>
            <a:t>％と大幅に減少している。今後も地方債発行については、必要性をよく見極め、交付税措置の有利な地方債の有効活用に努める。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D8C7030-5F89-45BC-9826-BAA74F1CE0A9}"/>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8F8510B6-DD77-4260-8F0B-943F0A551B01}"/>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8423C720-45C1-4DCA-B03E-37FA40FCD8B3}"/>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1C2DD502-C734-44E9-9CDC-8DA1FDFA31D7}"/>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AE490D02-51A9-483B-A00A-698BDCD59FDC}"/>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1D5DA18A-44A5-4A2C-923D-CB0FE5451768}"/>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8351FB6C-EDD8-4E45-A0E4-ADBA1E43C73E}"/>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D0999D09-BB3D-41DE-9247-444845801966}"/>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67E680C4-CE65-496E-B0E4-85993B52EB06}"/>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418C4928-FA7C-4457-8B2A-F3DC47D24EE8}"/>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F0C62148-77C9-402B-82F6-7E16395BE5F2}"/>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53FB4FC-F1CF-4972-AF55-3EBA3D2F51E4}"/>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F5323E08-2B2D-4ED5-9A91-40EF4680D4E8}"/>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E9C3CF63-4785-4931-A9B7-7D5DE1CEF2A6}"/>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C6C4925C-4A73-4BFE-94AD-BA7C5C9FC64D}"/>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B1C47C0-C0BC-412F-8E83-80349D09A574}"/>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DCEDB776-836D-4823-ABE3-6DBFA9C60181}"/>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a:extLst>
            <a:ext uri="{FF2B5EF4-FFF2-40B4-BE49-F238E27FC236}">
              <a16:creationId xmlns:a16="http://schemas.microsoft.com/office/drawing/2014/main" id="{79211D91-B2F4-4411-9490-1C59E5963AFB}"/>
            </a:ext>
          </a:extLst>
        </xdr:cNvPr>
        <xdr:cNvCxnSpPr/>
      </xdr:nvCxnSpPr>
      <xdr:spPr>
        <a:xfrm flipV="1">
          <a:off x="13313410" y="5240473"/>
          <a:ext cx="1269" cy="143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a:extLst>
            <a:ext uri="{FF2B5EF4-FFF2-40B4-BE49-F238E27FC236}">
              <a16:creationId xmlns:a16="http://schemas.microsoft.com/office/drawing/2014/main" id="{2A425B0C-BB2C-48C7-AC34-19A24FC6EAF9}"/>
            </a:ext>
          </a:extLst>
        </xdr:cNvPr>
        <xdr:cNvSpPr txBox="1"/>
      </xdr:nvSpPr>
      <xdr:spPr>
        <a:xfrm>
          <a:off x="13369925" y="667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a:extLst>
            <a:ext uri="{FF2B5EF4-FFF2-40B4-BE49-F238E27FC236}">
              <a16:creationId xmlns:a16="http://schemas.microsoft.com/office/drawing/2014/main" id="{79981030-ADC3-4469-AB63-B98FC5C18BB7}"/>
            </a:ext>
          </a:extLst>
        </xdr:cNvPr>
        <xdr:cNvCxnSpPr/>
      </xdr:nvCxnSpPr>
      <xdr:spPr>
        <a:xfrm>
          <a:off x="13251180" y="6679610"/>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97CA23B0-5696-4EA4-9D0B-FDBC1F43C4BD}"/>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25095700-45CD-40DF-96F2-A30D5FFD7676}"/>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a:extLst>
            <a:ext uri="{FF2B5EF4-FFF2-40B4-BE49-F238E27FC236}">
              <a16:creationId xmlns:a16="http://schemas.microsoft.com/office/drawing/2014/main" id="{44A52DAC-B9E0-40D0-844A-DE8D6EA4CFDC}"/>
            </a:ext>
          </a:extLst>
        </xdr:cNvPr>
        <xdr:cNvSpPr txBox="1"/>
      </xdr:nvSpPr>
      <xdr:spPr>
        <a:xfrm>
          <a:off x="13369925" y="5992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a:extLst>
            <a:ext uri="{FF2B5EF4-FFF2-40B4-BE49-F238E27FC236}">
              <a16:creationId xmlns:a16="http://schemas.microsoft.com/office/drawing/2014/main" id="{3A6D0A50-BB73-4FC6-89AF-41BCBF1E75A9}"/>
            </a:ext>
          </a:extLst>
        </xdr:cNvPr>
        <xdr:cNvSpPr/>
      </xdr:nvSpPr>
      <xdr:spPr>
        <a:xfrm>
          <a:off x="13289280" y="600999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a:extLst>
            <a:ext uri="{FF2B5EF4-FFF2-40B4-BE49-F238E27FC236}">
              <a16:creationId xmlns:a16="http://schemas.microsoft.com/office/drawing/2014/main" id="{F6639A20-89C9-458E-AC12-3942F7148496}"/>
            </a:ext>
          </a:extLst>
        </xdr:cNvPr>
        <xdr:cNvSpPr/>
      </xdr:nvSpPr>
      <xdr:spPr>
        <a:xfrm>
          <a:off x="12629515" y="618024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a:extLst>
            <a:ext uri="{FF2B5EF4-FFF2-40B4-BE49-F238E27FC236}">
              <a16:creationId xmlns:a16="http://schemas.microsoft.com/office/drawing/2014/main" id="{031FE18F-8028-4E83-8AA4-933D61832A5B}"/>
            </a:ext>
          </a:extLst>
        </xdr:cNvPr>
        <xdr:cNvSpPr/>
      </xdr:nvSpPr>
      <xdr:spPr>
        <a:xfrm>
          <a:off x="11943715" y="618240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C7772D18-7134-4C3C-A547-CC09D33A10EC}"/>
            </a:ext>
          </a:extLst>
        </xdr:cNvPr>
        <xdr:cNvSpPr/>
      </xdr:nvSpPr>
      <xdr:spPr>
        <a:xfrm>
          <a:off x="11257915" y="618225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a:extLst>
            <a:ext uri="{FF2B5EF4-FFF2-40B4-BE49-F238E27FC236}">
              <a16:creationId xmlns:a16="http://schemas.microsoft.com/office/drawing/2014/main" id="{79FBA2BF-EF34-46AC-B722-8A355A8EFD4E}"/>
            </a:ext>
          </a:extLst>
        </xdr:cNvPr>
        <xdr:cNvSpPr/>
      </xdr:nvSpPr>
      <xdr:spPr>
        <a:xfrm>
          <a:off x="10572115" y="617541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225160F-FBAB-4B20-B313-839C21022293}"/>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AB768EA-9EF7-4F21-B7D4-7760C6870377}"/>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B589DE5-48E8-4E36-92F9-C3AAFF1D2E40}"/>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2138A29-4301-4A61-A6D9-9F86120F9527}"/>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307F712-8E56-41E5-83E5-5CCB6D4D12FD}"/>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49866</xdr:rowOff>
    </xdr:from>
    <xdr:to>
      <xdr:col>76</xdr:col>
      <xdr:colOff>73025</xdr:colOff>
      <xdr:row>30</xdr:row>
      <xdr:rowOff>151466</xdr:rowOff>
    </xdr:to>
    <xdr:sp macro="" textlink="">
      <xdr:nvSpPr>
        <xdr:cNvPr id="155" name="楕円 154">
          <a:extLst>
            <a:ext uri="{FF2B5EF4-FFF2-40B4-BE49-F238E27FC236}">
              <a16:creationId xmlns:a16="http://schemas.microsoft.com/office/drawing/2014/main" id="{B1641E74-96E5-46FE-860B-8F15361AFEB3}"/>
            </a:ext>
          </a:extLst>
        </xdr:cNvPr>
        <xdr:cNvSpPr/>
      </xdr:nvSpPr>
      <xdr:spPr>
        <a:xfrm>
          <a:off x="13289280" y="5949651"/>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72743</xdr:rowOff>
    </xdr:from>
    <xdr:ext cx="469744" cy="259045"/>
    <xdr:sp macro="" textlink="">
      <xdr:nvSpPr>
        <xdr:cNvPr id="156" name="債務償還比率該当値テキスト">
          <a:extLst>
            <a:ext uri="{FF2B5EF4-FFF2-40B4-BE49-F238E27FC236}">
              <a16:creationId xmlns:a16="http://schemas.microsoft.com/office/drawing/2014/main" id="{03157C3F-0733-4104-92D1-18AAA7520331}"/>
            </a:ext>
          </a:extLst>
        </xdr:cNvPr>
        <xdr:cNvSpPr txBox="1"/>
      </xdr:nvSpPr>
      <xdr:spPr>
        <a:xfrm>
          <a:off x="13369925" y="579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29545</xdr:rowOff>
    </xdr:from>
    <xdr:to>
      <xdr:col>72</xdr:col>
      <xdr:colOff>123825</xdr:colOff>
      <xdr:row>31</xdr:row>
      <xdr:rowOff>131145</xdr:rowOff>
    </xdr:to>
    <xdr:sp macro="" textlink="">
      <xdr:nvSpPr>
        <xdr:cNvPr id="157" name="楕円 156">
          <a:extLst>
            <a:ext uri="{FF2B5EF4-FFF2-40B4-BE49-F238E27FC236}">
              <a16:creationId xmlns:a16="http://schemas.microsoft.com/office/drawing/2014/main" id="{3214204E-4794-4E15-933B-8B3A8C614565}"/>
            </a:ext>
          </a:extLst>
        </xdr:cNvPr>
        <xdr:cNvSpPr/>
      </xdr:nvSpPr>
      <xdr:spPr>
        <a:xfrm>
          <a:off x="12629515" y="6095065"/>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100666</xdr:rowOff>
    </xdr:from>
    <xdr:to>
      <xdr:col>76</xdr:col>
      <xdr:colOff>22225</xdr:colOff>
      <xdr:row>31</xdr:row>
      <xdr:rowOff>80345</xdr:rowOff>
    </xdr:to>
    <xdr:cxnSp macro="">
      <xdr:nvCxnSpPr>
        <xdr:cNvPr id="158" name="直線コネクタ 157">
          <a:extLst>
            <a:ext uri="{FF2B5EF4-FFF2-40B4-BE49-F238E27FC236}">
              <a16:creationId xmlns:a16="http://schemas.microsoft.com/office/drawing/2014/main" id="{BDBA365D-27D1-4DF9-AA97-5B08D53CD746}"/>
            </a:ext>
          </a:extLst>
        </xdr:cNvPr>
        <xdr:cNvCxnSpPr/>
      </xdr:nvCxnSpPr>
      <xdr:spPr>
        <a:xfrm flipV="1">
          <a:off x="12684125" y="5992831"/>
          <a:ext cx="63119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92737</xdr:rowOff>
    </xdr:from>
    <xdr:to>
      <xdr:col>68</xdr:col>
      <xdr:colOff>123825</xdr:colOff>
      <xdr:row>31</xdr:row>
      <xdr:rowOff>22887</xdr:rowOff>
    </xdr:to>
    <xdr:sp macro="" textlink="">
      <xdr:nvSpPr>
        <xdr:cNvPr id="159" name="楕円 158">
          <a:extLst>
            <a:ext uri="{FF2B5EF4-FFF2-40B4-BE49-F238E27FC236}">
              <a16:creationId xmlns:a16="http://schemas.microsoft.com/office/drawing/2014/main" id="{646C6327-BA08-40A0-9A1B-73164107297E}"/>
            </a:ext>
          </a:extLst>
        </xdr:cNvPr>
        <xdr:cNvSpPr/>
      </xdr:nvSpPr>
      <xdr:spPr>
        <a:xfrm>
          <a:off x="11943715" y="5992522"/>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143537</xdr:rowOff>
    </xdr:from>
    <xdr:to>
      <xdr:col>72</xdr:col>
      <xdr:colOff>73025</xdr:colOff>
      <xdr:row>31</xdr:row>
      <xdr:rowOff>80345</xdr:rowOff>
    </xdr:to>
    <xdr:cxnSp macro="">
      <xdr:nvCxnSpPr>
        <xdr:cNvPr id="160" name="直線コネクタ 159">
          <a:extLst>
            <a:ext uri="{FF2B5EF4-FFF2-40B4-BE49-F238E27FC236}">
              <a16:creationId xmlns:a16="http://schemas.microsoft.com/office/drawing/2014/main" id="{C4751D9F-AE42-490F-8490-D9CA6AF63FC7}"/>
            </a:ext>
          </a:extLst>
        </xdr:cNvPr>
        <xdr:cNvCxnSpPr/>
      </xdr:nvCxnSpPr>
      <xdr:spPr>
        <a:xfrm>
          <a:off x="11998325" y="6037607"/>
          <a:ext cx="685800" cy="1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154577</xdr:rowOff>
    </xdr:from>
    <xdr:to>
      <xdr:col>64</xdr:col>
      <xdr:colOff>123825</xdr:colOff>
      <xdr:row>31</xdr:row>
      <xdr:rowOff>84727</xdr:rowOff>
    </xdr:to>
    <xdr:sp macro="" textlink="">
      <xdr:nvSpPr>
        <xdr:cNvPr id="161" name="楕円 160">
          <a:extLst>
            <a:ext uri="{FF2B5EF4-FFF2-40B4-BE49-F238E27FC236}">
              <a16:creationId xmlns:a16="http://schemas.microsoft.com/office/drawing/2014/main" id="{2D784511-CE9B-465C-B9A4-8B41638FDD49}"/>
            </a:ext>
          </a:extLst>
        </xdr:cNvPr>
        <xdr:cNvSpPr/>
      </xdr:nvSpPr>
      <xdr:spPr>
        <a:xfrm>
          <a:off x="11257915" y="605055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143537</xdr:rowOff>
    </xdr:from>
    <xdr:to>
      <xdr:col>68</xdr:col>
      <xdr:colOff>73025</xdr:colOff>
      <xdr:row>31</xdr:row>
      <xdr:rowOff>33927</xdr:rowOff>
    </xdr:to>
    <xdr:cxnSp macro="">
      <xdr:nvCxnSpPr>
        <xdr:cNvPr id="162" name="直線コネクタ 161">
          <a:extLst>
            <a:ext uri="{FF2B5EF4-FFF2-40B4-BE49-F238E27FC236}">
              <a16:creationId xmlns:a16="http://schemas.microsoft.com/office/drawing/2014/main" id="{2A778F00-37C9-42EB-A728-454344F0A0CB}"/>
            </a:ext>
          </a:extLst>
        </xdr:cNvPr>
        <xdr:cNvCxnSpPr/>
      </xdr:nvCxnSpPr>
      <xdr:spPr>
        <a:xfrm flipV="1">
          <a:off x="11312525" y="6037607"/>
          <a:ext cx="685800" cy="6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97055</xdr:rowOff>
    </xdr:from>
    <xdr:to>
      <xdr:col>60</xdr:col>
      <xdr:colOff>123825</xdr:colOff>
      <xdr:row>31</xdr:row>
      <xdr:rowOff>27205</xdr:rowOff>
    </xdr:to>
    <xdr:sp macro="" textlink="">
      <xdr:nvSpPr>
        <xdr:cNvPr id="163" name="楕円 162">
          <a:extLst>
            <a:ext uri="{FF2B5EF4-FFF2-40B4-BE49-F238E27FC236}">
              <a16:creationId xmlns:a16="http://schemas.microsoft.com/office/drawing/2014/main" id="{D9E868FA-21EB-4DBF-A805-CDA90BA116C6}"/>
            </a:ext>
          </a:extLst>
        </xdr:cNvPr>
        <xdr:cNvSpPr/>
      </xdr:nvSpPr>
      <xdr:spPr>
        <a:xfrm>
          <a:off x="10572115" y="5989220"/>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147855</xdr:rowOff>
    </xdr:from>
    <xdr:to>
      <xdr:col>64</xdr:col>
      <xdr:colOff>73025</xdr:colOff>
      <xdr:row>31</xdr:row>
      <xdr:rowOff>33927</xdr:rowOff>
    </xdr:to>
    <xdr:cxnSp macro="">
      <xdr:nvCxnSpPr>
        <xdr:cNvPr id="164" name="直線コネクタ 163">
          <a:extLst>
            <a:ext uri="{FF2B5EF4-FFF2-40B4-BE49-F238E27FC236}">
              <a16:creationId xmlns:a16="http://schemas.microsoft.com/office/drawing/2014/main" id="{3F59ECB0-0F4B-4CA9-9298-E4EFF666C177}"/>
            </a:ext>
          </a:extLst>
        </xdr:cNvPr>
        <xdr:cNvCxnSpPr/>
      </xdr:nvCxnSpPr>
      <xdr:spPr>
        <a:xfrm>
          <a:off x="10626725" y="6041925"/>
          <a:ext cx="685800" cy="5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a:extLst>
            <a:ext uri="{FF2B5EF4-FFF2-40B4-BE49-F238E27FC236}">
              <a16:creationId xmlns:a16="http://schemas.microsoft.com/office/drawing/2014/main" id="{9D1F015E-91EB-4E5D-9F5A-9CA2732F31B5}"/>
            </a:ext>
          </a:extLst>
        </xdr:cNvPr>
        <xdr:cNvSpPr txBox="1"/>
      </xdr:nvSpPr>
      <xdr:spPr>
        <a:xfrm>
          <a:off x="12459412" y="627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a:extLst>
            <a:ext uri="{FF2B5EF4-FFF2-40B4-BE49-F238E27FC236}">
              <a16:creationId xmlns:a16="http://schemas.microsoft.com/office/drawing/2014/main" id="{E90ED69B-7EFA-4EEF-A39D-CB4B283FECDA}"/>
            </a:ext>
          </a:extLst>
        </xdr:cNvPr>
        <xdr:cNvSpPr txBox="1"/>
      </xdr:nvSpPr>
      <xdr:spPr>
        <a:xfrm>
          <a:off x="11780597" y="62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558C65BC-4DBC-4BE1-914A-0C4EA81855E3}"/>
            </a:ext>
          </a:extLst>
        </xdr:cNvPr>
        <xdr:cNvSpPr txBox="1"/>
      </xdr:nvSpPr>
      <xdr:spPr>
        <a:xfrm>
          <a:off x="11094797" y="627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a:extLst>
            <a:ext uri="{FF2B5EF4-FFF2-40B4-BE49-F238E27FC236}">
              <a16:creationId xmlns:a16="http://schemas.microsoft.com/office/drawing/2014/main" id="{5A87F5CE-7A67-4BFC-9277-7C79C524DF23}"/>
            </a:ext>
          </a:extLst>
        </xdr:cNvPr>
        <xdr:cNvSpPr txBox="1"/>
      </xdr:nvSpPr>
      <xdr:spPr>
        <a:xfrm>
          <a:off x="10408997" y="62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147672</xdr:rowOff>
    </xdr:from>
    <xdr:ext cx="469744" cy="259045"/>
    <xdr:sp macro="" textlink="">
      <xdr:nvSpPr>
        <xdr:cNvPr id="169" name="n_1mainValue債務償還比率">
          <a:extLst>
            <a:ext uri="{FF2B5EF4-FFF2-40B4-BE49-F238E27FC236}">
              <a16:creationId xmlns:a16="http://schemas.microsoft.com/office/drawing/2014/main" id="{232E9B69-0D1C-4EB5-B6E4-651DD36DFA8A}"/>
            </a:ext>
          </a:extLst>
        </xdr:cNvPr>
        <xdr:cNvSpPr txBox="1"/>
      </xdr:nvSpPr>
      <xdr:spPr>
        <a:xfrm>
          <a:off x="12459412" y="587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39414</xdr:rowOff>
    </xdr:from>
    <xdr:ext cx="469744" cy="259045"/>
    <xdr:sp macro="" textlink="">
      <xdr:nvSpPr>
        <xdr:cNvPr id="170" name="n_2mainValue債務償還比率">
          <a:extLst>
            <a:ext uri="{FF2B5EF4-FFF2-40B4-BE49-F238E27FC236}">
              <a16:creationId xmlns:a16="http://schemas.microsoft.com/office/drawing/2014/main" id="{C7410E29-FA82-4F14-A2DB-2F1899646CC7}"/>
            </a:ext>
          </a:extLst>
        </xdr:cNvPr>
        <xdr:cNvSpPr txBox="1"/>
      </xdr:nvSpPr>
      <xdr:spPr>
        <a:xfrm>
          <a:off x="11780597" y="576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101254</xdr:rowOff>
    </xdr:from>
    <xdr:ext cx="469744" cy="259045"/>
    <xdr:sp macro="" textlink="">
      <xdr:nvSpPr>
        <xdr:cNvPr id="171" name="n_3mainValue債務償還比率">
          <a:extLst>
            <a:ext uri="{FF2B5EF4-FFF2-40B4-BE49-F238E27FC236}">
              <a16:creationId xmlns:a16="http://schemas.microsoft.com/office/drawing/2014/main" id="{8361341E-E767-496F-AD25-D68FF9B102C9}"/>
            </a:ext>
          </a:extLst>
        </xdr:cNvPr>
        <xdr:cNvSpPr txBox="1"/>
      </xdr:nvSpPr>
      <xdr:spPr>
        <a:xfrm>
          <a:off x="11094797" y="582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43732</xdr:rowOff>
    </xdr:from>
    <xdr:ext cx="469744" cy="259045"/>
    <xdr:sp macro="" textlink="">
      <xdr:nvSpPr>
        <xdr:cNvPr id="172" name="n_4mainValue債務償還比率">
          <a:extLst>
            <a:ext uri="{FF2B5EF4-FFF2-40B4-BE49-F238E27FC236}">
              <a16:creationId xmlns:a16="http://schemas.microsoft.com/office/drawing/2014/main" id="{1E0717F9-429C-4A20-A8C3-13B00A57E2AF}"/>
            </a:ext>
          </a:extLst>
        </xdr:cNvPr>
        <xdr:cNvSpPr txBox="1"/>
      </xdr:nvSpPr>
      <xdr:spPr>
        <a:xfrm>
          <a:off x="10408997" y="57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B1B3143F-D1C8-4ECC-8671-14C7B1F83913}"/>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626E2DD9-9D78-4B49-A359-01A0164BE4F7}"/>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C2FF7403-D8F8-4A92-862E-4523996D23A2}"/>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525A4A2C-E79B-4195-9FFB-C55EF80D06F7}"/>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E80DA9EF-6638-4138-A3AA-359B6492D085}"/>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A682D163-2BF9-4FC0-B4F4-2F7D029D4B41}"/>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4D25A44-C7BF-4657-AF2C-311EBC64BBCE}"/>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041697F-C59B-4B7A-8F67-973E0C89B10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C7CB8D-F41E-445F-B027-21429A3D6225}"/>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3C0D95-3A78-4522-8E96-2F11DB6C24B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81018F-D7B5-4E5D-BB3D-C5DB5B8D201D}"/>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1B344A-990C-47B3-A655-18633E0AD42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DB45A2-EFF8-479D-843C-A8ED7AF5518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D4292CB-D6EC-410D-94A4-F743CD3CA9AE}"/>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4BEBD5-FEFD-4BC4-A8A7-3556D83C1BA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6046DEF-AD8B-466C-BD7C-DE67F8C98E9B}"/>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64,009
62,513
130.45
37,907,359
35,852,878
1,636,343
18,557,836
33,642,687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7A9DDD-995A-4DA6-93CA-65068F373FEF}"/>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627B58-C4C0-4D6E-8DDB-A55875309DD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026E16-A5C4-4D7D-A93C-DF4B5684239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B52416B-CCE2-4C0B-A677-BC5D7E74E421}"/>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B4004FB-B110-438E-A0EA-C78550EB48C4}"/>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3BCABF4-7F26-4082-99FA-7249BEDEB05E}"/>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D76EA8-B7C2-497D-B222-00A4A88DE50A}"/>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20CB70-90A6-428B-AB68-942EE89BDA23}"/>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D66D7F-3533-4730-91ED-1520F9FBAB6E}"/>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EE91E4-E8EA-487C-B604-B3EE5229E45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C4FE937-54E1-4C85-A3A7-4B4C954CF6A9}"/>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AD51E9-0A69-4734-BA07-776531284855}"/>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C2EF017-AAE8-41D6-9D5F-315441655881}"/>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2805D54-0C2C-42D9-B210-A904DD2AFA0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2027973-F202-4ACA-BB09-34176E27818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6AC059E-A2D3-4C9C-834A-6F5AE1680FB8}"/>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58D177-2CD3-4221-9C07-D3A7B710203D}"/>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A68F51-18F6-4FF8-AC45-53C8359ABAB3}"/>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24023B-84BC-4060-83F4-833909AD3AD7}"/>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73839D0-0761-422F-8D93-5BE378DBA617}"/>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B5AE963-2DCC-471C-A35F-BFBE9B19D851}"/>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4CA3C63-9ED3-4ABF-9D58-36A8D3A620A0}"/>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EAF5D5-537F-49F1-A225-2AE1816DB0AC}"/>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762974-310F-468B-BFDE-982D35D0B6CF}"/>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A318799-AB24-4BE3-B3D5-D13CA54C2A69}"/>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C867F2B-B82A-44A1-B4AA-6AF96CEA687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20BCD9B-7085-48BD-BABD-E07082FF559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37D592-EDA1-41B8-8EF8-E344D1145DFF}"/>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FDF81F8-E161-484A-AD0C-FC46F9F382AD}"/>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EE80981-6328-46A7-9DBB-3FEA7B7AC712}"/>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F90D7E-7670-420A-9CF6-B758ED6F7CA0}"/>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B1AF2F0-41C7-4D2D-B559-F08BB06388A0}"/>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9FCE393-5C58-40E3-9B51-D0E2BD750C31}"/>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0523C7D-6863-4612-8B34-3350DFF8E81A}"/>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D94E740-CD01-4D42-9DE0-4B8BCD64369A}"/>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F0AA9B8-F5BC-4576-883D-6C1F43F15685}"/>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F79CFF8-865D-49B1-9836-E6F51DAF5E69}"/>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7BD131E-9FF3-4B2D-9205-5E0FBB84A51F}"/>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07C52C0-F12D-417E-A067-6DF5032C7331}"/>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5D79EA7-DE33-45B4-AE00-8E592AC960AD}"/>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8AEE65A-2F2C-45A5-821F-C2E90A7C2752}"/>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A6F214A-D3BC-4AF2-AEF4-0A090741D8EC}"/>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F638F8E-CECB-4F3E-A472-35BEB78F7A7E}"/>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0E04288-176D-43B7-9F9A-E256E1DAEEEC}"/>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16987DF-35E3-4CB9-8F0E-7B0A9A94061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D690B7E6-07E3-469A-B7F8-AC8FC03A1361}"/>
            </a:ext>
          </a:extLst>
        </xdr:cNvPr>
        <xdr:cNvCxnSpPr/>
      </xdr:nvCxnSpPr>
      <xdr:spPr>
        <a:xfrm flipV="1">
          <a:off x="4173855" y="578358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9B5D61EF-7B5A-4254-AE76-AF8F19F89452}"/>
            </a:ext>
          </a:extLst>
        </xdr:cNvPr>
        <xdr:cNvSpPr txBox="1"/>
      </xdr:nvSpPr>
      <xdr:spPr>
        <a:xfrm>
          <a:off x="421259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3D9B6627-58F4-4781-B656-BEC2560BE982}"/>
            </a:ext>
          </a:extLst>
        </xdr:cNvPr>
        <xdr:cNvCxnSpPr/>
      </xdr:nvCxnSpPr>
      <xdr:spPr>
        <a:xfrm>
          <a:off x="411226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2AE8CD29-1140-44A6-9E3F-5BC763AB5985}"/>
            </a:ext>
          </a:extLst>
        </xdr:cNvPr>
        <xdr:cNvSpPr txBox="1"/>
      </xdr:nvSpPr>
      <xdr:spPr>
        <a:xfrm>
          <a:off x="421259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355E7ED5-6032-49F5-BC9C-75F15E328887}"/>
            </a:ext>
          </a:extLst>
        </xdr:cNvPr>
        <xdr:cNvCxnSpPr/>
      </xdr:nvCxnSpPr>
      <xdr:spPr>
        <a:xfrm>
          <a:off x="4112260" y="5783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B944D5D0-B116-44C6-8340-DE93571B79A7}"/>
            </a:ext>
          </a:extLst>
        </xdr:cNvPr>
        <xdr:cNvSpPr txBox="1"/>
      </xdr:nvSpPr>
      <xdr:spPr>
        <a:xfrm>
          <a:off x="421259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3067E39-145D-4F33-9C7D-81B15E8A4A5C}"/>
            </a:ext>
          </a:extLst>
        </xdr:cNvPr>
        <xdr:cNvSpPr/>
      </xdr:nvSpPr>
      <xdr:spPr>
        <a:xfrm>
          <a:off x="4131310" y="64795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64A5444A-32F9-4182-A21B-1D95C759D369}"/>
            </a:ext>
          </a:extLst>
        </xdr:cNvPr>
        <xdr:cNvSpPr/>
      </xdr:nvSpPr>
      <xdr:spPr>
        <a:xfrm>
          <a:off x="3388360" y="64947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1B2696C7-0DCB-4929-959D-8EC7DCB4A3E5}"/>
            </a:ext>
          </a:extLst>
        </xdr:cNvPr>
        <xdr:cNvSpPr/>
      </xdr:nvSpPr>
      <xdr:spPr>
        <a:xfrm>
          <a:off x="2571750" y="64547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129E557F-E48C-4583-AEFC-EAC177124CA3}"/>
            </a:ext>
          </a:extLst>
        </xdr:cNvPr>
        <xdr:cNvSpPr/>
      </xdr:nvSpPr>
      <xdr:spPr>
        <a:xfrm>
          <a:off x="1774190" y="64452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CCE129A0-C27A-429A-AEFE-2DC51990FF29}"/>
            </a:ext>
          </a:extLst>
        </xdr:cNvPr>
        <xdr:cNvSpPr/>
      </xdr:nvSpPr>
      <xdr:spPr>
        <a:xfrm>
          <a:off x="988060" y="642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1C7031E-F4F0-426D-A561-1BD0C19F6B6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B78476E-73FD-403C-8659-638BA1A63B1F}"/>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F01E07A-ACDA-4088-B613-B9F0DCD128C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67080E2-DC88-4570-BEE1-B0BFFFAF0BC2}"/>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CA77904-8F8B-4A03-9D9B-2A1AE93D8D1B}"/>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3" name="楕円 72">
          <a:extLst>
            <a:ext uri="{FF2B5EF4-FFF2-40B4-BE49-F238E27FC236}">
              <a16:creationId xmlns:a16="http://schemas.microsoft.com/office/drawing/2014/main" id="{19E4A968-4DD6-4CF1-B516-946112C56A97}"/>
            </a:ext>
          </a:extLst>
        </xdr:cNvPr>
        <xdr:cNvSpPr/>
      </xdr:nvSpPr>
      <xdr:spPr>
        <a:xfrm>
          <a:off x="4131310" y="66033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4" name="【道路】&#10;有形固定資産減価償却率該当値テキスト">
          <a:extLst>
            <a:ext uri="{FF2B5EF4-FFF2-40B4-BE49-F238E27FC236}">
              <a16:creationId xmlns:a16="http://schemas.microsoft.com/office/drawing/2014/main" id="{8AAD5280-D337-45D8-B8B7-FA0A2C111B25}"/>
            </a:ext>
          </a:extLst>
        </xdr:cNvPr>
        <xdr:cNvSpPr txBox="1"/>
      </xdr:nvSpPr>
      <xdr:spPr>
        <a:xfrm>
          <a:off x="421259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5" name="楕円 74">
          <a:extLst>
            <a:ext uri="{FF2B5EF4-FFF2-40B4-BE49-F238E27FC236}">
              <a16:creationId xmlns:a16="http://schemas.microsoft.com/office/drawing/2014/main" id="{37163814-4F9D-4D14-93DC-7C190655C464}"/>
            </a:ext>
          </a:extLst>
        </xdr:cNvPr>
        <xdr:cNvSpPr/>
      </xdr:nvSpPr>
      <xdr:spPr>
        <a:xfrm>
          <a:off x="3388360" y="658050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137160</xdr:rowOff>
    </xdr:to>
    <xdr:cxnSp macro="">
      <xdr:nvCxnSpPr>
        <xdr:cNvPr id="76" name="直線コネクタ 75">
          <a:extLst>
            <a:ext uri="{FF2B5EF4-FFF2-40B4-BE49-F238E27FC236}">
              <a16:creationId xmlns:a16="http://schemas.microsoft.com/office/drawing/2014/main" id="{BA364689-7E3A-44FB-B7CA-ADB00D960EE9}"/>
            </a:ext>
          </a:extLst>
        </xdr:cNvPr>
        <xdr:cNvCxnSpPr/>
      </xdr:nvCxnSpPr>
      <xdr:spPr>
        <a:xfrm>
          <a:off x="3431540" y="6635115"/>
          <a:ext cx="7429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44450</xdr:rowOff>
    </xdr:from>
    <xdr:to>
      <xdr:col>15</xdr:col>
      <xdr:colOff>101600</xdr:colOff>
      <xdr:row>38</xdr:row>
      <xdr:rowOff>146050</xdr:rowOff>
    </xdr:to>
    <xdr:sp macro="" textlink="">
      <xdr:nvSpPr>
        <xdr:cNvPr id="77" name="楕円 76">
          <a:extLst>
            <a:ext uri="{FF2B5EF4-FFF2-40B4-BE49-F238E27FC236}">
              <a16:creationId xmlns:a16="http://schemas.microsoft.com/office/drawing/2014/main" id="{1A314F46-78CB-413E-8079-E7707F8BAD1A}"/>
            </a:ext>
          </a:extLst>
        </xdr:cNvPr>
        <xdr:cNvSpPr/>
      </xdr:nvSpPr>
      <xdr:spPr>
        <a:xfrm>
          <a:off x="2571750" y="65614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95250</xdr:rowOff>
    </xdr:from>
    <xdr:to>
      <xdr:col>19</xdr:col>
      <xdr:colOff>177800</xdr:colOff>
      <xdr:row>38</xdr:row>
      <xdr:rowOff>118110</xdr:rowOff>
    </xdr:to>
    <xdr:cxnSp macro="">
      <xdr:nvCxnSpPr>
        <xdr:cNvPr id="78" name="直線コネクタ 77">
          <a:extLst>
            <a:ext uri="{FF2B5EF4-FFF2-40B4-BE49-F238E27FC236}">
              <a16:creationId xmlns:a16="http://schemas.microsoft.com/office/drawing/2014/main" id="{68BA03E1-73E9-4831-A3B2-40A3E1AB4AAD}"/>
            </a:ext>
          </a:extLst>
        </xdr:cNvPr>
        <xdr:cNvCxnSpPr/>
      </xdr:nvCxnSpPr>
      <xdr:spPr>
        <a:xfrm>
          <a:off x="2626360" y="6606540"/>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xdr:rowOff>
    </xdr:from>
    <xdr:to>
      <xdr:col>10</xdr:col>
      <xdr:colOff>165100</xdr:colOff>
      <xdr:row>38</xdr:row>
      <xdr:rowOff>113665</xdr:rowOff>
    </xdr:to>
    <xdr:sp macro="" textlink="">
      <xdr:nvSpPr>
        <xdr:cNvPr id="79" name="楕円 78">
          <a:extLst>
            <a:ext uri="{FF2B5EF4-FFF2-40B4-BE49-F238E27FC236}">
              <a16:creationId xmlns:a16="http://schemas.microsoft.com/office/drawing/2014/main" id="{C23F4AD2-E716-4330-B22A-A081F1187B88}"/>
            </a:ext>
          </a:extLst>
        </xdr:cNvPr>
        <xdr:cNvSpPr/>
      </xdr:nvSpPr>
      <xdr:spPr>
        <a:xfrm>
          <a:off x="1774190" y="653097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62865</xdr:rowOff>
    </xdr:from>
    <xdr:to>
      <xdr:col>15</xdr:col>
      <xdr:colOff>50800</xdr:colOff>
      <xdr:row>38</xdr:row>
      <xdr:rowOff>95250</xdr:rowOff>
    </xdr:to>
    <xdr:cxnSp macro="">
      <xdr:nvCxnSpPr>
        <xdr:cNvPr id="80" name="直線コネクタ 79">
          <a:extLst>
            <a:ext uri="{FF2B5EF4-FFF2-40B4-BE49-F238E27FC236}">
              <a16:creationId xmlns:a16="http://schemas.microsoft.com/office/drawing/2014/main" id="{73AA7099-81CA-4EB6-A92E-D6C313BBCD20}"/>
            </a:ext>
          </a:extLst>
        </xdr:cNvPr>
        <xdr:cNvCxnSpPr/>
      </xdr:nvCxnSpPr>
      <xdr:spPr>
        <a:xfrm>
          <a:off x="1828800" y="6574155"/>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132080</xdr:rowOff>
    </xdr:from>
    <xdr:to>
      <xdr:col>6</xdr:col>
      <xdr:colOff>38100</xdr:colOff>
      <xdr:row>38</xdr:row>
      <xdr:rowOff>62230</xdr:rowOff>
    </xdr:to>
    <xdr:sp macro="" textlink="">
      <xdr:nvSpPr>
        <xdr:cNvPr id="81" name="楕円 80">
          <a:extLst>
            <a:ext uri="{FF2B5EF4-FFF2-40B4-BE49-F238E27FC236}">
              <a16:creationId xmlns:a16="http://schemas.microsoft.com/office/drawing/2014/main" id="{FDA072FB-2232-4D3A-928F-05632E16F3CF}"/>
            </a:ext>
          </a:extLst>
        </xdr:cNvPr>
        <xdr:cNvSpPr/>
      </xdr:nvSpPr>
      <xdr:spPr>
        <a:xfrm>
          <a:off x="988060" y="64795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11430</xdr:rowOff>
    </xdr:from>
    <xdr:to>
      <xdr:col>10</xdr:col>
      <xdr:colOff>114300</xdr:colOff>
      <xdr:row>38</xdr:row>
      <xdr:rowOff>62865</xdr:rowOff>
    </xdr:to>
    <xdr:cxnSp macro="">
      <xdr:nvCxnSpPr>
        <xdr:cNvPr id="82" name="直線コネクタ 81">
          <a:extLst>
            <a:ext uri="{FF2B5EF4-FFF2-40B4-BE49-F238E27FC236}">
              <a16:creationId xmlns:a16="http://schemas.microsoft.com/office/drawing/2014/main" id="{B7363B0F-F69D-4E56-9AB3-D6AB86FAEA62}"/>
            </a:ext>
          </a:extLst>
        </xdr:cNvPr>
        <xdr:cNvCxnSpPr/>
      </xdr:nvCxnSpPr>
      <xdr:spPr>
        <a:xfrm>
          <a:off x="1031240" y="6530340"/>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a:extLst>
            <a:ext uri="{FF2B5EF4-FFF2-40B4-BE49-F238E27FC236}">
              <a16:creationId xmlns:a16="http://schemas.microsoft.com/office/drawing/2014/main" id="{99A07285-D9D8-459B-8C99-4062BD9BB963}"/>
            </a:ext>
          </a:extLst>
        </xdr:cNvPr>
        <xdr:cNvSpPr txBox="1"/>
      </xdr:nvSpPr>
      <xdr:spPr>
        <a:xfrm>
          <a:off x="32391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F1664D6A-C5C4-4A38-9939-E2D1A5E9EA22}"/>
            </a:ext>
          </a:extLst>
        </xdr:cNvPr>
        <xdr:cNvSpPr txBox="1"/>
      </xdr:nvSpPr>
      <xdr:spPr>
        <a:xfrm>
          <a:off x="2439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a:extLst>
            <a:ext uri="{FF2B5EF4-FFF2-40B4-BE49-F238E27FC236}">
              <a16:creationId xmlns:a16="http://schemas.microsoft.com/office/drawing/2014/main" id="{AF9D49F9-75CA-4E6E-933C-1B329659A918}"/>
            </a:ext>
          </a:extLst>
        </xdr:cNvPr>
        <xdr:cNvSpPr txBox="1"/>
      </xdr:nvSpPr>
      <xdr:spPr>
        <a:xfrm>
          <a:off x="164148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a:extLst>
            <a:ext uri="{FF2B5EF4-FFF2-40B4-BE49-F238E27FC236}">
              <a16:creationId xmlns:a16="http://schemas.microsoft.com/office/drawing/2014/main" id="{D19A9CE6-DA3D-45B7-9ADE-16269214CD72}"/>
            </a:ext>
          </a:extLst>
        </xdr:cNvPr>
        <xdr:cNvSpPr txBox="1"/>
      </xdr:nvSpPr>
      <xdr:spPr>
        <a:xfrm>
          <a:off x="85535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87" name="n_1mainValue【道路】&#10;有形固定資産減価償却率">
          <a:extLst>
            <a:ext uri="{FF2B5EF4-FFF2-40B4-BE49-F238E27FC236}">
              <a16:creationId xmlns:a16="http://schemas.microsoft.com/office/drawing/2014/main" id="{92C5E99B-69F2-4F9B-B6DE-BF5DC7C7DA7E}"/>
            </a:ext>
          </a:extLst>
        </xdr:cNvPr>
        <xdr:cNvSpPr txBox="1"/>
      </xdr:nvSpPr>
      <xdr:spPr>
        <a:xfrm>
          <a:off x="32391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137177</xdr:rowOff>
    </xdr:from>
    <xdr:ext cx="405111" cy="259045"/>
    <xdr:sp macro="" textlink="">
      <xdr:nvSpPr>
        <xdr:cNvPr id="88" name="n_2mainValue【道路】&#10;有形固定資産減価償却率">
          <a:extLst>
            <a:ext uri="{FF2B5EF4-FFF2-40B4-BE49-F238E27FC236}">
              <a16:creationId xmlns:a16="http://schemas.microsoft.com/office/drawing/2014/main" id="{B31958C6-5EBD-40E2-A0FC-66A7DAE4E2A6}"/>
            </a:ext>
          </a:extLst>
        </xdr:cNvPr>
        <xdr:cNvSpPr txBox="1"/>
      </xdr:nvSpPr>
      <xdr:spPr>
        <a:xfrm>
          <a:off x="2439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104792</xdr:rowOff>
    </xdr:from>
    <xdr:ext cx="405111" cy="259045"/>
    <xdr:sp macro="" textlink="">
      <xdr:nvSpPr>
        <xdr:cNvPr id="89" name="n_3mainValue【道路】&#10;有形固定資産減価償却率">
          <a:extLst>
            <a:ext uri="{FF2B5EF4-FFF2-40B4-BE49-F238E27FC236}">
              <a16:creationId xmlns:a16="http://schemas.microsoft.com/office/drawing/2014/main" id="{7159AC6F-93C0-4A6A-A672-AEABA666CDE6}"/>
            </a:ext>
          </a:extLst>
        </xdr:cNvPr>
        <xdr:cNvSpPr txBox="1"/>
      </xdr:nvSpPr>
      <xdr:spPr>
        <a:xfrm>
          <a:off x="164148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53357</xdr:rowOff>
    </xdr:from>
    <xdr:ext cx="405111" cy="259045"/>
    <xdr:sp macro="" textlink="">
      <xdr:nvSpPr>
        <xdr:cNvPr id="90" name="n_4mainValue【道路】&#10;有形固定資産減価償却率">
          <a:extLst>
            <a:ext uri="{FF2B5EF4-FFF2-40B4-BE49-F238E27FC236}">
              <a16:creationId xmlns:a16="http://schemas.microsoft.com/office/drawing/2014/main" id="{17A9F837-A51E-440C-AFCB-B8E9224DC1D6}"/>
            </a:ext>
          </a:extLst>
        </xdr:cNvPr>
        <xdr:cNvSpPr txBox="1"/>
      </xdr:nvSpPr>
      <xdr:spPr>
        <a:xfrm>
          <a:off x="85535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79594B8-32BE-4CD8-8C26-D2088D9B5555}"/>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5D8E36A-559C-43DD-9F29-1592B83B9739}"/>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A9FF6BF-D93B-4159-BE83-9845ED08A35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7D21651-C41C-4FF0-BC49-1A9CEA24CED4}"/>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883CB34-2971-4CB9-BB68-01DFB8586C37}"/>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A6CF692-4D20-46B6-B286-24C8AB6168A5}"/>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01C3ECF-68BC-440D-A64C-D9F72D59A2F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9E45886-1D34-4C83-89BC-ADDF3ECFC63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5280B4B-093D-4282-B96C-92D0B5A5D65D}"/>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252871D-D9AC-46A6-963C-A5924B5F65C3}"/>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5A72C121-570A-4408-86A3-19BEE8145111}"/>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5CBBC9A4-0C5D-4D6B-AD38-D1A11FECD54B}"/>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C8CBD5F5-D76B-4E2D-8D24-518A58C75D75}"/>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FB63E0E1-D508-4546-8907-6958B2F3D1AB}"/>
            </a:ext>
          </a:extLst>
        </xdr:cNvPr>
        <xdr:cNvSpPr txBox="1"/>
      </xdr:nvSpPr>
      <xdr:spPr>
        <a:xfrm>
          <a:off x="548596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9166ADFD-95AC-4084-A440-88FF4EB17BD9}"/>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9EAC20AE-5005-47F5-8689-6C677B33A00D}"/>
            </a:ext>
          </a:extLst>
        </xdr:cNvPr>
        <xdr:cNvSpPr txBox="1"/>
      </xdr:nvSpPr>
      <xdr:spPr>
        <a:xfrm>
          <a:off x="548596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797A97FF-A6B2-41A7-A287-C7DA81DDEC2F}"/>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E5B7DAC9-5216-43F1-8A30-81F4E64B187F}"/>
            </a:ext>
          </a:extLst>
        </xdr:cNvPr>
        <xdr:cNvSpPr txBox="1"/>
      </xdr:nvSpPr>
      <xdr:spPr>
        <a:xfrm>
          <a:off x="548596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FFFB83D1-CE03-47E2-9044-57D2B6AA2203}"/>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B539FC0C-3D17-404A-9714-B3EA7DD0F72E}"/>
            </a:ext>
          </a:extLst>
        </xdr:cNvPr>
        <xdr:cNvSpPr txBox="1"/>
      </xdr:nvSpPr>
      <xdr:spPr>
        <a:xfrm>
          <a:off x="5485961" y="584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C01CCD70-0AFB-4B0A-BA9F-285C79129C30}"/>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8CEEFB23-6B01-46D7-A957-83C8D5154D89}"/>
            </a:ext>
          </a:extLst>
        </xdr:cNvPr>
        <xdr:cNvSpPr txBox="1"/>
      </xdr:nvSpPr>
      <xdr:spPr>
        <a:xfrm>
          <a:off x="5485961" y="551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11331131-7BD2-4415-85DD-53AE19A1188C}"/>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648443B9-42FE-4197-A8BB-B95ECC122AC7}"/>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3C03A580-AE2E-4454-BC3A-F32155573B9B}"/>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531ECCEE-B10E-4C33-A2EA-89584F7FED01}"/>
            </a:ext>
          </a:extLst>
        </xdr:cNvPr>
        <xdr:cNvCxnSpPr/>
      </xdr:nvCxnSpPr>
      <xdr:spPr>
        <a:xfrm flipV="1">
          <a:off x="9429115" y="5803141"/>
          <a:ext cx="0" cy="128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4CFA4046-B5BE-412F-AC26-F1A94EAF1193}"/>
            </a:ext>
          </a:extLst>
        </xdr:cNvPr>
        <xdr:cNvSpPr txBox="1"/>
      </xdr:nvSpPr>
      <xdr:spPr>
        <a:xfrm>
          <a:off x="9467850" y="709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329C0D07-02E5-4A47-BDA2-519A277BA657}"/>
            </a:ext>
          </a:extLst>
        </xdr:cNvPr>
        <xdr:cNvCxnSpPr/>
      </xdr:nvCxnSpPr>
      <xdr:spPr>
        <a:xfrm>
          <a:off x="9356090" y="708965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D0428EFF-38A2-45E7-8A98-98189BE99D77}"/>
            </a:ext>
          </a:extLst>
        </xdr:cNvPr>
        <xdr:cNvSpPr txBox="1"/>
      </xdr:nvSpPr>
      <xdr:spPr>
        <a:xfrm>
          <a:off x="9467850" y="55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E97354B9-7723-415A-950E-42BBC5D28795}"/>
            </a:ext>
          </a:extLst>
        </xdr:cNvPr>
        <xdr:cNvCxnSpPr/>
      </xdr:nvCxnSpPr>
      <xdr:spPr>
        <a:xfrm>
          <a:off x="9356090" y="580314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CD87924F-E52E-4173-8E93-696686E90DDC}"/>
            </a:ext>
          </a:extLst>
        </xdr:cNvPr>
        <xdr:cNvSpPr txBox="1"/>
      </xdr:nvSpPr>
      <xdr:spPr>
        <a:xfrm>
          <a:off x="9467850" y="6365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AE153D0A-8A7C-448C-9BA5-36BDEB630057}"/>
            </a:ext>
          </a:extLst>
        </xdr:cNvPr>
        <xdr:cNvSpPr/>
      </xdr:nvSpPr>
      <xdr:spPr>
        <a:xfrm>
          <a:off x="9394190" y="651826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C3B95A59-C365-42DC-B3B7-845A3E2CBE31}"/>
            </a:ext>
          </a:extLst>
        </xdr:cNvPr>
        <xdr:cNvSpPr/>
      </xdr:nvSpPr>
      <xdr:spPr>
        <a:xfrm>
          <a:off x="8632190" y="663122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9B74456C-94DB-41A7-A4BF-2692327FC431}"/>
            </a:ext>
          </a:extLst>
        </xdr:cNvPr>
        <xdr:cNvSpPr/>
      </xdr:nvSpPr>
      <xdr:spPr>
        <a:xfrm>
          <a:off x="7846060" y="661131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1970415A-7801-4C76-919F-A0530A8D346D}"/>
            </a:ext>
          </a:extLst>
        </xdr:cNvPr>
        <xdr:cNvSpPr/>
      </xdr:nvSpPr>
      <xdr:spPr>
        <a:xfrm>
          <a:off x="7029450" y="66216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121FD710-8E22-4E9A-B795-A5DC94830E7A}"/>
            </a:ext>
          </a:extLst>
        </xdr:cNvPr>
        <xdr:cNvSpPr/>
      </xdr:nvSpPr>
      <xdr:spPr>
        <a:xfrm>
          <a:off x="6231890" y="66486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6E9E7A3-3D60-409C-9AE0-7DAC543960E0}"/>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7ADCD6D-E71D-4B0F-A251-0F403919C048}"/>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3B6884C-0A3A-4CD2-9293-3B2A9184D3C2}"/>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7629ED2-2891-4EC3-931D-E6144F8546DF}"/>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5E27225-EFFC-496B-A9DD-A895338158B1}"/>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159523</xdr:rowOff>
    </xdr:from>
    <xdr:to>
      <xdr:col>55</xdr:col>
      <xdr:colOff>50800</xdr:colOff>
      <xdr:row>39</xdr:row>
      <xdr:rowOff>89673</xdr:rowOff>
    </xdr:to>
    <xdr:sp macro="" textlink="">
      <xdr:nvSpPr>
        <xdr:cNvPr id="132" name="楕円 131">
          <a:extLst>
            <a:ext uri="{FF2B5EF4-FFF2-40B4-BE49-F238E27FC236}">
              <a16:creationId xmlns:a16="http://schemas.microsoft.com/office/drawing/2014/main" id="{C44AC251-6326-4012-9E5F-D875FBDBEB0C}"/>
            </a:ext>
          </a:extLst>
        </xdr:cNvPr>
        <xdr:cNvSpPr/>
      </xdr:nvSpPr>
      <xdr:spPr>
        <a:xfrm>
          <a:off x="9394190" y="667652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137950</xdr:rowOff>
    </xdr:from>
    <xdr:ext cx="534377" cy="259045"/>
    <xdr:sp macro="" textlink="">
      <xdr:nvSpPr>
        <xdr:cNvPr id="133" name="【道路】&#10;一人当たり延長該当値テキスト">
          <a:extLst>
            <a:ext uri="{FF2B5EF4-FFF2-40B4-BE49-F238E27FC236}">
              <a16:creationId xmlns:a16="http://schemas.microsoft.com/office/drawing/2014/main" id="{4E4A0BD9-11F7-4F6C-A1B2-BDE50618031D}"/>
            </a:ext>
          </a:extLst>
        </xdr:cNvPr>
        <xdr:cNvSpPr txBox="1"/>
      </xdr:nvSpPr>
      <xdr:spPr>
        <a:xfrm>
          <a:off x="9467850" y="664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165695</xdr:rowOff>
    </xdr:from>
    <xdr:to>
      <xdr:col>50</xdr:col>
      <xdr:colOff>165100</xdr:colOff>
      <xdr:row>39</xdr:row>
      <xdr:rowOff>95845</xdr:rowOff>
    </xdr:to>
    <xdr:sp macro="" textlink="">
      <xdr:nvSpPr>
        <xdr:cNvPr id="134" name="楕円 133">
          <a:extLst>
            <a:ext uri="{FF2B5EF4-FFF2-40B4-BE49-F238E27FC236}">
              <a16:creationId xmlns:a16="http://schemas.microsoft.com/office/drawing/2014/main" id="{38CF0CF6-69F5-445E-AD7B-0C6CB15621FE}"/>
            </a:ext>
          </a:extLst>
        </xdr:cNvPr>
        <xdr:cNvSpPr/>
      </xdr:nvSpPr>
      <xdr:spPr>
        <a:xfrm>
          <a:off x="8632190" y="668460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38873</xdr:rowOff>
    </xdr:from>
    <xdr:to>
      <xdr:col>55</xdr:col>
      <xdr:colOff>0</xdr:colOff>
      <xdr:row>39</xdr:row>
      <xdr:rowOff>45045</xdr:rowOff>
    </xdr:to>
    <xdr:cxnSp macro="">
      <xdr:nvCxnSpPr>
        <xdr:cNvPr id="135" name="直線コネクタ 134">
          <a:extLst>
            <a:ext uri="{FF2B5EF4-FFF2-40B4-BE49-F238E27FC236}">
              <a16:creationId xmlns:a16="http://schemas.microsoft.com/office/drawing/2014/main" id="{DF4F7629-378C-406F-9CE5-E751F03635CB}"/>
            </a:ext>
          </a:extLst>
        </xdr:cNvPr>
        <xdr:cNvCxnSpPr/>
      </xdr:nvCxnSpPr>
      <xdr:spPr>
        <a:xfrm flipV="1">
          <a:off x="8686800" y="6725423"/>
          <a:ext cx="74295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1332</xdr:rowOff>
    </xdr:from>
    <xdr:to>
      <xdr:col>46</xdr:col>
      <xdr:colOff>38100</xdr:colOff>
      <xdr:row>39</xdr:row>
      <xdr:rowOff>102932</xdr:rowOff>
    </xdr:to>
    <xdr:sp macro="" textlink="">
      <xdr:nvSpPr>
        <xdr:cNvPr id="136" name="楕円 135">
          <a:extLst>
            <a:ext uri="{FF2B5EF4-FFF2-40B4-BE49-F238E27FC236}">
              <a16:creationId xmlns:a16="http://schemas.microsoft.com/office/drawing/2014/main" id="{925247B9-7E50-4F27-89DF-3C251019D6D1}"/>
            </a:ext>
          </a:extLst>
        </xdr:cNvPr>
        <xdr:cNvSpPr/>
      </xdr:nvSpPr>
      <xdr:spPr>
        <a:xfrm>
          <a:off x="7846060" y="668788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45045</xdr:rowOff>
    </xdr:from>
    <xdr:to>
      <xdr:col>50</xdr:col>
      <xdr:colOff>114300</xdr:colOff>
      <xdr:row>39</xdr:row>
      <xdr:rowOff>52132</xdr:rowOff>
    </xdr:to>
    <xdr:cxnSp macro="">
      <xdr:nvCxnSpPr>
        <xdr:cNvPr id="137" name="直線コネクタ 136">
          <a:extLst>
            <a:ext uri="{FF2B5EF4-FFF2-40B4-BE49-F238E27FC236}">
              <a16:creationId xmlns:a16="http://schemas.microsoft.com/office/drawing/2014/main" id="{2D3D8479-7575-4345-9473-E0C9176632D1}"/>
            </a:ext>
          </a:extLst>
        </xdr:cNvPr>
        <xdr:cNvCxnSpPr/>
      </xdr:nvCxnSpPr>
      <xdr:spPr>
        <a:xfrm flipV="1">
          <a:off x="7889240" y="6733500"/>
          <a:ext cx="79756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6002</xdr:rowOff>
    </xdr:from>
    <xdr:to>
      <xdr:col>41</xdr:col>
      <xdr:colOff>101600</xdr:colOff>
      <xdr:row>39</xdr:row>
      <xdr:rowOff>107602</xdr:rowOff>
    </xdr:to>
    <xdr:sp macro="" textlink="">
      <xdr:nvSpPr>
        <xdr:cNvPr id="138" name="楕円 137">
          <a:extLst>
            <a:ext uri="{FF2B5EF4-FFF2-40B4-BE49-F238E27FC236}">
              <a16:creationId xmlns:a16="http://schemas.microsoft.com/office/drawing/2014/main" id="{6CE1DB37-98FB-4970-8791-6DE24752EA6E}"/>
            </a:ext>
          </a:extLst>
        </xdr:cNvPr>
        <xdr:cNvSpPr/>
      </xdr:nvSpPr>
      <xdr:spPr>
        <a:xfrm>
          <a:off x="7029450" y="66944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52132</xdr:rowOff>
    </xdr:from>
    <xdr:to>
      <xdr:col>45</xdr:col>
      <xdr:colOff>177800</xdr:colOff>
      <xdr:row>39</xdr:row>
      <xdr:rowOff>56802</xdr:rowOff>
    </xdr:to>
    <xdr:cxnSp macro="">
      <xdr:nvCxnSpPr>
        <xdr:cNvPr id="139" name="直線コネクタ 138">
          <a:extLst>
            <a:ext uri="{FF2B5EF4-FFF2-40B4-BE49-F238E27FC236}">
              <a16:creationId xmlns:a16="http://schemas.microsoft.com/office/drawing/2014/main" id="{B319E7DB-FC3C-4F06-8D18-21FB735ECD42}"/>
            </a:ext>
          </a:extLst>
        </xdr:cNvPr>
        <xdr:cNvCxnSpPr/>
      </xdr:nvCxnSpPr>
      <xdr:spPr>
        <a:xfrm flipV="1">
          <a:off x="7084060" y="6742492"/>
          <a:ext cx="80518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15277</xdr:rowOff>
    </xdr:from>
    <xdr:to>
      <xdr:col>36</xdr:col>
      <xdr:colOff>165100</xdr:colOff>
      <xdr:row>39</xdr:row>
      <xdr:rowOff>116877</xdr:rowOff>
    </xdr:to>
    <xdr:sp macro="" textlink="">
      <xdr:nvSpPr>
        <xdr:cNvPr id="140" name="楕円 139">
          <a:extLst>
            <a:ext uri="{FF2B5EF4-FFF2-40B4-BE49-F238E27FC236}">
              <a16:creationId xmlns:a16="http://schemas.microsoft.com/office/drawing/2014/main" id="{28176D9A-FA20-4B27-9C7F-ED64E8F692AD}"/>
            </a:ext>
          </a:extLst>
        </xdr:cNvPr>
        <xdr:cNvSpPr/>
      </xdr:nvSpPr>
      <xdr:spPr>
        <a:xfrm>
          <a:off x="6231890" y="670563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56802</xdr:rowOff>
    </xdr:from>
    <xdr:to>
      <xdr:col>41</xdr:col>
      <xdr:colOff>50800</xdr:colOff>
      <xdr:row>39</xdr:row>
      <xdr:rowOff>66077</xdr:rowOff>
    </xdr:to>
    <xdr:cxnSp macro="">
      <xdr:nvCxnSpPr>
        <xdr:cNvPr id="141" name="直線コネクタ 140">
          <a:extLst>
            <a:ext uri="{FF2B5EF4-FFF2-40B4-BE49-F238E27FC236}">
              <a16:creationId xmlns:a16="http://schemas.microsoft.com/office/drawing/2014/main" id="{03EB6EFF-A6FF-496D-BE6C-A7164B3B2822}"/>
            </a:ext>
          </a:extLst>
        </xdr:cNvPr>
        <xdr:cNvCxnSpPr/>
      </xdr:nvCxnSpPr>
      <xdr:spPr>
        <a:xfrm flipV="1">
          <a:off x="6286500" y="6747162"/>
          <a:ext cx="79756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a:extLst>
            <a:ext uri="{FF2B5EF4-FFF2-40B4-BE49-F238E27FC236}">
              <a16:creationId xmlns:a16="http://schemas.microsoft.com/office/drawing/2014/main" id="{E70E076F-DCA6-4912-B460-257A12E2525C}"/>
            </a:ext>
          </a:extLst>
        </xdr:cNvPr>
        <xdr:cNvSpPr txBox="1"/>
      </xdr:nvSpPr>
      <xdr:spPr>
        <a:xfrm>
          <a:off x="8422151" y="64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a:extLst>
            <a:ext uri="{FF2B5EF4-FFF2-40B4-BE49-F238E27FC236}">
              <a16:creationId xmlns:a16="http://schemas.microsoft.com/office/drawing/2014/main" id="{D9585640-A747-4D4F-A07F-87587D3371D7}"/>
            </a:ext>
          </a:extLst>
        </xdr:cNvPr>
        <xdr:cNvSpPr txBox="1"/>
      </xdr:nvSpPr>
      <xdr:spPr>
        <a:xfrm>
          <a:off x="7641101" y="63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a:extLst>
            <a:ext uri="{FF2B5EF4-FFF2-40B4-BE49-F238E27FC236}">
              <a16:creationId xmlns:a16="http://schemas.microsoft.com/office/drawing/2014/main" id="{638A1B38-8503-454C-AD91-882BE27F144D}"/>
            </a:ext>
          </a:extLst>
        </xdr:cNvPr>
        <xdr:cNvSpPr txBox="1"/>
      </xdr:nvSpPr>
      <xdr:spPr>
        <a:xfrm>
          <a:off x="6854971" y="64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a:extLst>
            <a:ext uri="{FF2B5EF4-FFF2-40B4-BE49-F238E27FC236}">
              <a16:creationId xmlns:a16="http://schemas.microsoft.com/office/drawing/2014/main" id="{39E9191B-E8AE-4851-AF2E-1D25646ABA1C}"/>
            </a:ext>
          </a:extLst>
        </xdr:cNvPr>
        <xdr:cNvSpPr txBox="1"/>
      </xdr:nvSpPr>
      <xdr:spPr>
        <a:xfrm>
          <a:off x="6038361" y="64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86972</xdr:rowOff>
    </xdr:from>
    <xdr:ext cx="534377" cy="259045"/>
    <xdr:sp macro="" textlink="">
      <xdr:nvSpPr>
        <xdr:cNvPr id="146" name="n_1mainValue【道路】&#10;一人当たり延長">
          <a:extLst>
            <a:ext uri="{FF2B5EF4-FFF2-40B4-BE49-F238E27FC236}">
              <a16:creationId xmlns:a16="http://schemas.microsoft.com/office/drawing/2014/main" id="{9C71617B-462F-4A3F-81CA-33B02C4E470D}"/>
            </a:ext>
          </a:extLst>
        </xdr:cNvPr>
        <xdr:cNvSpPr txBox="1"/>
      </xdr:nvSpPr>
      <xdr:spPr>
        <a:xfrm>
          <a:off x="8422151" y="677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94059</xdr:rowOff>
    </xdr:from>
    <xdr:ext cx="534377" cy="259045"/>
    <xdr:sp macro="" textlink="">
      <xdr:nvSpPr>
        <xdr:cNvPr id="147" name="n_2mainValue【道路】&#10;一人当たり延長">
          <a:extLst>
            <a:ext uri="{FF2B5EF4-FFF2-40B4-BE49-F238E27FC236}">
              <a16:creationId xmlns:a16="http://schemas.microsoft.com/office/drawing/2014/main" id="{1FE8BF6D-8901-45CE-B54C-23BABC3BFD54}"/>
            </a:ext>
          </a:extLst>
        </xdr:cNvPr>
        <xdr:cNvSpPr txBox="1"/>
      </xdr:nvSpPr>
      <xdr:spPr>
        <a:xfrm>
          <a:off x="7641101" y="678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98729</xdr:rowOff>
    </xdr:from>
    <xdr:ext cx="534377" cy="259045"/>
    <xdr:sp macro="" textlink="">
      <xdr:nvSpPr>
        <xdr:cNvPr id="148" name="n_3mainValue【道路】&#10;一人当たり延長">
          <a:extLst>
            <a:ext uri="{FF2B5EF4-FFF2-40B4-BE49-F238E27FC236}">
              <a16:creationId xmlns:a16="http://schemas.microsoft.com/office/drawing/2014/main" id="{C563DF77-0F1A-4573-95F2-DA63A35A2F40}"/>
            </a:ext>
          </a:extLst>
        </xdr:cNvPr>
        <xdr:cNvSpPr txBox="1"/>
      </xdr:nvSpPr>
      <xdr:spPr>
        <a:xfrm>
          <a:off x="6854971" y="67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108004</xdr:rowOff>
    </xdr:from>
    <xdr:ext cx="534377" cy="259045"/>
    <xdr:sp macro="" textlink="">
      <xdr:nvSpPr>
        <xdr:cNvPr id="149" name="n_4mainValue【道路】&#10;一人当たり延長">
          <a:extLst>
            <a:ext uri="{FF2B5EF4-FFF2-40B4-BE49-F238E27FC236}">
              <a16:creationId xmlns:a16="http://schemas.microsoft.com/office/drawing/2014/main" id="{5E3459CE-2FCC-4ECD-8387-88202495B4DA}"/>
            </a:ext>
          </a:extLst>
        </xdr:cNvPr>
        <xdr:cNvSpPr txBox="1"/>
      </xdr:nvSpPr>
      <xdr:spPr>
        <a:xfrm>
          <a:off x="6038361" y="679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B93EE512-E525-4693-995B-600B29F333C5}"/>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8196EFD9-3637-430C-A2B3-5CE95116BD7E}"/>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3D43C711-EF3D-4F31-A101-8D419A5C68BE}"/>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D5894529-056D-4ACD-B020-A65F51412A77}"/>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200D829F-B745-4BE3-97BC-4C7B0DFDA7D0}"/>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3876C04-2E30-4B32-901C-C0E6F6D3E0C4}"/>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F4F16CED-A6E0-4A96-968A-E2F722EB5E8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E70098DC-E933-486F-A3C4-074FDB85CFF4}"/>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E574AE42-5AAE-4E7D-AA24-B70747F68B60}"/>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A253C0E3-3A51-4632-A2DA-100515E3188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221763DE-0706-4280-BF28-39A76EF4C351}"/>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70519410-6BB3-45A6-9AC3-F379F41A6DCB}"/>
            </a:ext>
          </a:extLst>
        </xdr:cNvPr>
        <xdr:cNvCxnSpPr/>
      </xdr:nvCxnSpPr>
      <xdr:spPr>
        <a:xfrm>
          <a:off x="6858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7E57A172-335B-4F3E-A823-C2CFF30E3BF0}"/>
            </a:ext>
          </a:extLst>
        </xdr:cNvPr>
        <xdr:cNvSpPr txBox="1"/>
      </xdr:nvSpPr>
      <xdr:spPr>
        <a:xfrm>
          <a:off x="34370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C9E1BAC8-CA2C-4EBB-B7AB-D7A01239EFC8}"/>
            </a:ext>
          </a:extLst>
        </xdr:cNvPr>
        <xdr:cNvCxnSpPr/>
      </xdr:nvCxnSpPr>
      <xdr:spPr>
        <a:xfrm>
          <a:off x="6858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2208BC8A-9B7F-4831-9389-22196862CE59}"/>
            </a:ext>
          </a:extLst>
        </xdr:cNvPr>
        <xdr:cNvSpPr txBox="1"/>
      </xdr:nvSpPr>
      <xdr:spPr>
        <a:xfrm>
          <a:off x="34370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EA519394-BCEE-4194-AB53-A7F775697418}"/>
            </a:ext>
          </a:extLst>
        </xdr:cNvPr>
        <xdr:cNvCxnSpPr/>
      </xdr:nvCxnSpPr>
      <xdr:spPr>
        <a:xfrm>
          <a:off x="6858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D0A5F755-40CB-4C94-921B-43E80CD6FA48}"/>
            </a:ext>
          </a:extLst>
        </xdr:cNvPr>
        <xdr:cNvSpPr txBox="1"/>
      </xdr:nvSpPr>
      <xdr:spPr>
        <a:xfrm>
          <a:off x="34370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75D97AC7-DD93-4A1F-9EBC-1965E757C01F}"/>
            </a:ext>
          </a:extLst>
        </xdr:cNvPr>
        <xdr:cNvCxnSpPr/>
      </xdr:nvCxnSpPr>
      <xdr:spPr>
        <a:xfrm>
          <a:off x="6858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782472ED-AFF0-4E27-9E9C-77C91A272A01}"/>
            </a:ext>
          </a:extLst>
        </xdr:cNvPr>
        <xdr:cNvSpPr txBox="1"/>
      </xdr:nvSpPr>
      <xdr:spPr>
        <a:xfrm>
          <a:off x="34370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0EA2C49-1FA9-404B-820F-FF16B4C2433B}"/>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996CD56D-1772-45E5-976D-50415A67C075}"/>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2226D2E7-ED8F-4AE2-BF34-2DDBE7BE4BE3}"/>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27EB563B-E1C5-45BE-9876-F9DF9AA5B19F}"/>
            </a:ext>
          </a:extLst>
        </xdr:cNvPr>
        <xdr:cNvCxnSpPr/>
      </xdr:nvCxnSpPr>
      <xdr:spPr>
        <a:xfrm flipV="1">
          <a:off x="4173855" y="9694164"/>
          <a:ext cx="0" cy="134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4ED907C7-AB8E-4CB6-8524-64D9CE183901}"/>
            </a:ext>
          </a:extLst>
        </xdr:cNvPr>
        <xdr:cNvSpPr txBox="1"/>
      </xdr:nvSpPr>
      <xdr:spPr>
        <a:xfrm>
          <a:off x="421259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0EF1631E-3C65-4CD2-B580-B5EBC369907C}"/>
            </a:ext>
          </a:extLst>
        </xdr:cNvPr>
        <xdr:cNvCxnSpPr/>
      </xdr:nvCxnSpPr>
      <xdr:spPr>
        <a:xfrm>
          <a:off x="4112260" y="11039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80BB1F0F-8651-4E00-B43F-E94382EFCA8F}"/>
            </a:ext>
          </a:extLst>
        </xdr:cNvPr>
        <xdr:cNvSpPr txBox="1"/>
      </xdr:nvSpPr>
      <xdr:spPr>
        <a:xfrm>
          <a:off x="421259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A0AA2992-606B-4799-AB28-F26CB281D70B}"/>
            </a:ext>
          </a:extLst>
        </xdr:cNvPr>
        <xdr:cNvCxnSpPr/>
      </xdr:nvCxnSpPr>
      <xdr:spPr>
        <a:xfrm>
          <a:off x="4112260" y="9694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D9B3F81B-B159-46FD-81D3-A3B9964ADFF5}"/>
            </a:ext>
          </a:extLst>
        </xdr:cNvPr>
        <xdr:cNvSpPr txBox="1"/>
      </xdr:nvSpPr>
      <xdr:spPr>
        <a:xfrm>
          <a:off x="4212590" y="10553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E37B19AE-9A9A-48A0-8A7D-7E141829ADB0}"/>
            </a:ext>
          </a:extLst>
        </xdr:cNvPr>
        <xdr:cNvSpPr/>
      </xdr:nvSpPr>
      <xdr:spPr>
        <a:xfrm>
          <a:off x="4131310" y="10581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1F2BF311-578F-4555-B1E0-7E6964840AE8}"/>
            </a:ext>
          </a:extLst>
        </xdr:cNvPr>
        <xdr:cNvSpPr/>
      </xdr:nvSpPr>
      <xdr:spPr>
        <a:xfrm>
          <a:off x="3388360" y="105444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4A3E1787-B3BD-4D3D-A6F1-8010D30C2080}"/>
            </a:ext>
          </a:extLst>
        </xdr:cNvPr>
        <xdr:cNvSpPr/>
      </xdr:nvSpPr>
      <xdr:spPr>
        <a:xfrm>
          <a:off x="2571750" y="104968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4A9D704E-A13C-4944-8E42-6BB1D4A7A04C}"/>
            </a:ext>
          </a:extLst>
        </xdr:cNvPr>
        <xdr:cNvSpPr/>
      </xdr:nvSpPr>
      <xdr:spPr>
        <a:xfrm>
          <a:off x="1774190" y="104689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2F2D4D2A-011F-46C9-ABB4-FF485DA17A03}"/>
            </a:ext>
          </a:extLst>
        </xdr:cNvPr>
        <xdr:cNvSpPr/>
      </xdr:nvSpPr>
      <xdr:spPr>
        <a:xfrm>
          <a:off x="988060" y="1044841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94C2F92-A77C-4689-ADCD-363F160B26F6}"/>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409963F-A528-4413-A79E-7470F63CF2B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0283732-4196-4C05-9F89-2D0A39A39E72}"/>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65D8AFC-AB50-489F-AB45-A605F0D92729}"/>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3ABAAFB-034B-4248-BC50-C2DA1113DD4F}"/>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116078</xdr:rowOff>
    </xdr:from>
    <xdr:to>
      <xdr:col>24</xdr:col>
      <xdr:colOff>114300</xdr:colOff>
      <xdr:row>62</xdr:row>
      <xdr:rowOff>46228</xdr:rowOff>
    </xdr:to>
    <xdr:sp macro="" textlink="">
      <xdr:nvSpPr>
        <xdr:cNvPr id="188" name="楕円 187">
          <a:extLst>
            <a:ext uri="{FF2B5EF4-FFF2-40B4-BE49-F238E27FC236}">
              <a16:creationId xmlns:a16="http://schemas.microsoft.com/office/drawing/2014/main" id="{6C41D218-46C8-4AC0-A90C-9472B547299A}"/>
            </a:ext>
          </a:extLst>
        </xdr:cNvPr>
        <xdr:cNvSpPr/>
      </xdr:nvSpPr>
      <xdr:spPr>
        <a:xfrm>
          <a:off x="4131310" y="105745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138955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C67807F-9194-4FDE-856E-EAD15D330D74}"/>
            </a:ext>
          </a:extLst>
        </xdr:cNvPr>
        <xdr:cNvSpPr txBox="1"/>
      </xdr:nvSpPr>
      <xdr:spPr>
        <a:xfrm>
          <a:off x="4212590" y="1042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77216</xdr:rowOff>
    </xdr:from>
    <xdr:to>
      <xdr:col>20</xdr:col>
      <xdr:colOff>38100</xdr:colOff>
      <xdr:row>62</xdr:row>
      <xdr:rowOff>7366</xdr:rowOff>
    </xdr:to>
    <xdr:sp macro="" textlink="">
      <xdr:nvSpPr>
        <xdr:cNvPr id="190" name="楕円 189">
          <a:extLst>
            <a:ext uri="{FF2B5EF4-FFF2-40B4-BE49-F238E27FC236}">
              <a16:creationId xmlns:a16="http://schemas.microsoft.com/office/drawing/2014/main" id="{877EB0E0-A96A-4B59-889A-799C8D1F1332}"/>
            </a:ext>
          </a:extLst>
        </xdr:cNvPr>
        <xdr:cNvSpPr/>
      </xdr:nvSpPr>
      <xdr:spPr>
        <a:xfrm>
          <a:off x="3388360" y="105356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128016</xdr:rowOff>
    </xdr:from>
    <xdr:to>
      <xdr:col>24</xdr:col>
      <xdr:colOff>63500</xdr:colOff>
      <xdr:row>61</xdr:row>
      <xdr:rowOff>166878</xdr:rowOff>
    </xdr:to>
    <xdr:cxnSp macro="">
      <xdr:nvCxnSpPr>
        <xdr:cNvPr id="191" name="直線コネクタ 190">
          <a:extLst>
            <a:ext uri="{FF2B5EF4-FFF2-40B4-BE49-F238E27FC236}">
              <a16:creationId xmlns:a16="http://schemas.microsoft.com/office/drawing/2014/main" id="{DDB6BF2E-90A3-40A9-A2C6-1C20960E47B0}"/>
            </a:ext>
          </a:extLst>
        </xdr:cNvPr>
        <xdr:cNvCxnSpPr/>
      </xdr:nvCxnSpPr>
      <xdr:spPr>
        <a:xfrm>
          <a:off x="3431540" y="10590276"/>
          <a:ext cx="7429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38354</xdr:rowOff>
    </xdr:from>
    <xdr:to>
      <xdr:col>15</xdr:col>
      <xdr:colOff>101600</xdr:colOff>
      <xdr:row>61</xdr:row>
      <xdr:rowOff>139954</xdr:rowOff>
    </xdr:to>
    <xdr:sp macro="" textlink="">
      <xdr:nvSpPr>
        <xdr:cNvPr id="192" name="楕円 191">
          <a:extLst>
            <a:ext uri="{FF2B5EF4-FFF2-40B4-BE49-F238E27FC236}">
              <a16:creationId xmlns:a16="http://schemas.microsoft.com/office/drawing/2014/main" id="{421E0ACB-2CBC-4261-89EA-9D255CF4F562}"/>
            </a:ext>
          </a:extLst>
        </xdr:cNvPr>
        <xdr:cNvSpPr/>
      </xdr:nvSpPr>
      <xdr:spPr>
        <a:xfrm>
          <a:off x="2571750" y="1049680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89154</xdr:rowOff>
    </xdr:from>
    <xdr:to>
      <xdr:col>19</xdr:col>
      <xdr:colOff>177800</xdr:colOff>
      <xdr:row>61</xdr:row>
      <xdr:rowOff>128016</xdr:rowOff>
    </xdr:to>
    <xdr:cxnSp macro="">
      <xdr:nvCxnSpPr>
        <xdr:cNvPr id="193" name="直線コネクタ 192">
          <a:extLst>
            <a:ext uri="{FF2B5EF4-FFF2-40B4-BE49-F238E27FC236}">
              <a16:creationId xmlns:a16="http://schemas.microsoft.com/office/drawing/2014/main" id="{F5E6F531-01FE-4900-8306-EA420047B3B6}"/>
            </a:ext>
          </a:extLst>
        </xdr:cNvPr>
        <xdr:cNvCxnSpPr/>
      </xdr:nvCxnSpPr>
      <xdr:spPr>
        <a:xfrm>
          <a:off x="2626360" y="10551414"/>
          <a:ext cx="80518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170942</xdr:rowOff>
    </xdr:from>
    <xdr:to>
      <xdr:col>10</xdr:col>
      <xdr:colOff>165100</xdr:colOff>
      <xdr:row>61</xdr:row>
      <xdr:rowOff>101092</xdr:rowOff>
    </xdr:to>
    <xdr:sp macro="" textlink="">
      <xdr:nvSpPr>
        <xdr:cNvPr id="194" name="楕円 193">
          <a:extLst>
            <a:ext uri="{FF2B5EF4-FFF2-40B4-BE49-F238E27FC236}">
              <a16:creationId xmlns:a16="http://schemas.microsoft.com/office/drawing/2014/main" id="{FA72079C-3C0F-4443-A1E4-CEF6D5C7286D}"/>
            </a:ext>
          </a:extLst>
        </xdr:cNvPr>
        <xdr:cNvSpPr/>
      </xdr:nvSpPr>
      <xdr:spPr>
        <a:xfrm>
          <a:off x="1774190" y="1046175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50292</xdr:rowOff>
    </xdr:from>
    <xdr:to>
      <xdr:col>15</xdr:col>
      <xdr:colOff>50800</xdr:colOff>
      <xdr:row>61</xdr:row>
      <xdr:rowOff>89154</xdr:rowOff>
    </xdr:to>
    <xdr:cxnSp macro="">
      <xdr:nvCxnSpPr>
        <xdr:cNvPr id="195" name="直線コネクタ 194">
          <a:extLst>
            <a:ext uri="{FF2B5EF4-FFF2-40B4-BE49-F238E27FC236}">
              <a16:creationId xmlns:a16="http://schemas.microsoft.com/office/drawing/2014/main" id="{8208DE28-054F-4125-81D9-03B7D5191E07}"/>
            </a:ext>
          </a:extLst>
        </xdr:cNvPr>
        <xdr:cNvCxnSpPr/>
      </xdr:nvCxnSpPr>
      <xdr:spPr>
        <a:xfrm>
          <a:off x="1828800" y="10512552"/>
          <a:ext cx="797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134366</xdr:rowOff>
    </xdr:from>
    <xdr:to>
      <xdr:col>6</xdr:col>
      <xdr:colOff>38100</xdr:colOff>
      <xdr:row>61</xdr:row>
      <xdr:rowOff>64516</xdr:rowOff>
    </xdr:to>
    <xdr:sp macro="" textlink="">
      <xdr:nvSpPr>
        <xdr:cNvPr id="196" name="楕円 195">
          <a:extLst>
            <a:ext uri="{FF2B5EF4-FFF2-40B4-BE49-F238E27FC236}">
              <a16:creationId xmlns:a16="http://schemas.microsoft.com/office/drawing/2014/main" id="{33339C60-1532-4719-A9ED-1B5F3FAA4057}"/>
            </a:ext>
          </a:extLst>
        </xdr:cNvPr>
        <xdr:cNvSpPr/>
      </xdr:nvSpPr>
      <xdr:spPr>
        <a:xfrm>
          <a:off x="988060" y="104175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xdr:rowOff>
    </xdr:from>
    <xdr:to>
      <xdr:col>10</xdr:col>
      <xdr:colOff>114300</xdr:colOff>
      <xdr:row>61</xdr:row>
      <xdr:rowOff>50292</xdr:rowOff>
    </xdr:to>
    <xdr:cxnSp macro="">
      <xdr:nvCxnSpPr>
        <xdr:cNvPr id="197" name="直線コネクタ 196">
          <a:extLst>
            <a:ext uri="{FF2B5EF4-FFF2-40B4-BE49-F238E27FC236}">
              <a16:creationId xmlns:a16="http://schemas.microsoft.com/office/drawing/2014/main" id="{DBE59E7B-C64C-4521-81F8-2D5608261734}"/>
            </a:ext>
          </a:extLst>
        </xdr:cNvPr>
        <xdr:cNvCxnSpPr/>
      </xdr:nvCxnSpPr>
      <xdr:spPr>
        <a:xfrm>
          <a:off x="1031240" y="10475976"/>
          <a:ext cx="7975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F05276C9-6B65-44B1-B58A-2FCCF0288B0D}"/>
            </a:ext>
          </a:extLst>
        </xdr:cNvPr>
        <xdr:cNvSpPr txBox="1"/>
      </xdr:nvSpPr>
      <xdr:spPr>
        <a:xfrm>
          <a:off x="3239144" y="10637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F27AE56F-942F-42CE-A827-A3689EF735AF}"/>
            </a:ext>
          </a:extLst>
        </xdr:cNvPr>
        <xdr:cNvSpPr txBox="1"/>
      </xdr:nvSpPr>
      <xdr:spPr>
        <a:xfrm>
          <a:off x="2439044" y="1059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6884550E-DC20-463D-BFE8-27301D7F6099}"/>
            </a:ext>
          </a:extLst>
        </xdr:cNvPr>
        <xdr:cNvSpPr txBox="1"/>
      </xdr:nvSpPr>
      <xdr:spPr>
        <a:xfrm>
          <a:off x="1641484" y="1055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985665C5-1A9E-4ECA-B281-F3D0A7A7F4DE}"/>
            </a:ext>
          </a:extLst>
        </xdr:cNvPr>
        <xdr:cNvSpPr txBox="1"/>
      </xdr:nvSpPr>
      <xdr:spPr>
        <a:xfrm>
          <a:off x="855354" y="1054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23893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E2929D4-B274-47A4-838E-CF19B8A4AE24}"/>
            </a:ext>
          </a:extLst>
        </xdr:cNvPr>
        <xdr:cNvSpPr txBox="1"/>
      </xdr:nvSpPr>
      <xdr:spPr>
        <a:xfrm>
          <a:off x="3239144" y="10307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AA536201-726A-40AB-8EB8-0C6B764ACE01}"/>
            </a:ext>
          </a:extLst>
        </xdr:cNvPr>
        <xdr:cNvSpPr txBox="1"/>
      </xdr:nvSpPr>
      <xdr:spPr>
        <a:xfrm>
          <a:off x="2439044" y="1027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117619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E962E132-9B30-4F1B-A65F-7A662759A0D4}"/>
            </a:ext>
          </a:extLst>
        </xdr:cNvPr>
        <xdr:cNvSpPr txBox="1"/>
      </xdr:nvSpPr>
      <xdr:spPr>
        <a:xfrm>
          <a:off x="164148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81043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B377C780-2294-4722-897A-0E81CC7C49F6}"/>
            </a:ext>
          </a:extLst>
        </xdr:cNvPr>
        <xdr:cNvSpPr txBox="1"/>
      </xdr:nvSpPr>
      <xdr:spPr>
        <a:xfrm>
          <a:off x="855354" y="10198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260F1255-4462-4103-9EA0-49FB6E5C898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47D8E940-43C0-411A-B010-4EFC54D04E3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76DA1D0-FB3E-4495-8DD4-2CEA6261968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DFFDAB8B-5DBE-4AA7-8F5B-BC9177208ED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9F6973C-DDB8-4AFB-A895-46C7E1184A06}"/>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89E048A-6C41-4480-9B85-8E55E88BE901}"/>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143D821-858D-4FF2-8341-437E7D194C4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385F469-2C0A-4B67-B192-02DB001CE69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9530BF2-F0A6-4554-BA26-AB8C1DD674F8}"/>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5BCB240-0233-4B6E-8DE0-0DE2AEEF6693}"/>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903C1DDF-D2FE-42B0-A8BE-5BA4C971DA51}"/>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2A569882-125B-4490-8A0D-29DD9E198C5E}"/>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A13A459A-4251-46B4-9B44-48F0ACC6550D}"/>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3DEF2BB1-ADBC-4ABA-B67E-BAB63BB262EA}"/>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7C3BE4F5-E269-4F84-AF4E-BA944FA15815}"/>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BF9A22D9-5FF5-4CFD-B9BD-49DE503346E8}"/>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67B64C80-6E2D-491E-895D-A62A8CE927A6}"/>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B016D9A6-D161-4CA6-96B5-1F8188386964}"/>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3164E548-29D0-4F03-977C-124D4955EF0B}"/>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9A237C3C-B894-4D94-BB13-DDADD784F88C}"/>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9031D04-2A6B-4DFB-B0E4-443FA5662DC3}"/>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56B5CD1C-2990-402F-9B04-F584D856FB70}"/>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2DC9157-A262-47C9-9CE0-32FEAC93A585}"/>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DD158FF1-CCBF-4983-94C2-DE95E135DE79}"/>
            </a:ext>
          </a:extLst>
        </xdr:cNvPr>
        <xdr:cNvCxnSpPr/>
      </xdr:nvCxnSpPr>
      <xdr:spPr>
        <a:xfrm flipV="1">
          <a:off x="9429115" y="9698938"/>
          <a:ext cx="0" cy="134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66671D01-468F-4320-83A7-93E77D8CF4CF}"/>
            </a:ext>
          </a:extLst>
        </xdr:cNvPr>
        <xdr:cNvSpPr txBox="1"/>
      </xdr:nvSpPr>
      <xdr:spPr>
        <a:xfrm>
          <a:off x="946785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6C9AB791-8B81-41C1-9853-CB2480AFF40F}"/>
            </a:ext>
          </a:extLst>
        </xdr:cNvPr>
        <xdr:cNvCxnSpPr/>
      </xdr:nvCxnSpPr>
      <xdr:spPr>
        <a:xfrm>
          <a:off x="9356090" y="110469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C7BEE61F-208D-4517-8F64-4E45111A883D}"/>
            </a:ext>
          </a:extLst>
        </xdr:cNvPr>
        <xdr:cNvSpPr txBox="1"/>
      </xdr:nvSpPr>
      <xdr:spPr>
        <a:xfrm>
          <a:off x="946785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2248D797-FCA7-4EC3-9D5A-FD5C675FE9A0}"/>
            </a:ext>
          </a:extLst>
        </xdr:cNvPr>
        <xdr:cNvCxnSpPr/>
      </xdr:nvCxnSpPr>
      <xdr:spPr>
        <a:xfrm>
          <a:off x="9356090" y="969893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7F1E7E1A-2E3F-4568-89B1-A0AB4687EC43}"/>
            </a:ext>
          </a:extLst>
        </xdr:cNvPr>
        <xdr:cNvSpPr txBox="1"/>
      </xdr:nvSpPr>
      <xdr:spPr>
        <a:xfrm>
          <a:off x="9467850" y="1068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9E1E648A-C63B-4B8C-9B32-7F25FAAC9860}"/>
            </a:ext>
          </a:extLst>
        </xdr:cNvPr>
        <xdr:cNvSpPr/>
      </xdr:nvSpPr>
      <xdr:spPr>
        <a:xfrm>
          <a:off x="9394190" y="10823690"/>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53B9610E-9A19-4F03-BE87-F6B49774716E}"/>
            </a:ext>
          </a:extLst>
        </xdr:cNvPr>
        <xdr:cNvSpPr/>
      </xdr:nvSpPr>
      <xdr:spPr>
        <a:xfrm>
          <a:off x="8632190" y="1086671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BE82E546-63F8-49D8-BBB5-CA767D9F0759}"/>
            </a:ext>
          </a:extLst>
        </xdr:cNvPr>
        <xdr:cNvSpPr/>
      </xdr:nvSpPr>
      <xdr:spPr>
        <a:xfrm>
          <a:off x="7846060" y="1087036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3AF1A37B-734A-4C99-B3BA-52A631D2317F}"/>
            </a:ext>
          </a:extLst>
        </xdr:cNvPr>
        <xdr:cNvSpPr/>
      </xdr:nvSpPr>
      <xdr:spPr>
        <a:xfrm>
          <a:off x="7029450" y="108696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AB84F2AC-6BD6-4360-9536-A4D4A695FEF4}"/>
            </a:ext>
          </a:extLst>
        </xdr:cNvPr>
        <xdr:cNvSpPr/>
      </xdr:nvSpPr>
      <xdr:spPr>
        <a:xfrm>
          <a:off x="6231890" y="108687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19B521C-1102-4736-98DB-A5BDD43448B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8083F8B-CB56-4F85-A674-3F6D119D1E6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627879F-1013-457B-92BB-46C2CC10DA84}"/>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902A95B-DFF7-4C5C-BBC1-FE789465967E}"/>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8513C8C-3BF3-436E-AB55-F369B087441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142777</xdr:rowOff>
    </xdr:from>
    <xdr:to>
      <xdr:col>55</xdr:col>
      <xdr:colOff>50800</xdr:colOff>
      <xdr:row>64</xdr:row>
      <xdr:rowOff>72927</xdr:rowOff>
    </xdr:to>
    <xdr:sp macro="" textlink="">
      <xdr:nvSpPr>
        <xdr:cNvPr id="245" name="楕円 244">
          <a:extLst>
            <a:ext uri="{FF2B5EF4-FFF2-40B4-BE49-F238E27FC236}">
              <a16:creationId xmlns:a16="http://schemas.microsoft.com/office/drawing/2014/main" id="{6170CF31-4A9E-4A01-8352-3F18C470FC1B}"/>
            </a:ext>
          </a:extLst>
        </xdr:cNvPr>
        <xdr:cNvSpPr/>
      </xdr:nvSpPr>
      <xdr:spPr>
        <a:xfrm>
          <a:off x="9394190" y="1094222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57704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E3C5D97-A0D6-476D-819B-E32B3B8D8455}"/>
            </a:ext>
          </a:extLst>
        </xdr:cNvPr>
        <xdr:cNvSpPr txBox="1"/>
      </xdr:nvSpPr>
      <xdr:spPr>
        <a:xfrm>
          <a:off x="9467850" y="1085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143390</xdr:rowOff>
    </xdr:from>
    <xdr:to>
      <xdr:col>50</xdr:col>
      <xdr:colOff>165100</xdr:colOff>
      <xdr:row>64</xdr:row>
      <xdr:rowOff>73540</xdr:rowOff>
    </xdr:to>
    <xdr:sp macro="" textlink="">
      <xdr:nvSpPr>
        <xdr:cNvPr id="247" name="楕円 246">
          <a:extLst>
            <a:ext uri="{FF2B5EF4-FFF2-40B4-BE49-F238E27FC236}">
              <a16:creationId xmlns:a16="http://schemas.microsoft.com/office/drawing/2014/main" id="{C48325B8-93EC-4C9C-977E-097C0D9887BB}"/>
            </a:ext>
          </a:extLst>
        </xdr:cNvPr>
        <xdr:cNvSpPr/>
      </xdr:nvSpPr>
      <xdr:spPr>
        <a:xfrm>
          <a:off x="8632190" y="109428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22127</xdr:rowOff>
    </xdr:from>
    <xdr:to>
      <xdr:col>55</xdr:col>
      <xdr:colOff>0</xdr:colOff>
      <xdr:row>64</xdr:row>
      <xdr:rowOff>22740</xdr:rowOff>
    </xdr:to>
    <xdr:cxnSp macro="">
      <xdr:nvCxnSpPr>
        <xdr:cNvPr id="248" name="直線コネクタ 247">
          <a:extLst>
            <a:ext uri="{FF2B5EF4-FFF2-40B4-BE49-F238E27FC236}">
              <a16:creationId xmlns:a16="http://schemas.microsoft.com/office/drawing/2014/main" id="{412FC57E-E662-4943-9D77-6EA1A14AF17E}"/>
            </a:ext>
          </a:extLst>
        </xdr:cNvPr>
        <xdr:cNvCxnSpPr/>
      </xdr:nvCxnSpPr>
      <xdr:spPr>
        <a:xfrm flipV="1">
          <a:off x="8686800" y="10991117"/>
          <a:ext cx="74295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143964</xdr:rowOff>
    </xdr:from>
    <xdr:to>
      <xdr:col>46</xdr:col>
      <xdr:colOff>38100</xdr:colOff>
      <xdr:row>64</xdr:row>
      <xdr:rowOff>74114</xdr:rowOff>
    </xdr:to>
    <xdr:sp macro="" textlink="">
      <xdr:nvSpPr>
        <xdr:cNvPr id="249" name="楕円 248">
          <a:extLst>
            <a:ext uri="{FF2B5EF4-FFF2-40B4-BE49-F238E27FC236}">
              <a16:creationId xmlns:a16="http://schemas.microsoft.com/office/drawing/2014/main" id="{72A78CB1-8FD7-4D27-BD94-89CD88D88254}"/>
            </a:ext>
          </a:extLst>
        </xdr:cNvPr>
        <xdr:cNvSpPr/>
      </xdr:nvSpPr>
      <xdr:spPr>
        <a:xfrm>
          <a:off x="7846060" y="109434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22740</xdr:rowOff>
    </xdr:from>
    <xdr:to>
      <xdr:col>50</xdr:col>
      <xdr:colOff>114300</xdr:colOff>
      <xdr:row>64</xdr:row>
      <xdr:rowOff>23314</xdr:rowOff>
    </xdr:to>
    <xdr:cxnSp macro="">
      <xdr:nvCxnSpPr>
        <xdr:cNvPr id="250" name="直線コネクタ 249">
          <a:extLst>
            <a:ext uri="{FF2B5EF4-FFF2-40B4-BE49-F238E27FC236}">
              <a16:creationId xmlns:a16="http://schemas.microsoft.com/office/drawing/2014/main" id="{2AF4DF98-0D49-4847-8FA4-83FA2185F800}"/>
            </a:ext>
          </a:extLst>
        </xdr:cNvPr>
        <xdr:cNvCxnSpPr/>
      </xdr:nvCxnSpPr>
      <xdr:spPr>
        <a:xfrm flipV="1">
          <a:off x="7889240" y="10991730"/>
          <a:ext cx="79756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144369</xdr:rowOff>
    </xdr:from>
    <xdr:to>
      <xdr:col>41</xdr:col>
      <xdr:colOff>101600</xdr:colOff>
      <xdr:row>64</xdr:row>
      <xdr:rowOff>74519</xdr:rowOff>
    </xdr:to>
    <xdr:sp macro="" textlink="">
      <xdr:nvSpPr>
        <xdr:cNvPr id="251" name="楕円 250">
          <a:extLst>
            <a:ext uri="{FF2B5EF4-FFF2-40B4-BE49-F238E27FC236}">
              <a16:creationId xmlns:a16="http://schemas.microsoft.com/office/drawing/2014/main" id="{B3F1572A-5162-4400-BE9D-ED0A404C7332}"/>
            </a:ext>
          </a:extLst>
        </xdr:cNvPr>
        <xdr:cNvSpPr/>
      </xdr:nvSpPr>
      <xdr:spPr>
        <a:xfrm>
          <a:off x="7029450" y="1094381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23314</xdr:rowOff>
    </xdr:from>
    <xdr:to>
      <xdr:col>45</xdr:col>
      <xdr:colOff>177800</xdr:colOff>
      <xdr:row>64</xdr:row>
      <xdr:rowOff>23719</xdr:rowOff>
    </xdr:to>
    <xdr:cxnSp macro="">
      <xdr:nvCxnSpPr>
        <xdr:cNvPr id="252" name="直線コネクタ 251">
          <a:extLst>
            <a:ext uri="{FF2B5EF4-FFF2-40B4-BE49-F238E27FC236}">
              <a16:creationId xmlns:a16="http://schemas.microsoft.com/office/drawing/2014/main" id="{F44E9129-380D-4523-BA5C-AA8E3DC17283}"/>
            </a:ext>
          </a:extLst>
        </xdr:cNvPr>
        <xdr:cNvCxnSpPr/>
      </xdr:nvCxnSpPr>
      <xdr:spPr>
        <a:xfrm flipV="1">
          <a:off x="7084060" y="10992304"/>
          <a:ext cx="80518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145044</xdr:rowOff>
    </xdr:from>
    <xdr:to>
      <xdr:col>36</xdr:col>
      <xdr:colOff>165100</xdr:colOff>
      <xdr:row>64</xdr:row>
      <xdr:rowOff>75194</xdr:rowOff>
    </xdr:to>
    <xdr:sp macro="" textlink="">
      <xdr:nvSpPr>
        <xdr:cNvPr id="253" name="楕円 252">
          <a:extLst>
            <a:ext uri="{FF2B5EF4-FFF2-40B4-BE49-F238E27FC236}">
              <a16:creationId xmlns:a16="http://schemas.microsoft.com/office/drawing/2014/main" id="{B1CBAC3C-D4F9-45E7-BCA5-5EE4E5414FA6}"/>
            </a:ext>
          </a:extLst>
        </xdr:cNvPr>
        <xdr:cNvSpPr/>
      </xdr:nvSpPr>
      <xdr:spPr>
        <a:xfrm>
          <a:off x="6231890" y="109444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23719</xdr:rowOff>
    </xdr:from>
    <xdr:to>
      <xdr:col>41</xdr:col>
      <xdr:colOff>50800</xdr:colOff>
      <xdr:row>64</xdr:row>
      <xdr:rowOff>24394</xdr:rowOff>
    </xdr:to>
    <xdr:cxnSp macro="">
      <xdr:nvCxnSpPr>
        <xdr:cNvPr id="254" name="直線コネクタ 253">
          <a:extLst>
            <a:ext uri="{FF2B5EF4-FFF2-40B4-BE49-F238E27FC236}">
              <a16:creationId xmlns:a16="http://schemas.microsoft.com/office/drawing/2014/main" id="{595E5705-59A3-4451-8AFD-69C6815B9FE5}"/>
            </a:ext>
          </a:extLst>
        </xdr:cNvPr>
        <xdr:cNvCxnSpPr/>
      </xdr:nvCxnSpPr>
      <xdr:spPr>
        <a:xfrm flipV="1">
          <a:off x="6286500" y="10992709"/>
          <a:ext cx="79756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BFAF4DCB-2DCA-4D8A-BB64-427E0AE878A5}"/>
            </a:ext>
          </a:extLst>
        </xdr:cNvPr>
        <xdr:cNvSpPr txBox="1"/>
      </xdr:nvSpPr>
      <xdr:spPr>
        <a:xfrm>
          <a:off x="8401265" y="1064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9DE9A0E-2393-451B-87B5-70629CD0E12A}"/>
            </a:ext>
          </a:extLst>
        </xdr:cNvPr>
        <xdr:cNvSpPr txBox="1"/>
      </xdr:nvSpPr>
      <xdr:spPr>
        <a:xfrm>
          <a:off x="7610690" y="1065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2D6DA954-F4BA-4AD8-8753-81E424B2B254}"/>
            </a:ext>
          </a:extLst>
        </xdr:cNvPr>
        <xdr:cNvSpPr txBox="1"/>
      </xdr:nvSpPr>
      <xdr:spPr>
        <a:xfrm>
          <a:off x="6822655" y="1065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925A01CC-007B-489B-834C-67DBC8AFEF3A}"/>
            </a:ext>
          </a:extLst>
        </xdr:cNvPr>
        <xdr:cNvSpPr txBox="1"/>
      </xdr:nvSpPr>
      <xdr:spPr>
        <a:xfrm>
          <a:off x="6007950" y="106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64667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8696A5DB-4BE5-45E3-BA99-F7BCA2468BA7}"/>
            </a:ext>
          </a:extLst>
        </xdr:cNvPr>
        <xdr:cNvSpPr txBox="1"/>
      </xdr:nvSpPr>
      <xdr:spPr>
        <a:xfrm>
          <a:off x="8401265" y="1103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65241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950D5121-0A1E-4319-9E05-60EC7CB8070A}"/>
            </a:ext>
          </a:extLst>
        </xdr:cNvPr>
        <xdr:cNvSpPr txBox="1"/>
      </xdr:nvSpPr>
      <xdr:spPr>
        <a:xfrm>
          <a:off x="7610690" y="1103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65646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F8A916E-6AE3-4A60-84FB-F3263B4B216D}"/>
            </a:ext>
          </a:extLst>
        </xdr:cNvPr>
        <xdr:cNvSpPr txBox="1"/>
      </xdr:nvSpPr>
      <xdr:spPr>
        <a:xfrm>
          <a:off x="6822655" y="1103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66321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36906F59-5BF8-4057-A308-C93C658BB6CE}"/>
            </a:ext>
          </a:extLst>
        </xdr:cNvPr>
        <xdr:cNvSpPr txBox="1"/>
      </xdr:nvSpPr>
      <xdr:spPr>
        <a:xfrm>
          <a:off x="6007950" y="1103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251E610E-71BD-4E8F-89FC-39BF5C516F5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1BE3B8A-F445-465B-B57B-E31D1D10A72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D9E7BEB-9924-4900-873D-9DF7ADCE8625}"/>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47F18EF5-217E-4D67-8D73-80E5B17AB9F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2C5BBA3-4BA7-41AA-BE69-9F10D23E55B7}"/>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6387698-88DE-4F7D-8DD0-3FC5D3B6A6A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C2A1A444-4067-483D-A466-C7BE3DD1074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577C3A0-0D0F-4FA2-87B6-46BCDA5B7072}"/>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707BFC7-6BAF-49FA-97EC-D55F3E0377B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52D2F1D-5E95-4F90-BDD9-795A390642A4}"/>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5372D7B-9554-4573-9B52-DB0229339F9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50250E78-4F3A-49BA-8F92-785559560C23}"/>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33B21C56-F111-4D81-883C-D1B020CBC9EC}"/>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7ECD2F3A-4FE9-4BB1-B985-743F04519112}"/>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3E48BFF-3805-4204-9A4C-B447DD2022FA}"/>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57EF3E91-6D7D-4021-90CE-36A06C6C3C50}"/>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C081D56F-5D9B-451A-8CB5-36E640BCFBA4}"/>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50319663-28BE-4770-BEA2-8189F22DC98B}"/>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64B51DE9-21A4-4402-9C13-9F6C43C79D08}"/>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8404A54-F015-4EA3-9409-794636946A41}"/>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EA9BDB7A-C15D-49F8-B7B3-7374359EB969}"/>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5CA06C13-BC2C-4711-B9F5-5543E46E4A4E}"/>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8679463B-86CC-424D-8FCA-B80FD2277768}"/>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9C1CC0D-424F-4C48-A0F8-6BB13C0EF349}"/>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F3B8986-572D-4712-917C-C7027C0A5290}"/>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224304A2-1D6F-466F-A82A-284E4D9D74EB}"/>
            </a:ext>
          </a:extLst>
        </xdr:cNvPr>
        <xdr:cNvCxnSpPr/>
      </xdr:nvCxnSpPr>
      <xdr:spPr>
        <a:xfrm flipV="1">
          <a:off x="4173855" y="13401131"/>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1046631F-1331-4A4B-9B56-69AFAA19E525}"/>
            </a:ext>
          </a:extLst>
        </xdr:cNvPr>
        <xdr:cNvSpPr txBox="1"/>
      </xdr:nvSpPr>
      <xdr:spPr>
        <a:xfrm>
          <a:off x="4212590" y="1480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19AA4264-DA74-4C36-A565-23954632A9C0}"/>
            </a:ext>
          </a:extLst>
        </xdr:cNvPr>
        <xdr:cNvCxnSpPr/>
      </xdr:nvCxnSpPr>
      <xdr:spPr>
        <a:xfrm>
          <a:off x="4112260" y="14801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B3764B52-8415-4750-AFC2-94891E5CA13A}"/>
            </a:ext>
          </a:extLst>
        </xdr:cNvPr>
        <xdr:cNvSpPr txBox="1"/>
      </xdr:nvSpPr>
      <xdr:spPr>
        <a:xfrm>
          <a:off x="4212590" y="131763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410A0A76-CD0E-4F20-AD77-5C0105D1D9EE}"/>
            </a:ext>
          </a:extLst>
        </xdr:cNvPr>
        <xdr:cNvCxnSpPr/>
      </xdr:nvCxnSpPr>
      <xdr:spPr>
        <a:xfrm>
          <a:off x="4112260" y="13401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286E5D9-EEDF-4E05-8C7D-20FC6A6674D3}"/>
            </a:ext>
          </a:extLst>
        </xdr:cNvPr>
        <xdr:cNvSpPr txBox="1"/>
      </xdr:nvSpPr>
      <xdr:spPr>
        <a:xfrm>
          <a:off x="4212590" y="14195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06CE3911-7979-4E6F-B92D-391D9461BC50}"/>
            </a:ext>
          </a:extLst>
        </xdr:cNvPr>
        <xdr:cNvSpPr/>
      </xdr:nvSpPr>
      <xdr:spPr>
        <a:xfrm>
          <a:off x="4131310" y="143482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911DD62E-F18D-41DE-9668-501A2083A87A}"/>
            </a:ext>
          </a:extLst>
        </xdr:cNvPr>
        <xdr:cNvSpPr/>
      </xdr:nvSpPr>
      <xdr:spPr>
        <a:xfrm>
          <a:off x="3388360" y="143482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58FB0A0B-4E59-494E-BD0B-4B1AA9490D83}"/>
            </a:ext>
          </a:extLst>
        </xdr:cNvPr>
        <xdr:cNvSpPr/>
      </xdr:nvSpPr>
      <xdr:spPr>
        <a:xfrm>
          <a:off x="2571750" y="143333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CBD0B6D8-DCC7-4EC4-9A0A-B7C6A253FBDB}"/>
            </a:ext>
          </a:extLst>
        </xdr:cNvPr>
        <xdr:cNvSpPr/>
      </xdr:nvSpPr>
      <xdr:spPr>
        <a:xfrm>
          <a:off x="1774190" y="143232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B618FE3E-F128-41CD-91F6-6A55AB546A21}"/>
            </a:ext>
          </a:extLst>
        </xdr:cNvPr>
        <xdr:cNvSpPr/>
      </xdr:nvSpPr>
      <xdr:spPr>
        <a:xfrm>
          <a:off x="988060" y="143158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8CD7DFE-0FB1-4A39-8E55-5A8B3AA66B95}"/>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7216C92-6EA2-4614-9897-12C8FCC3A955}"/>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97F69C1-92E7-4874-8BDD-9C844FC8EC8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7E8DE5A-F206-40E3-AC77-47D8A1E75FC0}"/>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F113392-B546-4721-A7CB-2E67C27574B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15058</xdr:rowOff>
    </xdr:from>
    <xdr:to>
      <xdr:col>24</xdr:col>
      <xdr:colOff>114300</xdr:colOff>
      <xdr:row>85</xdr:row>
      <xdr:rowOff>116658</xdr:rowOff>
    </xdr:to>
    <xdr:sp macro="" textlink="">
      <xdr:nvSpPr>
        <xdr:cNvPr id="304" name="楕円 303">
          <a:extLst>
            <a:ext uri="{FF2B5EF4-FFF2-40B4-BE49-F238E27FC236}">
              <a16:creationId xmlns:a16="http://schemas.microsoft.com/office/drawing/2014/main" id="{FE1E8474-D88A-43C0-BBDD-C3DB789B2028}"/>
            </a:ext>
          </a:extLst>
        </xdr:cNvPr>
        <xdr:cNvSpPr/>
      </xdr:nvSpPr>
      <xdr:spPr>
        <a:xfrm>
          <a:off x="4131310" y="145921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164935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D81FA70-4FDD-4C91-818D-2BB1C51D45D6}"/>
            </a:ext>
          </a:extLst>
        </xdr:cNvPr>
        <xdr:cNvSpPr txBox="1"/>
      </xdr:nvSpPr>
      <xdr:spPr>
        <a:xfrm>
          <a:off x="4212590" y="1457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6894</xdr:rowOff>
    </xdr:from>
    <xdr:to>
      <xdr:col>20</xdr:col>
      <xdr:colOff>38100</xdr:colOff>
      <xdr:row>85</xdr:row>
      <xdr:rowOff>108494</xdr:rowOff>
    </xdr:to>
    <xdr:sp macro="" textlink="">
      <xdr:nvSpPr>
        <xdr:cNvPr id="306" name="楕円 305">
          <a:extLst>
            <a:ext uri="{FF2B5EF4-FFF2-40B4-BE49-F238E27FC236}">
              <a16:creationId xmlns:a16="http://schemas.microsoft.com/office/drawing/2014/main" id="{E2C29B9D-B51D-4C92-B530-9176A7B03000}"/>
            </a:ext>
          </a:extLst>
        </xdr:cNvPr>
        <xdr:cNvSpPr/>
      </xdr:nvSpPr>
      <xdr:spPr>
        <a:xfrm>
          <a:off x="3388360" y="145820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57694</xdr:rowOff>
    </xdr:from>
    <xdr:to>
      <xdr:col>24</xdr:col>
      <xdr:colOff>63500</xdr:colOff>
      <xdr:row>85</xdr:row>
      <xdr:rowOff>65858</xdr:rowOff>
    </xdr:to>
    <xdr:cxnSp macro="">
      <xdr:nvCxnSpPr>
        <xdr:cNvPr id="307" name="直線コネクタ 306">
          <a:extLst>
            <a:ext uri="{FF2B5EF4-FFF2-40B4-BE49-F238E27FC236}">
              <a16:creationId xmlns:a16="http://schemas.microsoft.com/office/drawing/2014/main" id="{ADFC0941-1513-4AD8-ADA9-87260D18872A}"/>
            </a:ext>
          </a:extLst>
        </xdr:cNvPr>
        <xdr:cNvCxnSpPr/>
      </xdr:nvCxnSpPr>
      <xdr:spPr>
        <a:xfrm>
          <a:off x="3431540" y="14627134"/>
          <a:ext cx="74295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3629</xdr:rowOff>
    </xdr:from>
    <xdr:to>
      <xdr:col>15</xdr:col>
      <xdr:colOff>101600</xdr:colOff>
      <xdr:row>85</xdr:row>
      <xdr:rowOff>105229</xdr:rowOff>
    </xdr:to>
    <xdr:sp macro="" textlink="">
      <xdr:nvSpPr>
        <xdr:cNvPr id="308" name="楕円 307">
          <a:extLst>
            <a:ext uri="{FF2B5EF4-FFF2-40B4-BE49-F238E27FC236}">
              <a16:creationId xmlns:a16="http://schemas.microsoft.com/office/drawing/2014/main" id="{A1BC50A1-4B40-49A4-AD16-D67243A894A5}"/>
            </a:ext>
          </a:extLst>
        </xdr:cNvPr>
        <xdr:cNvSpPr/>
      </xdr:nvSpPr>
      <xdr:spPr>
        <a:xfrm>
          <a:off x="2571750" y="1457687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54429</xdr:rowOff>
    </xdr:from>
    <xdr:to>
      <xdr:col>19</xdr:col>
      <xdr:colOff>177800</xdr:colOff>
      <xdr:row>85</xdr:row>
      <xdr:rowOff>57694</xdr:rowOff>
    </xdr:to>
    <xdr:cxnSp macro="">
      <xdr:nvCxnSpPr>
        <xdr:cNvPr id="309" name="直線コネクタ 308">
          <a:extLst>
            <a:ext uri="{FF2B5EF4-FFF2-40B4-BE49-F238E27FC236}">
              <a16:creationId xmlns:a16="http://schemas.microsoft.com/office/drawing/2014/main" id="{1F0F68E6-2792-4F04-A570-770A0370377F}"/>
            </a:ext>
          </a:extLst>
        </xdr:cNvPr>
        <xdr:cNvCxnSpPr/>
      </xdr:nvCxnSpPr>
      <xdr:spPr>
        <a:xfrm>
          <a:off x="2626360" y="1463148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148952</xdr:rowOff>
    </xdr:from>
    <xdr:to>
      <xdr:col>10</xdr:col>
      <xdr:colOff>165100</xdr:colOff>
      <xdr:row>85</xdr:row>
      <xdr:rowOff>79102</xdr:rowOff>
    </xdr:to>
    <xdr:sp macro="" textlink="">
      <xdr:nvSpPr>
        <xdr:cNvPr id="310" name="楕円 309">
          <a:extLst>
            <a:ext uri="{FF2B5EF4-FFF2-40B4-BE49-F238E27FC236}">
              <a16:creationId xmlns:a16="http://schemas.microsoft.com/office/drawing/2014/main" id="{8BAC44AE-35FD-464D-9307-46AAE2ECE589}"/>
            </a:ext>
          </a:extLst>
        </xdr:cNvPr>
        <xdr:cNvSpPr/>
      </xdr:nvSpPr>
      <xdr:spPr>
        <a:xfrm>
          <a:off x="1774190" y="14550752"/>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28302</xdr:rowOff>
    </xdr:from>
    <xdr:to>
      <xdr:col>15</xdr:col>
      <xdr:colOff>50800</xdr:colOff>
      <xdr:row>85</xdr:row>
      <xdr:rowOff>54429</xdr:rowOff>
    </xdr:to>
    <xdr:cxnSp macro="">
      <xdr:nvCxnSpPr>
        <xdr:cNvPr id="311" name="直線コネクタ 310">
          <a:extLst>
            <a:ext uri="{FF2B5EF4-FFF2-40B4-BE49-F238E27FC236}">
              <a16:creationId xmlns:a16="http://schemas.microsoft.com/office/drawing/2014/main" id="{F94075A7-31EB-4B34-9998-1E547639C472}"/>
            </a:ext>
          </a:extLst>
        </xdr:cNvPr>
        <xdr:cNvCxnSpPr/>
      </xdr:nvCxnSpPr>
      <xdr:spPr>
        <a:xfrm>
          <a:off x="1828800" y="14599647"/>
          <a:ext cx="797560" cy="3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122827</xdr:rowOff>
    </xdr:from>
    <xdr:to>
      <xdr:col>6</xdr:col>
      <xdr:colOff>38100</xdr:colOff>
      <xdr:row>85</xdr:row>
      <xdr:rowOff>52977</xdr:rowOff>
    </xdr:to>
    <xdr:sp macro="" textlink="">
      <xdr:nvSpPr>
        <xdr:cNvPr id="312" name="楕円 311">
          <a:extLst>
            <a:ext uri="{FF2B5EF4-FFF2-40B4-BE49-F238E27FC236}">
              <a16:creationId xmlns:a16="http://schemas.microsoft.com/office/drawing/2014/main" id="{ADC7F0A7-DDA5-43BD-8548-1574EF94C4BC}"/>
            </a:ext>
          </a:extLst>
        </xdr:cNvPr>
        <xdr:cNvSpPr/>
      </xdr:nvSpPr>
      <xdr:spPr>
        <a:xfrm>
          <a:off x="988060" y="1452653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2177</xdr:rowOff>
    </xdr:from>
    <xdr:to>
      <xdr:col>10</xdr:col>
      <xdr:colOff>114300</xdr:colOff>
      <xdr:row>85</xdr:row>
      <xdr:rowOff>28302</xdr:rowOff>
    </xdr:to>
    <xdr:cxnSp macro="">
      <xdr:nvCxnSpPr>
        <xdr:cNvPr id="313" name="直線コネクタ 312">
          <a:extLst>
            <a:ext uri="{FF2B5EF4-FFF2-40B4-BE49-F238E27FC236}">
              <a16:creationId xmlns:a16="http://schemas.microsoft.com/office/drawing/2014/main" id="{AE47DE58-4061-40BB-9B55-F2E721B1AB4C}"/>
            </a:ext>
          </a:extLst>
        </xdr:cNvPr>
        <xdr:cNvCxnSpPr/>
      </xdr:nvCxnSpPr>
      <xdr:spPr>
        <a:xfrm>
          <a:off x="1031240" y="14575427"/>
          <a:ext cx="79756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a:extLst>
            <a:ext uri="{FF2B5EF4-FFF2-40B4-BE49-F238E27FC236}">
              <a16:creationId xmlns:a16="http://schemas.microsoft.com/office/drawing/2014/main" id="{0D31A83F-19D2-4680-9D8A-3613DD5A54A3}"/>
            </a:ext>
          </a:extLst>
        </xdr:cNvPr>
        <xdr:cNvSpPr txBox="1"/>
      </xdr:nvSpPr>
      <xdr:spPr>
        <a:xfrm>
          <a:off x="3239144" y="1411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a:extLst>
            <a:ext uri="{FF2B5EF4-FFF2-40B4-BE49-F238E27FC236}">
              <a16:creationId xmlns:a16="http://schemas.microsoft.com/office/drawing/2014/main" id="{4665B86E-4880-42E7-A663-AF2817D471BA}"/>
            </a:ext>
          </a:extLst>
        </xdr:cNvPr>
        <xdr:cNvSpPr txBox="1"/>
      </xdr:nvSpPr>
      <xdr:spPr>
        <a:xfrm>
          <a:off x="2439044" y="141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a:extLst>
            <a:ext uri="{FF2B5EF4-FFF2-40B4-BE49-F238E27FC236}">
              <a16:creationId xmlns:a16="http://schemas.microsoft.com/office/drawing/2014/main" id="{74105B9B-77C3-4BE9-80B9-26AE15EE079B}"/>
            </a:ext>
          </a:extLst>
        </xdr:cNvPr>
        <xdr:cNvSpPr txBox="1"/>
      </xdr:nvSpPr>
      <xdr:spPr>
        <a:xfrm>
          <a:off x="1641484" y="141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4E454FEB-319B-4DBB-B110-A695AC32E90D}"/>
            </a:ext>
          </a:extLst>
        </xdr:cNvPr>
        <xdr:cNvSpPr txBox="1"/>
      </xdr:nvSpPr>
      <xdr:spPr>
        <a:xfrm>
          <a:off x="855354" y="1408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99621</xdr:rowOff>
    </xdr:from>
    <xdr:ext cx="405111" cy="259045"/>
    <xdr:sp macro="" textlink="">
      <xdr:nvSpPr>
        <xdr:cNvPr id="318" name="n_1mainValue【公営住宅】&#10;有形固定資産減価償却率">
          <a:extLst>
            <a:ext uri="{FF2B5EF4-FFF2-40B4-BE49-F238E27FC236}">
              <a16:creationId xmlns:a16="http://schemas.microsoft.com/office/drawing/2014/main" id="{D249029B-6704-4D5E-8355-D96026E62047}"/>
            </a:ext>
          </a:extLst>
        </xdr:cNvPr>
        <xdr:cNvSpPr txBox="1"/>
      </xdr:nvSpPr>
      <xdr:spPr>
        <a:xfrm>
          <a:off x="3239144" y="1466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96356</xdr:rowOff>
    </xdr:from>
    <xdr:ext cx="405111" cy="259045"/>
    <xdr:sp macro="" textlink="">
      <xdr:nvSpPr>
        <xdr:cNvPr id="319" name="n_2mainValue【公営住宅】&#10;有形固定資産減価償却率">
          <a:extLst>
            <a:ext uri="{FF2B5EF4-FFF2-40B4-BE49-F238E27FC236}">
              <a16:creationId xmlns:a16="http://schemas.microsoft.com/office/drawing/2014/main" id="{EEFD54AE-A90F-4404-B377-C1AC7B4A2B6B}"/>
            </a:ext>
          </a:extLst>
        </xdr:cNvPr>
        <xdr:cNvSpPr txBox="1"/>
      </xdr:nvSpPr>
      <xdr:spPr>
        <a:xfrm>
          <a:off x="2439044" y="14665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70229</xdr:rowOff>
    </xdr:from>
    <xdr:ext cx="405111" cy="259045"/>
    <xdr:sp macro="" textlink="">
      <xdr:nvSpPr>
        <xdr:cNvPr id="320" name="n_3mainValue【公営住宅】&#10;有形固定資産減価償却率">
          <a:extLst>
            <a:ext uri="{FF2B5EF4-FFF2-40B4-BE49-F238E27FC236}">
              <a16:creationId xmlns:a16="http://schemas.microsoft.com/office/drawing/2014/main" id="{E27071A0-A02C-4A2A-BF36-B660EBC32B68}"/>
            </a:ext>
          </a:extLst>
        </xdr:cNvPr>
        <xdr:cNvSpPr txBox="1"/>
      </xdr:nvSpPr>
      <xdr:spPr>
        <a:xfrm>
          <a:off x="1641484" y="1464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44104</xdr:rowOff>
    </xdr:from>
    <xdr:ext cx="405111" cy="259045"/>
    <xdr:sp macro="" textlink="">
      <xdr:nvSpPr>
        <xdr:cNvPr id="321" name="n_4mainValue【公営住宅】&#10;有形固定資産減価償却率">
          <a:extLst>
            <a:ext uri="{FF2B5EF4-FFF2-40B4-BE49-F238E27FC236}">
              <a16:creationId xmlns:a16="http://schemas.microsoft.com/office/drawing/2014/main" id="{90D46F72-C600-4611-9419-ECD50184195F}"/>
            </a:ext>
          </a:extLst>
        </xdr:cNvPr>
        <xdr:cNvSpPr txBox="1"/>
      </xdr:nvSpPr>
      <xdr:spPr>
        <a:xfrm>
          <a:off x="855354" y="146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1CF8FAB-AE8F-4ACD-A162-5B3A98AA2517}"/>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2AF3B4C-F5FC-4A86-8235-87C880C9B5E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A50A4C18-73DF-49A3-BC8C-405770B5B0E2}"/>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0B84480-3F58-437E-BCEB-CF80E50400DD}"/>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1E3CB97-719E-457E-AA29-0A936A6A30CB}"/>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4C8A352-F950-49CB-87FE-0FC618D343D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B9EE32B-56F7-492D-949D-E45F115A7628}"/>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2B663CE-FB80-4D4B-B58D-9416DB90BA7B}"/>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675DDE1-8311-4014-8E51-6F613C3D52B6}"/>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3412BC0-3C55-4F90-A79C-42EA47175D27}"/>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DE018B0A-A9FE-44CF-A215-66DB39A79224}"/>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B5D71EC5-2EE4-4AFD-938C-C724B3F0FB59}"/>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8B501656-6136-4428-9651-7D134044F26F}"/>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77E377CD-FACE-477B-B93C-64E1EF2FB707}"/>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C0509038-3061-424F-9BFD-282786CDC3D7}"/>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28623F3D-E424-44D3-A90E-A1C2080ADD81}"/>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B294DA1B-4617-42C6-B1CB-8D5D49126229}"/>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95CA8B21-FA08-4624-AAB7-46157C6CC4FC}"/>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302DE256-9873-46ED-920A-652CA3D85B1A}"/>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2D30623-19FB-4575-8CB5-5CCCEE32374B}"/>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B612EC3D-45B5-43C6-91D7-A41F09E52DFB}"/>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F2F19A4A-9CDB-4865-95EE-97442AD33601}"/>
            </a:ext>
          </a:extLst>
        </xdr:cNvPr>
        <xdr:cNvCxnSpPr/>
      </xdr:nvCxnSpPr>
      <xdr:spPr>
        <a:xfrm flipV="1">
          <a:off x="9429115" y="13383845"/>
          <a:ext cx="0" cy="139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CDED1061-FA09-485D-8122-9614A052E502}"/>
            </a:ext>
          </a:extLst>
        </xdr:cNvPr>
        <xdr:cNvSpPr txBox="1"/>
      </xdr:nvSpPr>
      <xdr:spPr>
        <a:xfrm>
          <a:off x="946785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7086235B-7623-4ED1-BC5A-4B61A5273F39}"/>
            </a:ext>
          </a:extLst>
        </xdr:cNvPr>
        <xdr:cNvCxnSpPr/>
      </xdr:nvCxnSpPr>
      <xdr:spPr>
        <a:xfrm>
          <a:off x="9356090" y="147809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80930460-8898-48A5-9FB7-F6B131965FDA}"/>
            </a:ext>
          </a:extLst>
        </xdr:cNvPr>
        <xdr:cNvSpPr txBox="1"/>
      </xdr:nvSpPr>
      <xdr:spPr>
        <a:xfrm>
          <a:off x="9467850" y="1316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D957D336-35E3-40F3-A727-976D42C6D7D5}"/>
            </a:ext>
          </a:extLst>
        </xdr:cNvPr>
        <xdr:cNvCxnSpPr/>
      </xdr:nvCxnSpPr>
      <xdr:spPr>
        <a:xfrm>
          <a:off x="9356090" y="133838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id="{7D5DDD22-64CC-4B25-BE6F-1474BF9D94FE}"/>
            </a:ext>
          </a:extLst>
        </xdr:cNvPr>
        <xdr:cNvSpPr txBox="1"/>
      </xdr:nvSpPr>
      <xdr:spPr>
        <a:xfrm>
          <a:off x="9467850" y="1421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BD88A28B-B1C6-4D2F-AF49-64A06237CCE2}"/>
            </a:ext>
          </a:extLst>
        </xdr:cNvPr>
        <xdr:cNvSpPr/>
      </xdr:nvSpPr>
      <xdr:spPr>
        <a:xfrm>
          <a:off x="9394190" y="1436151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CEF4E972-E520-45B0-918F-F4A7928995EE}"/>
            </a:ext>
          </a:extLst>
        </xdr:cNvPr>
        <xdr:cNvSpPr/>
      </xdr:nvSpPr>
      <xdr:spPr>
        <a:xfrm>
          <a:off x="8632190" y="143863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54C08DFD-2180-4D84-B1B4-6461BA5E5084}"/>
            </a:ext>
          </a:extLst>
        </xdr:cNvPr>
        <xdr:cNvSpPr/>
      </xdr:nvSpPr>
      <xdr:spPr>
        <a:xfrm>
          <a:off x="7846060" y="143932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77EAB18B-76EE-40E9-8F75-EF67B9CBF99D}"/>
            </a:ext>
          </a:extLst>
        </xdr:cNvPr>
        <xdr:cNvSpPr/>
      </xdr:nvSpPr>
      <xdr:spPr>
        <a:xfrm>
          <a:off x="7029450" y="14395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8D05484A-404E-4D7B-8B7A-9F34F650659C}"/>
            </a:ext>
          </a:extLst>
        </xdr:cNvPr>
        <xdr:cNvSpPr/>
      </xdr:nvSpPr>
      <xdr:spPr>
        <a:xfrm>
          <a:off x="6231890" y="143845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219F657-482F-41DF-B330-B5A8E0381390}"/>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FFEFE86-3577-4DE8-B364-484A316C2680}"/>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F8A274D-D0B0-40E9-B1DD-A8E7AA88EBCE}"/>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2C708A1-C6A3-4CF9-98AF-A2B58B15A091}"/>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E4A9C23-BC9E-474E-AEA4-5F5680D82EFE}"/>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163779</xdr:rowOff>
    </xdr:from>
    <xdr:to>
      <xdr:col>55</xdr:col>
      <xdr:colOff>50800</xdr:colOff>
      <xdr:row>85</xdr:row>
      <xdr:rowOff>93929</xdr:rowOff>
    </xdr:to>
    <xdr:sp macro="" textlink="">
      <xdr:nvSpPr>
        <xdr:cNvPr id="359" name="楕円 358">
          <a:extLst>
            <a:ext uri="{FF2B5EF4-FFF2-40B4-BE49-F238E27FC236}">
              <a16:creationId xmlns:a16="http://schemas.microsoft.com/office/drawing/2014/main" id="{9450ACCB-BC8F-443C-9695-091B20D9024B}"/>
            </a:ext>
          </a:extLst>
        </xdr:cNvPr>
        <xdr:cNvSpPr/>
      </xdr:nvSpPr>
      <xdr:spPr>
        <a:xfrm>
          <a:off x="9394190" y="14567484"/>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142206</xdr:rowOff>
    </xdr:from>
    <xdr:ext cx="469744" cy="259045"/>
    <xdr:sp macro="" textlink="">
      <xdr:nvSpPr>
        <xdr:cNvPr id="360" name="【公営住宅】&#10;一人当たり面積該当値テキスト">
          <a:extLst>
            <a:ext uri="{FF2B5EF4-FFF2-40B4-BE49-F238E27FC236}">
              <a16:creationId xmlns:a16="http://schemas.microsoft.com/office/drawing/2014/main" id="{57E6FE88-ED19-4461-97DB-36E4532830E8}"/>
            </a:ext>
          </a:extLst>
        </xdr:cNvPr>
        <xdr:cNvSpPr txBox="1"/>
      </xdr:nvSpPr>
      <xdr:spPr>
        <a:xfrm>
          <a:off x="9467850" y="1454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5131</xdr:rowOff>
    </xdr:from>
    <xdr:to>
      <xdr:col>50</xdr:col>
      <xdr:colOff>165100</xdr:colOff>
      <xdr:row>85</xdr:row>
      <xdr:rowOff>106731</xdr:rowOff>
    </xdr:to>
    <xdr:sp macro="" textlink="">
      <xdr:nvSpPr>
        <xdr:cNvPr id="361" name="楕円 360">
          <a:extLst>
            <a:ext uri="{FF2B5EF4-FFF2-40B4-BE49-F238E27FC236}">
              <a16:creationId xmlns:a16="http://schemas.microsoft.com/office/drawing/2014/main" id="{C24AF03E-D25D-4BE2-89F5-3A9CCA5090BE}"/>
            </a:ext>
          </a:extLst>
        </xdr:cNvPr>
        <xdr:cNvSpPr/>
      </xdr:nvSpPr>
      <xdr:spPr>
        <a:xfrm>
          <a:off x="8632190" y="1458028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43129</xdr:rowOff>
    </xdr:from>
    <xdr:to>
      <xdr:col>55</xdr:col>
      <xdr:colOff>0</xdr:colOff>
      <xdr:row>85</xdr:row>
      <xdr:rowOff>55931</xdr:rowOff>
    </xdr:to>
    <xdr:cxnSp macro="">
      <xdr:nvCxnSpPr>
        <xdr:cNvPr id="362" name="直線コネクタ 361">
          <a:extLst>
            <a:ext uri="{FF2B5EF4-FFF2-40B4-BE49-F238E27FC236}">
              <a16:creationId xmlns:a16="http://schemas.microsoft.com/office/drawing/2014/main" id="{9D95CC5D-E33E-494D-B332-C8EFF767CC4D}"/>
            </a:ext>
          </a:extLst>
        </xdr:cNvPr>
        <xdr:cNvCxnSpPr/>
      </xdr:nvCxnSpPr>
      <xdr:spPr>
        <a:xfrm flipV="1">
          <a:off x="8686800" y="14618284"/>
          <a:ext cx="74295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167894</xdr:rowOff>
    </xdr:from>
    <xdr:to>
      <xdr:col>46</xdr:col>
      <xdr:colOff>38100</xdr:colOff>
      <xdr:row>85</xdr:row>
      <xdr:rowOff>98044</xdr:rowOff>
    </xdr:to>
    <xdr:sp macro="" textlink="">
      <xdr:nvSpPr>
        <xdr:cNvPr id="363" name="楕円 362">
          <a:extLst>
            <a:ext uri="{FF2B5EF4-FFF2-40B4-BE49-F238E27FC236}">
              <a16:creationId xmlns:a16="http://schemas.microsoft.com/office/drawing/2014/main" id="{E29A1D34-F082-415C-8BAE-AAB36C631CB6}"/>
            </a:ext>
          </a:extLst>
        </xdr:cNvPr>
        <xdr:cNvSpPr/>
      </xdr:nvSpPr>
      <xdr:spPr>
        <a:xfrm>
          <a:off x="7846060" y="1457350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47244</xdr:rowOff>
    </xdr:from>
    <xdr:to>
      <xdr:col>50</xdr:col>
      <xdr:colOff>114300</xdr:colOff>
      <xdr:row>85</xdr:row>
      <xdr:rowOff>55931</xdr:rowOff>
    </xdr:to>
    <xdr:cxnSp macro="">
      <xdr:nvCxnSpPr>
        <xdr:cNvPr id="364" name="直線コネクタ 363">
          <a:extLst>
            <a:ext uri="{FF2B5EF4-FFF2-40B4-BE49-F238E27FC236}">
              <a16:creationId xmlns:a16="http://schemas.microsoft.com/office/drawing/2014/main" id="{3D998FAA-8F47-4AF1-B318-5A704D4A94C2}"/>
            </a:ext>
          </a:extLst>
        </xdr:cNvPr>
        <xdr:cNvCxnSpPr/>
      </xdr:nvCxnSpPr>
      <xdr:spPr>
        <a:xfrm>
          <a:off x="7889240" y="14622399"/>
          <a:ext cx="79756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168351</xdr:rowOff>
    </xdr:from>
    <xdr:to>
      <xdr:col>41</xdr:col>
      <xdr:colOff>101600</xdr:colOff>
      <xdr:row>85</xdr:row>
      <xdr:rowOff>98501</xdr:rowOff>
    </xdr:to>
    <xdr:sp macro="" textlink="">
      <xdr:nvSpPr>
        <xdr:cNvPr id="365" name="楕円 364">
          <a:extLst>
            <a:ext uri="{FF2B5EF4-FFF2-40B4-BE49-F238E27FC236}">
              <a16:creationId xmlns:a16="http://schemas.microsoft.com/office/drawing/2014/main" id="{930F9589-60D2-44D1-A62D-0FC6A9BBECEF}"/>
            </a:ext>
          </a:extLst>
        </xdr:cNvPr>
        <xdr:cNvSpPr/>
      </xdr:nvSpPr>
      <xdr:spPr>
        <a:xfrm>
          <a:off x="7029450" y="1457396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47244</xdr:rowOff>
    </xdr:from>
    <xdr:to>
      <xdr:col>45</xdr:col>
      <xdr:colOff>177800</xdr:colOff>
      <xdr:row>85</xdr:row>
      <xdr:rowOff>47701</xdr:rowOff>
    </xdr:to>
    <xdr:cxnSp macro="">
      <xdr:nvCxnSpPr>
        <xdr:cNvPr id="366" name="直線コネクタ 365">
          <a:extLst>
            <a:ext uri="{FF2B5EF4-FFF2-40B4-BE49-F238E27FC236}">
              <a16:creationId xmlns:a16="http://schemas.microsoft.com/office/drawing/2014/main" id="{6293ED62-B144-42D0-BEE8-DAD012136CC4}"/>
            </a:ext>
          </a:extLst>
        </xdr:cNvPr>
        <xdr:cNvCxnSpPr/>
      </xdr:nvCxnSpPr>
      <xdr:spPr>
        <a:xfrm flipV="1">
          <a:off x="7084060" y="14622399"/>
          <a:ext cx="80518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169723</xdr:rowOff>
    </xdr:from>
    <xdr:to>
      <xdr:col>36</xdr:col>
      <xdr:colOff>165100</xdr:colOff>
      <xdr:row>85</xdr:row>
      <xdr:rowOff>99873</xdr:rowOff>
    </xdr:to>
    <xdr:sp macro="" textlink="">
      <xdr:nvSpPr>
        <xdr:cNvPr id="367" name="楕円 366">
          <a:extLst>
            <a:ext uri="{FF2B5EF4-FFF2-40B4-BE49-F238E27FC236}">
              <a16:creationId xmlns:a16="http://schemas.microsoft.com/office/drawing/2014/main" id="{CFA7D196-C8D6-4172-9CF3-BF8B2D4C90B0}"/>
            </a:ext>
          </a:extLst>
        </xdr:cNvPr>
        <xdr:cNvSpPr/>
      </xdr:nvSpPr>
      <xdr:spPr>
        <a:xfrm>
          <a:off x="6231890" y="1457533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47701</xdr:rowOff>
    </xdr:from>
    <xdr:to>
      <xdr:col>41</xdr:col>
      <xdr:colOff>50800</xdr:colOff>
      <xdr:row>85</xdr:row>
      <xdr:rowOff>49073</xdr:rowOff>
    </xdr:to>
    <xdr:cxnSp macro="">
      <xdr:nvCxnSpPr>
        <xdr:cNvPr id="368" name="直線コネクタ 367">
          <a:extLst>
            <a:ext uri="{FF2B5EF4-FFF2-40B4-BE49-F238E27FC236}">
              <a16:creationId xmlns:a16="http://schemas.microsoft.com/office/drawing/2014/main" id="{6FDDCAD0-AD56-4187-ABA2-A6393096ADE8}"/>
            </a:ext>
          </a:extLst>
        </xdr:cNvPr>
        <xdr:cNvCxnSpPr/>
      </xdr:nvCxnSpPr>
      <xdr:spPr>
        <a:xfrm flipV="1">
          <a:off x="6286500" y="14622856"/>
          <a:ext cx="79756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a:extLst>
            <a:ext uri="{FF2B5EF4-FFF2-40B4-BE49-F238E27FC236}">
              <a16:creationId xmlns:a16="http://schemas.microsoft.com/office/drawing/2014/main" id="{809B5ABA-2FDC-4676-AFE8-B61514E78E54}"/>
            </a:ext>
          </a:extLst>
        </xdr:cNvPr>
        <xdr:cNvSpPr txBox="1"/>
      </xdr:nvSpPr>
      <xdr:spPr>
        <a:xfrm>
          <a:off x="8454467" y="141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a:extLst>
            <a:ext uri="{FF2B5EF4-FFF2-40B4-BE49-F238E27FC236}">
              <a16:creationId xmlns:a16="http://schemas.microsoft.com/office/drawing/2014/main" id="{D49349F9-F8FC-4083-8F53-A8867D8317D6}"/>
            </a:ext>
          </a:extLst>
        </xdr:cNvPr>
        <xdr:cNvSpPr txBox="1"/>
      </xdr:nvSpPr>
      <xdr:spPr>
        <a:xfrm>
          <a:off x="7673417" y="141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a:extLst>
            <a:ext uri="{FF2B5EF4-FFF2-40B4-BE49-F238E27FC236}">
              <a16:creationId xmlns:a16="http://schemas.microsoft.com/office/drawing/2014/main" id="{1F702B1B-3D29-460C-96FA-E1BDD99B57A0}"/>
            </a:ext>
          </a:extLst>
        </xdr:cNvPr>
        <xdr:cNvSpPr txBox="1"/>
      </xdr:nvSpPr>
      <xdr:spPr>
        <a:xfrm>
          <a:off x="6866332" y="141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a:extLst>
            <a:ext uri="{FF2B5EF4-FFF2-40B4-BE49-F238E27FC236}">
              <a16:creationId xmlns:a16="http://schemas.microsoft.com/office/drawing/2014/main" id="{73B3B0DD-5AA0-41BA-93C2-B62530044430}"/>
            </a:ext>
          </a:extLst>
        </xdr:cNvPr>
        <xdr:cNvSpPr txBox="1"/>
      </xdr:nvSpPr>
      <xdr:spPr>
        <a:xfrm>
          <a:off x="6068772" y="1415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97858</xdr:rowOff>
    </xdr:from>
    <xdr:ext cx="469744" cy="259045"/>
    <xdr:sp macro="" textlink="">
      <xdr:nvSpPr>
        <xdr:cNvPr id="373" name="n_1mainValue【公営住宅】&#10;一人当たり面積">
          <a:extLst>
            <a:ext uri="{FF2B5EF4-FFF2-40B4-BE49-F238E27FC236}">
              <a16:creationId xmlns:a16="http://schemas.microsoft.com/office/drawing/2014/main" id="{511D16BE-E932-49FD-90F4-CDAFE13581EC}"/>
            </a:ext>
          </a:extLst>
        </xdr:cNvPr>
        <xdr:cNvSpPr txBox="1"/>
      </xdr:nvSpPr>
      <xdr:spPr>
        <a:xfrm>
          <a:off x="8454467" y="1466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89171</xdr:rowOff>
    </xdr:from>
    <xdr:ext cx="469744" cy="259045"/>
    <xdr:sp macro="" textlink="">
      <xdr:nvSpPr>
        <xdr:cNvPr id="374" name="n_2mainValue【公営住宅】&#10;一人当たり面積">
          <a:extLst>
            <a:ext uri="{FF2B5EF4-FFF2-40B4-BE49-F238E27FC236}">
              <a16:creationId xmlns:a16="http://schemas.microsoft.com/office/drawing/2014/main" id="{0973F07C-A7BF-421F-BDE1-8C5CC3899EC0}"/>
            </a:ext>
          </a:extLst>
        </xdr:cNvPr>
        <xdr:cNvSpPr txBox="1"/>
      </xdr:nvSpPr>
      <xdr:spPr>
        <a:xfrm>
          <a:off x="767341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89628</xdr:rowOff>
    </xdr:from>
    <xdr:ext cx="469744" cy="259045"/>
    <xdr:sp macro="" textlink="">
      <xdr:nvSpPr>
        <xdr:cNvPr id="375" name="n_3mainValue【公営住宅】&#10;一人当たり面積">
          <a:extLst>
            <a:ext uri="{FF2B5EF4-FFF2-40B4-BE49-F238E27FC236}">
              <a16:creationId xmlns:a16="http://schemas.microsoft.com/office/drawing/2014/main" id="{351C3396-F853-4E1E-A6E6-608C3B3F4B50}"/>
            </a:ext>
          </a:extLst>
        </xdr:cNvPr>
        <xdr:cNvSpPr txBox="1"/>
      </xdr:nvSpPr>
      <xdr:spPr>
        <a:xfrm>
          <a:off x="6866332" y="1466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91000</xdr:rowOff>
    </xdr:from>
    <xdr:ext cx="469744" cy="259045"/>
    <xdr:sp macro="" textlink="">
      <xdr:nvSpPr>
        <xdr:cNvPr id="376" name="n_4mainValue【公営住宅】&#10;一人当たり面積">
          <a:extLst>
            <a:ext uri="{FF2B5EF4-FFF2-40B4-BE49-F238E27FC236}">
              <a16:creationId xmlns:a16="http://schemas.microsoft.com/office/drawing/2014/main" id="{4F83D85E-6A30-45FD-B7D4-395609E8B233}"/>
            </a:ext>
          </a:extLst>
        </xdr:cNvPr>
        <xdr:cNvSpPr txBox="1"/>
      </xdr:nvSpPr>
      <xdr:spPr>
        <a:xfrm>
          <a:off x="6068772" y="1466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1D7C71F5-5D5C-4914-B538-1CBDA3E3032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3906EF26-87F7-4224-B564-2D64DD17793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5A0E8717-F124-4931-B9B6-34409827CECD}"/>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80453C02-121F-452A-857C-7D0BA5F0A183}"/>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6361F81D-7D08-4045-B4A2-C2C62D8D981E}"/>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45E015EA-714B-49AF-8E22-524C2D6D7E47}"/>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EC0D76AF-44C7-438A-8208-0A05C853E31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0185A61-F179-4DDE-9B3A-36ACA74C2B4E}"/>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FB94F065-02B3-4ED3-BB53-B6D14C937B5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7CB4D2D8-FC4B-41F4-9800-47E0810CA5CD}"/>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AC554742-E048-4627-B238-AE004BCA998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534B7ABF-47E3-45F8-A9BB-D5426AAF2A7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C93FF9F9-D793-44A6-BEB9-F9457E8F92E3}"/>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13DD0AEB-FE97-4BE9-89CF-E03D5583747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33DBB9A3-48D5-4710-9049-B8324890930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19EFAAFE-359C-4184-A4BF-87FC04309988}"/>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FA3196CF-7E53-46EC-95EB-ADF2598821B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6D0A6C8A-977E-4B61-B9FA-E3F232AF0C8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2D55B11D-1718-4E06-A05C-DFE23059540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D93FB8A5-7037-4B7F-99D4-8951730DDF85}"/>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A528A161-7064-481D-B97E-F373503229C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E0B6EE04-9EB1-41EE-8E3A-FCFD0410729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EC2B3B55-FAD1-425F-B8B1-D6DB01EBC65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962D7B78-14E0-437E-A868-2458CEFC05E2}"/>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95BD6436-56C6-4143-9A57-D7B4E9E10AF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70136F2B-FD99-4746-9D63-3BDB61719021}"/>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3F050A36-5E7D-4204-BF07-8275EEC7972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12434517-8490-487F-B722-D3629BBFF77D}"/>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BBE270E7-6E54-4038-933D-06B69EEFF569}"/>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9D67B447-AAB8-40C4-AD2F-C53F48A9EFA6}"/>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CC51A2C3-E7F4-4528-A959-2221E54B9B7A}"/>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937D31F8-2493-42D2-86ED-8641157C14FA}"/>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185698CD-A346-4B4B-A95B-32ABDF0587C2}"/>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1198F9F8-A2F9-45C8-88C3-DF15BA2AF3B3}"/>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CBA47D4E-81A7-41AD-85F9-E5472931805D}"/>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BC5A8082-4B91-457E-80CD-80E01FAD6065}"/>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598419D7-76DD-40EC-B06C-B2259D3D521D}"/>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C1CBF3B2-82C0-4322-8B99-A015C9A8DE97}"/>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67E4C7AB-FEA7-4B2A-A298-5C6F7C3FD7FF}"/>
            </a:ext>
          </a:extLst>
        </xdr:cNvPr>
        <xdr:cNvCxnSpPr/>
      </xdr:nvCxnSpPr>
      <xdr:spPr>
        <a:xfrm flipV="1">
          <a:off x="14703424" y="6035802"/>
          <a:ext cx="0"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D64FEFF1-926E-49D8-AC78-99605DF29178}"/>
            </a:ext>
          </a:extLst>
        </xdr:cNvPr>
        <xdr:cNvSpPr txBox="1"/>
      </xdr:nvSpPr>
      <xdr:spPr>
        <a:xfrm>
          <a:off x="1474216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1152B882-05BF-4B2E-B9F9-B9395EF2B6A9}"/>
            </a:ext>
          </a:extLst>
        </xdr:cNvPr>
        <xdr:cNvCxnSpPr/>
      </xdr:nvCxnSpPr>
      <xdr:spPr>
        <a:xfrm>
          <a:off x="1461135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CCEE5623-8B6D-4070-8CDE-7F39C562654B}"/>
            </a:ext>
          </a:extLst>
        </xdr:cNvPr>
        <xdr:cNvSpPr txBox="1"/>
      </xdr:nvSpPr>
      <xdr:spPr>
        <a:xfrm>
          <a:off x="1474216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BBC03B28-04C7-4165-8B5C-BFD0094A09EF}"/>
            </a:ext>
          </a:extLst>
        </xdr:cNvPr>
        <xdr:cNvCxnSpPr/>
      </xdr:nvCxnSpPr>
      <xdr:spPr>
        <a:xfrm>
          <a:off x="14611350" y="6035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CF697B85-D5D9-4805-9D54-E71903A7C5A3}"/>
            </a:ext>
          </a:extLst>
        </xdr:cNvPr>
        <xdr:cNvSpPr txBox="1"/>
      </xdr:nvSpPr>
      <xdr:spPr>
        <a:xfrm>
          <a:off x="14742160" y="6489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D508C456-AE73-42A6-9E38-D038EFC791C0}"/>
            </a:ext>
          </a:extLst>
        </xdr:cNvPr>
        <xdr:cNvSpPr/>
      </xdr:nvSpPr>
      <xdr:spPr>
        <a:xfrm>
          <a:off x="14649450" y="651687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id="{E1D4F7E6-71F9-479A-B342-6847DCE652F1}"/>
            </a:ext>
          </a:extLst>
        </xdr:cNvPr>
        <xdr:cNvSpPr/>
      </xdr:nvSpPr>
      <xdr:spPr>
        <a:xfrm>
          <a:off x="13887450" y="654088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id="{64128261-A2CD-45AA-A226-73B470D633AF}"/>
            </a:ext>
          </a:extLst>
        </xdr:cNvPr>
        <xdr:cNvSpPr/>
      </xdr:nvSpPr>
      <xdr:spPr>
        <a:xfrm>
          <a:off x="13089890" y="651687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id="{D022E1B1-98C8-4789-AB1A-50788DE7E179}"/>
            </a:ext>
          </a:extLst>
        </xdr:cNvPr>
        <xdr:cNvSpPr/>
      </xdr:nvSpPr>
      <xdr:spPr>
        <a:xfrm>
          <a:off x="12303760" y="650354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id="{82556C14-7421-4FA8-A704-906CEA7088AF}"/>
            </a:ext>
          </a:extLst>
        </xdr:cNvPr>
        <xdr:cNvSpPr/>
      </xdr:nvSpPr>
      <xdr:spPr>
        <a:xfrm>
          <a:off x="11487150" y="65035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DBA6DBD5-97BE-41DF-8F39-ADEE4F478FD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A343643-5BCC-4E02-9C4D-F69981665E6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9A45A12-7125-48B8-833E-0EF1DD0F2923}"/>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BBD553D-3714-4ED6-9B08-54653B73A6B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68F05B0-56B8-48E7-AEE8-D3E400352EC7}"/>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50546</xdr:rowOff>
    </xdr:from>
    <xdr:to>
      <xdr:col>85</xdr:col>
      <xdr:colOff>177800</xdr:colOff>
      <xdr:row>37</xdr:row>
      <xdr:rowOff>152146</xdr:rowOff>
    </xdr:to>
    <xdr:sp macro="" textlink="">
      <xdr:nvSpPr>
        <xdr:cNvPr id="431" name="楕円 430">
          <a:extLst>
            <a:ext uri="{FF2B5EF4-FFF2-40B4-BE49-F238E27FC236}">
              <a16:creationId xmlns:a16="http://schemas.microsoft.com/office/drawing/2014/main" id="{7492C5BC-F730-46C8-9D3C-AE724ABBD4F2}"/>
            </a:ext>
          </a:extLst>
        </xdr:cNvPr>
        <xdr:cNvSpPr/>
      </xdr:nvSpPr>
      <xdr:spPr>
        <a:xfrm>
          <a:off x="14649450" y="639800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73423</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4239B95D-620A-4B7F-9152-71AF455F9C6A}"/>
            </a:ext>
          </a:extLst>
        </xdr:cNvPr>
        <xdr:cNvSpPr txBox="1"/>
      </xdr:nvSpPr>
      <xdr:spPr>
        <a:xfrm>
          <a:off x="14742160" y="624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20828</xdr:rowOff>
    </xdr:from>
    <xdr:to>
      <xdr:col>81</xdr:col>
      <xdr:colOff>101600</xdr:colOff>
      <xdr:row>38</xdr:row>
      <xdr:rowOff>122428</xdr:rowOff>
    </xdr:to>
    <xdr:sp macro="" textlink="">
      <xdr:nvSpPr>
        <xdr:cNvPr id="433" name="楕円 432">
          <a:extLst>
            <a:ext uri="{FF2B5EF4-FFF2-40B4-BE49-F238E27FC236}">
              <a16:creationId xmlns:a16="http://schemas.microsoft.com/office/drawing/2014/main" id="{19F3C755-A4F0-425F-A2FF-ADD277D0A935}"/>
            </a:ext>
          </a:extLst>
        </xdr:cNvPr>
        <xdr:cNvSpPr/>
      </xdr:nvSpPr>
      <xdr:spPr>
        <a:xfrm>
          <a:off x="13887450" y="653211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101346</xdr:rowOff>
    </xdr:from>
    <xdr:to>
      <xdr:col>85</xdr:col>
      <xdr:colOff>127000</xdr:colOff>
      <xdr:row>38</xdr:row>
      <xdr:rowOff>71628</xdr:rowOff>
    </xdr:to>
    <xdr:cxnSp macro="">
      <xdr:nvCxnSpPr>
        <xdr:cNvPr id="434" name="直線コネクタ 433">
          <a:extLst>
            <a:ext uri="{FF2B5EF4-FFF2-40B4-BE49-F238E27FC236}">
              <a16:creationId xmlns:a16="http://schemas.microsoft.com/office/drawing/2014/main" id="{2953153C-0F80-4512-A457-6F76E574F8CC}"/>
            </a:ext>
          </a:extLst>
        </xdr:cNvPr>
        <xdr:cNvCxnSpPr/>
      </xdr:nvCxnSpPr>
      <xdr:spPr>
        <a:xfrm flipV="1">
          <a:off x="13942060" y="6441186"/>
          <a:ext cx="762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89408</xdr:rowOff>
    </xdr:from>
    <xdr:to>
      <xdr:col>76</xdr:col>
      <xdr:colOff>165100</xdr:colOff>
      <xdr:row>40</xdr:row>
      <xdr:rowOff>19558</xdr:rowOff>
    </xdr:to>
    <xdr:sp macro="" textlink="">
      <xdr:nvSpPr>
        <xdr:cNvPr id="435" name="楕円 434">
          <a:extLst>
            <a:ext uri="{FF2B5EF4-FFF2-40B4-BE49-F238E27FC236}">
              <a16:creationId xmlns:a16="http://schemas.microsoft.com/office/drawing/2014/main" id="{DC13D526-BC3A-495E-9CD4-4A4013BB252B}"/>
            </a:ext>
          </a:extLst>
        </xdr:cNvPr>
        <xdr:cNvSpPr/>
      </xdr:nvSpPr>
      <xdr:spPr>
        <a:xfrm>
          <a:off x="13089890" y="677976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71628</xdr:rowOff>
    </xdr:from>
    <xdr:to>
      <xdr:col>81</xdr:col>
      <xdr:colOff>50800</xdr:colOff>
      <xdr:row>39</xdr:row>
      <xdr:rowOff>140208</xdr:rowOff>
    </xdr:to>
    <xdr:cxnSp macro="">
      <xdr:nvCxnSpPr>
        <xdr:cNvPr id="436" name="直線コネクタ 435">
          <a:extLst>
            <a:ext uri="{FF2B5EF4-FFF2-40B4-BE49-F238E27FC236}">
              <a16:creationId xmlns:a16="http://schemas.microsoft.com/office/drawing/2014/main" id="{88713B9F-977F-4FCF-9F83-303E9001CDB0}"/>
            </a:ext>
          </a:extLst>
        </xdr:cNvPr>
        <xdr:cNvCxnSpPr/>
      </xdr:nvCxnSpPr>
      <xdr:spPr>
        <a:xfrm flipV="1">
          <a:off x="13144500" y="6584823"/>
          <a:ext cx="79756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36830</xdr:rowOff>
    </xdr:from>
    <xdr:to>
      <xdr:col>72</xdr:col>
      <xdr:colOff>38100</xdr:colOff>
      <xdr:row>39</xdr:row>
      <xdr:rowOff>138430</xdr:rowOff>
    </xdr:to>
    <xdr:sp macro="" textlink="">
      <xdr:nvSpPr>
        <xdr:cNvPr id="437" name="楕円 436">
          <a:extLst>
            <a:ext uri="{FF2B5EF4-FFF2-40B4-BE49-F238E27FC236}">
              <a16:creationId xmlns:a16="http://schemas.microsoft.com/office/drawing/2014/main" id="{008E95F2-6CA5-432F-BC76-8BE5C63AA099}"/>
            </a:ext>
          </a:extLst>
        </xdr:cNvPr>
        <xdr:cNvSpPr/>
      </xdr:nvSpPr>
      <xdr:spPr>
        <a:xfrm>
          <a:off x="12303760" y="672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87630</xdr:rowOff>
    </xdr:from>
    <xdr:to>
      <xdr:col>76</xdr:col>
      <xdr:colOff>114300</xdr:colOff>
      <xdr:row>39</xdr:row>
      <xdr:rowOff>140208</xdr:rowOff>
    </xdr:to>
    <xdr:cxnSp macro="">
      <xdr:nvCxnSpPr>
        <xdr:cNvPr id="438" name="直線コネクタ 437">
          <a:extLst>
            <a:ext uri="{FF2B5EF4-FFF2-40B4-BE49-F238E27FC236}">
              <a16:creationId xmlns:a16="http://schemas.microsoft.com/office/drawing/2014/main" id="{9CD854DA-5C88-4B50-8F8D-F866082BF5B6}"/>
            </a:ext>
          </a:extLst>
        </xdr:cNvPr>
        <xdr:cNvCxnSpPr/>
      </xdr:nvCxnSpPr>
      <xdr:spPr>
        <a:xfrm>
          <a:off x="12346940" y="6777990"/>
          <a:ext cx="79756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155702</xdr:rowOff>
    </xdr:from>
    <xdr:to>
      <xdr:col>67</xdr:col>
      <xdr:colOff>101600</xdr:colOff>
      <xdr:row>39</xdr:row>
      <xdr:rowOff>85852</xdr:rowOff>
    </xdr:to>
    <xdr:sp macro="" textlink="">
      <xdr:nvSpPr>
        <xdr:cNvPr id="439" name="楕円 438">
          <a:extLst>
            <a:ext uri="{FF2B5EF4-FFF2-40B4-BE49-F238E27FC236}">
              <a16:creationId xmlns:a16="http://schemas.microsoft.com/office/drawing/2014/main" id="{03564467-497F-417D-AB17-F2DFA17B8666}"/>
            </a:ext>
          </a:extLst>
        </xdr:cNvPr>
        <xdr:cNvSpPr/>
      </xdr:nvSpPr>
      <xdr:spPr>
        <a:xfrm>
          <a:off x="11487150" y="66708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35052</xdr:rowOff>
    </xdr:from>
    <xdr:to>
      <xdr:col>71</xdr:col>
      <xdr:colOff>177800</xdr:colOff>
      <xdr:row>39</xdr:row>
      <xdr:rowOff>87630</xdr:rowOff>
    </xdr:to>
    <xdr:cxnSp macro="">
      <xdr:nvCxnSpPr>
        <xdr:cNvPr id="440" name="直線コネクタ 439">
          <a:extLst>
            <a:ext uri="{FF2B5EF4-FFF2-40B4-BE49-F238E27FC236}">
              <a16:creationId xmlns:a16="http://schemas.microsoft.com/office/drawing/2014/main" id="{55C6B7DF-5F73-4095-AF8E-51C50C0BD310}"/>
            </a:ext>
          </a:extLst>
        </xdr:cNvPr>
        <xdr:cNvCxnSpPr/>
      </xdr:nvCxnSpPr>
      <xdr:spPr>
        <a:xfrm>
          <a:off x="11541760" y="6721602"/>
          <a:ext cx="80518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120413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2A7F74A9-FB88-4BF8-A61D-B330809AC4B5}"/>
            </a:ext>
          </a:extLst>
        </xdr:cNvPr>
        <xdr:cNvSpPr txBox="1"/>
      </xdr:nvSpPr>
      <xdr:spPr>
        <a:xfrm>
          <a:off x="13738234" y="663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4A7DD0BB-8148-429C-B2CA-411AF186F434}"/>
            </a:ext>
          </a:extLst>
        </xdr:cNvPr>
        <xdr:cNvSpPr txBox="1"/>
      </xdr:nvSpPr>
      <xdr:spPr>
        <a:xfrm>
          <a:off x="1295718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45E5D3BE-6369-4800-8FFD-2583A520D0FF}"/>
            </a:ext>
          </a:extLst>
        </xdr:cNvPr>
        <xdr:cNvSpPr txBox="1"/>
      </xdr:nvSpPr>
      <xdr:spPr>
        <a:xfrm>
          <a:off x="12171054" y="627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BFE9C470-7C9E-4D68-8F7D-40AE36276109}"/>
            </a:ext>
          </a:extLst>
        </xdr:cNvPr>
        <xdr:cNvSpPr txBox="1"/>
      </xdr:nvSpPr>
      <xdr:spPr>
        <a:xfrm>
          <a:off x="11354444" y="627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138955</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9B1F64A5-174C-4995-9E06-3CB9167B65E7}"/>
            </a:ext>
          </a:extLst>
        </xdr:cNvPr>
        <xdr:cNvSpPr txBox="1"/>
      </xdr:nvSpPr>
      <xdr:spPr>
        <a:xfrm>
          <a:off x="13738234" y="630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10685</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45821CE4-CDE6-4B31-8CE7-9CA70D44E69B}"/>
            </a:ext>
          </a:extLst>
        </xdr:cNvPr>
        <xdr:cNvSpPr txBox="1"/>
      </xdr:nvSpPr>
      <xdr:spPr>
        <a:xfrm>
          <a:off x="12957184" y="68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129557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F263F214-233D-452E-9D02-294E89AE15FB}"/>
            </a:ext>
          </a:extLst>
        </xdr:cNvPr>
        <xdr:cNvSpPr txBox="1"/>
      </xdr:nvSpPr>
      <xdr:spPr>
        <a:xfrm>
          <a:off x="1217105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76979</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511F9B5-D562-44B9-A39B-4A61239198E6}"/>
            </a:ext>
          </a:extLst>
        </xdr:cNvPr>
        <xdr:cNvSpPr txBox="1"/>
      </xdr:nvSpPr>
      <xdr:spPr>
        <a:xfrm>
          <a:off x="11354444"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9854F711-E0D7-41D4-A29D-A65A8F65D08F}"/>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CDFDB11E-271D-4A56-ACCD-77FFBFCF8B1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EDE9B7E2-198C-49BB-A5D5-658AB66DA6F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D554C6CB-2797-43E1-B041-2190965165F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B82DB79A-885F-40E6-9F3E-30EC75E70724}"/>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8DF01A9B-6802-4BCF-A5FB-62D1195CBC7D}"/>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8FBE2447-AA70-41AF-B25C-144347890D8E}"/>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EE794F9D-447D-418B-97FC-869757B497D4}"/>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85A8C58E-78FE-4DBD-9619-C85D8D2B592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4CAF09F3-2A30-42AB-B90B-17F73C6E150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A10E9CDB-F003-4576-B951-28A7C2E81B65}"/>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D9877B66-B28C-40A8-955F-B7D0BDAC305F}"/>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C44A7C9C-6ECB-478F-A6FD-7D0D85B70894}"/>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EBEF8951-C87E-4044-A83A-EC9A3D1EA8EB}"/>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614ACD95-3548-4AC2-A481-CC5F0CA0BE92}"/>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39CAA16E-6042-4751-87E7-42552A824430}"/>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3B8A1FF4-4F4A-4737-82D2-6EEF6AF37603}"/>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DF5322B3-3754-4341-8AB6-61D40A974552}"/>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62C4C769-E384-4A0B-AE2D-55B499D87BC3}"/>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C0F10BA6-C1F5-493A-9CFE-972ACA4FF645}"/>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D8257607-9E8B-4B58-AFC8-5742C904C721}"/>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AEA1DBC7-5095-4A92-9FDA-2A53B74BA915}"/>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F8A38D83-6DF9-4946-B4F8-7E187A73DD86}"/>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B4497130-3EDC-4EF3-B4A1-9843577C1DF4}"/>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E99E9D84-723B-49E0-A8AE-2AF5AC041F91}"/>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DC788B19-0963-4DF5-9BC2-9F5D0907CCBC}"/>
            </a:ext>
          </a:extLst>
        </xdr:cNvPr>
        <xdr:cNvCxnSpPr/>
      </xdr:nvCxnSpPr>
      <xdr:spPr>
        <a:xfrm flipV="1">
          <a:off x="19947254" y="5799092"/>
          <a:ext cx="0" cy="1447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367E932D-94D7-4A80-860B-18EFAD34BBFD}"/>
            </a:ext>
          </a:extLst>
        </xdr:cNvPr>
        <xdr:cNvSpPr txBox="1"/>
      </xdr:nvSpPr>
      <xdr:spPr>
        <a:xfrm>
          <a:off x="19985990" y="725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8C568B23-1CF5-474A-AA16-F3DDB02C7856}"/>
            </a:ext>
          </a:extLst>
        </xdr:cNvPr>
        <xdr:cNvCxnSpPr/>
      </xdr:nvCxnSpPr>
      <xdr:spPr>
        <a:xfrm>
          <a:off x="19885660" y="7246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803E19CC-80C7-4074-9960-96B6932002AE}"/>
            </a:ext>
          </a:extLst>
        </xdr:cNvPr>
        <xdr:cNvSpPr txBox="1"/>
      </xdr:nvSpPr>
      <xdr:spPr>
        <a:xfrm>
          <a:off x="19985990" y="5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DBAFA13B-1653-4D14-B916-AE0D321F44EC}"/>
            </a:ext>
          </a:extLst>
        </xdr:cNvPr>
        <xdr:cNvCxnSpPr/>
      </xdr:nvCxnSpPr>
      <xdr:spPr>
        <a:xfrm>
          <a:off x="19885660" y="57990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687FC6E0-AAA0-48FF-8A77-4AD5227EE46F}"/>
            </a:ext>
          </a:extLst>
        </xdr:cNvPr>
        <xdr:cNvSpPr txBox="1"/>
      </xdr:nvSpPr>
      <xdr:spPr>
        <a:xfrm>
          <a:off x="19985990" y="6677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04E9F102-2987-4559-9B32-E4B9B0956095}"/>
            </a:ext>
          </a:extLst>
        </xdr:cNvPr>
        <xdr:cNvSpPr/>
      </xdr:nvSpPr>
      <xdr:spPr>
        <a:xfrm>
          <a:off x="19904710" y="66991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id="{9F7D4102-BBFE-461F-ABBA-E04748DFD5B1}"/>
            </a:ext>
          </a:extLst>
        </xdr:cNvPr>
        <xdr:cNvSpPr/>
      </xdr:nvSpPr>
      <xdr:spPr>
        <a:xfrm>
          <a:off x="19161760" y="67848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id="{E67F593F-817D-45BC-B07F-9E94A36A9154}"/>
            </a:ext>
          </a:extLst>
        </xdr:cNvPr>
        <xdr:cNvSpPr/>
      </xdr:nvSpPr>
      <xdr:spPr>
        <a:xfrm>
          <a:off x="18345150" y="677944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id="{34358A88-1096-4C17-AF71-7E95E506E650}"/>
            </a:ext>
          </a:extLst>
        </xdr:cNvPr>
        <xdr:cNvSpPr/>
      </xdr:nvSpPr>
      <xdr:spPr>
        <a:xfrm>
          <a:off x="17547590" y="67816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id="{F63274BA-BF88-4E3D-883C-D58F03977878}"/>
            </a:ext>
          </a:extLst>
        </xdr:cNvPr>
        <xdr:cNvSpPr/>
      </xdr:nvSpPr>
      <xdr:spPr>
        <a:xfrm>
          <a:off x="16761460" y="6778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C930597-68C4-4BF4-980D-F64C55CF2CF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FF8FA55-4984-4223-A2C0-4306D6119CC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B6487B5-7F2D-4029-84AA-C869C2223038}"/>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C7BF12B-7C31-4CC2-946C-038908F08F8B}"/>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5BB23FF-5322-4A2D-A6EE-775CB200AF76}"/>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123372</xdr:rowOff>
    </xdr:from>
    <xdr:to>
      <xdr:col>116</xdr:col>
      <xdr:colOff>114300</xdr:colOff>
      <xdr:row>39</xdr:row>
      <xdr:rowOff>53522</xdr:rowOff>
    </xdr:to>
    <xdr:sp macro="" textlink="">
      <xdr:nvSpPr>
        <xdr:cNvPr id="490" name="楕円 489">
          <a:extLst>
            <a:ext uri="{FF2B5EF4-FFF2-40B4-BE49-F238E27FC236}">
              <a16:creationId xmlns:a16="http://schemas.microsoft.com/office/drawing/2014/main" id="{8FF3048E-664E-4EC4-9B56-F7D2A4DAB55F}"/>
            </a:ext>
          </a:extLst>
        </xdr:cNvPr>
        <xdr:cNvSpPr/>
      </xdr:nvSpPr>
      <xdr:spPr>
        <a:xfrm>
          <a:off x="19904710" y="66403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146249</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5870A037-F6DC-4E86-932E-D75AF765CBD5}"/>
            </a:ext>
          </a:extLst>
        </xdr:cNvPr>
        <xdr:cNvSpPr txBox="1"/>
      </xdr:nvSpPr>
      <xdr:spPr>
        <a:xfrm>
          <a:off x="19985990" y="648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165826</xdr:rowOff>
    </xdr:from>
    <xdr:to>
      <xdr:col>112</xdr:col>
      <xdr:colOff>38100</xdr:colOff>
      <xdr:row>39</xdr:row>
      <xdr:rowOff>95976</xdr:rowOff>
    </xdr:to>
    <xdr:sp macro="" textlink="">
      <xdr:nvSpPr>
        <xdr:cNvPr id="492" name="楕円 491">
          <a:extLst>
            <a:ext uri="{FF2B5EF4-FFF2-40B4-BE49-F238E27FC236}">
              <a16:creationId xmlns:a16="http://schemas.microsoft.com/office/drawing/2014/main" id="{B4730B80-17AD-4265-B924-B65F35E4FD12}"/>
            </a:ext>
          </a:extLst>
        </xdr:cNvPr>
        <xdr:cNvSpPr/>
      </xdr:nvSpPr>
      <xdr:spPr>
        <a:xfrm>
          <a:off x="19161760" y="668473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2722</xdr:rowOff>
    </xdr:from>
    <xdr:to>
      <xdr:col>116</xdr:col>
      <xdr:colOff>63500</xdr:colOff>
      <xdr:row>39</xdr:row>
      <xdr:rowOff>45176</xdr:rowOff>
    </xdr:to>
    <xdr:cxnSp macro="">
      <xdr:nvCxnSpPr>
        <xdr:cNvPr id="493" name="直線コネクタ 492">
          <a:extLst>
            <a:ext uri="{FF2B5EF4-FFF2-40B4-BE49-F238E27FC236}">
              <a16:creationId xmlns:a16="http://schemas.microsoft.com/office/drawing/2014/main" id="{BBFEE766-4021-42A5-82DB-1A0448620F09}"/>
            </a:ext>
          </a:extLst>
        </xdr:cNvPr>
        <xdr:cNvCxnSpPr/>
      </xdr:nvCxnSpPr>
      <xdr:spPr>
        <a:xfrm flipV="1">
          <a:off x="19204940" y="6689272"/>
          <a:ext cx="742950"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xdr:rowOff>
    </xdr:from>
    <xdr:to>
      <xdr:col>107</xdr:col>
      <xdr:colOff>101600</xdr:colOff>
      <xdr:row>39</xdr:row>
      <xdr:rowOff>102507</xdr:rowOff>
    </xdr:to>
    <xdr:sp macro="" textlink="">
      <xdr:nvSpPr>
        <xdr:cNvPr id="494" name="楕円 493">
          <a:extLst>
            <a:ext uri="{FF2B5EF4-FFF2-40B4-BE49-F238E27FC236}">
              <a16:creationId xmlns:a16="http://schemas.microsoft.com/office/drawing/2014/main" id="{2CDCBB8E-8617-44E9-96CC-3144586F33E3}"/>
            </a:ext>
          </a:extLst>
        </xdr:cNvPr>
        <xdr:cNvSpPr/>
      </xdr:nvSpPr>
      <xdr:spPr>
        <a:xfrm>
          <a:off x="18345150" y="66874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45176</xdr:rowOff>
    </xdr:from>
    <xdr:to>
      <xdr:col>111</xdr:col>
      <xdr:colOff>177800</xdr:colOff>
      <xdr:row>39</xdr:row>
      <xdr:rowOff>51707</xdr:rowOff>
    </xdr:to>
    <xdr:cxnSp macro="">
      <xdr:nvCxnSpPr>
        <xdr:cNvPr id="495" name="直線コネクタ 494">
          <a:extLst>
            <a:ext uri="{FF2B5EF4-FFF2-40B4-BE49-F238E27FC236}">
              <a16:creationId xmlns:a16="http://schemas.microsoft.com/office/drawing/2014/main" id="{00A57AFE-F42E-4CD5-A1D5-21A3D57D134A}"/>
            </a:ext>
          </a:extLst>
        </xdr:cNvPr>
        <xdr:cNvCxnSpPr/>
      </xdr:nvCxnSpPr>
      <xdr:spPr>
        <a:xfrm flipV="1">
          <a:off x="18399760" y="6733631"/>
          <a:ext cx="80518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4173</xdr:rowOff>
    </xdr:from>
    <xdr:to>
      <xdr:col>102</xdr:col>
      <xdr:colOff>165100</xdr:colOff>
      <xdr:row>39</xdr:row>
      <xdr:rowOff>105773</xdr:rowOff>
    </xdr:to>
    <xdr:sp macro="" textlink="">
      <xdr:nvSpPr>
        <xdr:cNvPr id="496" name="楕円 495">
          <a:extLst>
            <a:ext uri="{FF2B5EF4-FFF2-40B4-BE49-F238E27FC236}">
              <a16:creationId xmlns:a16="http://schemas.microsoft.com/office/drawing/2014/main" id="{3FC3544F-05E4-4780-B886-7A276E80868D}"/>
            </a:ext>
          </a:extLst>
        </xdr:cNvPr>
        <xdr:cNvSpPr/>
      </xdr:nvSpPr>
      <xdr:spPr>
        <a:xfrm>
          <a:off x="17547590" y="669262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54973</xdr:rowOff>
    </xdr:to>
    <xdr:cxnSp macro="">
      <xdr:nvCxnSpPr>
        <xdr:cNvPr id="497" name="直線コネクタ 496">
          <a:extLst>
            <a:ext uri="{FF2B5EF4-FFF2-40B4-BE49-F238E27FC236}">
              <a16:creationId xmlns:a16="http://schemas.microsoft.com/office/drawing/2014/main" id="{00BAC98A-E177-4601-A38A-72AEB7C412DB}"/>
            </a:ext>
          </a:extLst>
        </xdr:cNvPr>
        <xdr:cNvCxnSpPr/>
      </xdr:nvCxnSpPr>
      <xdr:spPr>
        <a:xfrm flipV="1">
          <a:off x="17602200" y="6742067"/>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7438</xdr:rowOff>
    </xdr:from>
    <xdr:to>
      <xdr:col>98</xdr:col>
      <xdr:colOff>38100</xdr:colOff>
      <xdr:row>39</xdr:row>
      <xdr:rowOff>109038</xdr:rowOff>
    </xdr:to>
    <xdr:sp macro="" textlink="">
      <xdr:nvSpPr>
        <xdr:cNvPr id="498" name="楕円 497">
          <a:extLst>
            <a:ext uri="{FF2B5EF4-FFF2-40B4-BE49-F238E27FC236}">
              <a16:creationId xmlns:a16="http://schemas.microsoft.com/office/drawing/2014/main" id="{F59F78A6-59E0-4BFD-BA85-F7CB8BAFE37B}"/>
            </a:ext>
          </a:extLst>
        </xdr:cNvPr>
        <xdr:cNvSpPr/>
      </xdr:nvSpPr>
      <xdr:spPr>
        <a:xfrm>
          <a:off x="16761460" y="66958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54973</xdr:rowOff>
    </xdr:from>
    <xdr:to>
      <xdr:col>102</xdr:col>
      <xdr:colOff>114300</xdr:colOff>
      <xdr:row>39</xdr:row>
      <xdr:rowOff>58238</xdr:rowOff>
    </xdr:to>
    <xdr:cxnSp macro="">
      <xdr:nvCxnSpPr>
        <xdr:cNvPr id="499" name="直線コネクタ 498">
          <a:extLst>
            <a:ext uri="{FF2B5EF4-FFF2-40B4-BE49-F238E27FC236}">
              <a16:creationId xmlns:a16="http://schemas.microsoft.com/office/drawing/2014/main" id="{CF1E6ED9-439A-4C43-949E-9C39D22AAE59}"/>
            </a:ext>
          </a:extLst>
        </xdr:cNvPr>
        <xdr:cNvCxnSpPr/>
      </xdr:nvCxnSpPr>
      <xdr:spPr>
        <a:xfrm flipV="1">
          <a:off x="16804640" y="674533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7539B0C8-21B1-431D-A95A-5E0CE4886696}"/>
            </a:ext>
          </a:extLst>
        </xdr:cNvPr>
        <xdr:cNvSpPr txBox="1"/>
      </xdr:nvSpPr>
      <xdr:spPr>
        <a:xfrm>
          <a:off x="18982132" y="687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BA4EDD13-13E7-4BB4-8E0E-AD939A8BC237}"/>
            </a:ext>
          </a:extLst>
        </xdr:cNvPr>
        <xdr:cNvSpPr txBox="1"/>
      </xdr:nvSpPr>
      <xdr:spPr>
        <a:xfrm>
          <a:off x="18182032" y="687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AC3E3AB3-F714-4D00-8CBE-AA9A318E6B3E}"/>
            </a:ext>
          </a:extLst>
        </xdr:cNvPr>
        <xdr:cNvSpPr txBox="1"/>
      </xdr:nvSpPr>
      <xdr:spPr>
        <a:xfrm>
          <a:off x="17384472" y="68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E4C33797-D673-4D43-857D-1F38BBF635EB}"/>
            </a:ext>
          </a:extLst>
        </xdr:cNvPr>
        <xdr:cNvSpPr txBox="1"/>
      </xdr:nvSpPr>
      <xdr:spPr>
        <a:xfrm>
          <a:off x="16588817" y="68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112503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E77A9E2E-53F0-432D-BD0B-4FA08B35C0AE}"/>
            </a:ext>
          </a:extLst>
        </xdr:cNvPr>
        <xdr:cNvSpPr txBox="1"/>
      </xdr:nvSpPr>
      <xdr:spPr>
        <a:xfrm>
          <a:off x="18982132"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A25DB2CA-3345-4F39-A6DA-672138B682F4}"/>
            </a:ext>
          </a:extLst>
        </xdr:cNvPr>
        <xdr:cNvSpPr txBox="1"/>
      </xdr:nvSpPr>
      <xdr:spPr>
        <a:xfrm>
          <a:off x="18182032" y="64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122300</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45E2B73E-618B-4A96-840E-866C76C5277C}"/>
            </a:ext>
          </a:extLst>
        </xdr:cNvPr>
        <xdr:cNvSpPr txBox="1"/>
      </xdr:nvSpPr>
      <xdr:spPr>
        <a:xfrm>
          <a:off x="17384472" y="646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125565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4D26B13-800D-4BCB-972A-7F6B1107CAC8}"/>
            </a:ext>
          </a:extLst>
        </xdr:cNvPr>
        <xdr:cNvSpPr txBox="1"/>
      </xdr:nvSpPr>
      <xdr:spPr>
        <a:xfrm>
          <a:off x="16588817" y="647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6184F396-E4DF-4A8C-A162-F9C3548B8517}"/>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8125F876-4C30-49A5-8182-62F1792A4D2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1A772F96-8305-45FA-95F1-0C73437570CD}"/>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C0071B69-726A-4C66-8AF6-561DD5A64519}"/>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6B8188F-323A-44CE-BF05-28AD99EAC4D9}"/>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DC9EE1DF-4FF8-4475-85F8-9A715B8C4FE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79562A76-2ACF-4E37-9E12-3CDE4A85DC75}"/>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7557CBD6-98CB-4A92-AAD2-7CBC53BE6AF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FA10B964-3BCA-4196-9FC9-06ECBFEB74B3}"/>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471207E3-856B-499B-9936-195A911B58B4}"/>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C38A9614-D2CA-4874-A079-0155F55DEF3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9B7C25BC-3B17-4C93-8969-8734B8EC29B8}"/>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8F07A6EC-48DE-4316-AF45-1A92C78672F3}"/>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EF93E481-E247-490B-914B-C9A78C93E94B}"/>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793A906A-5ADD-4356-A5CA-EB24EBA8A7D8}"/>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C01F0F2E-C9A1-465B-A635-6FBFE61885BC}"/>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E9A767EC-C835-4AA1-8631-6CD68114424D}"/>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DD4E7B3C-F724-4724-B786-4E1B1B49C3CA}"/>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1A9838C3-7846-4B03-B703-B2C0511E7082}"/>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FA26BCBD-5E6E-470D-BF3A-F753FA6E8981}"/>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1C1A067B-D412-4DD3-B0AE-C76BA11DE513}"/>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DE6161EF-9A3E-478D-90C3-AE1983788FDB}"/>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63DB0AD5-A11F-4859-B501-DB02DA0AA302}"/>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BE417003-6377-4E5F-8F37-9D7CDC3766D2}"/>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50188756-2A0B-43EA-8E37-A63FBA4907B7}"/>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BF6D8109-3C61-42D8-B46D-728C44BC6151}"/>
            </a:ext>
          </a:extLst>
        </xdr:cNvPr>
        <xdr:cNvCxnSpPr/>
      </xdr:nvCxnSpPr>
      <xdr:spPr>
        <a:xfrm flipV="1">
          <a:off x="14703424" y="9677944"/>
          <a:ext cx="0" cy="121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2A876252-58DB-4101-95EF-18040A077269}"/>
            </a:ext>
          </a:extLst>
        </xdr:cNvPr>
        <xdr:cNvSpPr txBox="1"/>
      </xdr:nvSpPr>
      <xdr:spPr>
        <a:xfrm>
          <a:off x="14742160"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C7ACCCC7-73D0-48D9-800B-5F09E196F33E}"/>
            </a:ext>
          </a:extLst>
        </xdr:cNvPr>
        <xdr:cNvCxnSpPr/>
      </xdr:nvCxnSpPr>
      <xdr:spPr>
        <a:xfrm>
          <a:off x="14611350" y="10894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16F22DCA-58BA-4433-8FA4-2201449C5B69}"/>
            </a:ext>
          </a:extLst>
        </xdr:cNvPr>
        <xdr:cNvSpPr txBox="1"/>
      </xdr:nvSpPr>
      <xdr:spPr>
        <a:xfrm>
          <a:off x="14742160" y="944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F274F6CE-87C1-4C8D-9A69-2B04415B55B7}"/>
            </a:ext>
          </a:extLst>
        </xdr:cNvPr>
        <xdr:cNvCxnSpPr/>
      </xdr:nvCxnSpPr>
      <xdr:spPr>
        <a:xfrm>
          <a:off x="14611350" y="9677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9D5D087D-BC54-429C-AB3A-B62A33061902}"/>
            </a:ext>
          </a:extLst>
        </xdr:cNvPr>
        <xdr:cNvSpPr txBox="1"/>
      </xdr:nvSpPr>
      <xdr:spPr>
        <a:xfrm>
          <a:off x="14742160" y="10385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7E444FA8-23B7-455C-8D4F-64FD1D4287DC}"/>
            </a:ext>
          </a:extLst>
        </xdr:cNvPr>
        <xdr:cNvSpPr/>
      </xdr:nvSpPr>
      <xdr:spPr>
        <a:xfrm>
          <a:off x="14649450" y="104128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id="{C9F6C18D-21E9-4F78-A6D7-B8DF8E0EE457}"/>
            </a:ext>
          </a:extLst>
        </xdr:cNvPr>
        <xdr:cNvSpPr/>
      </xdr:nvSpPr>
      <xdr:spPr>
        <a:xfrm>
          <a:off x="13887450" y="103858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id="{F439FCEB-843A-4582-BD7D-89704FAD401B}"/>
            </a:ext>
          </a:extLst>
        </xdr:cNvPr>
        <xdr:cNvSpPr/>
      </xdr:nvSpPr>
      <xdr:spPr>
        <a:xfrm>
          <a:off x="13089890" y="103788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id="{9FB280F7-2C5B-4900-81D2-FE84F771AB8A}"/>
            </a:ext>
          </a:extLst>
        </xdr:cNvPr>
        <xdr:cNvSpPr/>
      </xdr:nvSpPr>
      <xdr:spPr>
        <a:xfrm>
          <a:off x="12303760" y="1037199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id="{51A15CC3-74A9-4E25-86B5-2DDD655FAD20}"/>
            </a:ext>
          </a:extLst>
        </xdr:cNvPr>
        <xdr:cNvSpPr/>
      </xdr:nvSpPr>
      <xdr:spPr>
        <a:xfrm>
          <a:off x="11487150" y="1035512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5F5E065A-C3E2-4EE1-BA94-E0B242D751BC}"/>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91EA893-C64C-461E-BC09-4262310732B1}"/>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A606FAF-944C-4F9A-A5E0-82452D4E29D5}"/>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6A8B4AA-D485-4D5E-A268-17F7698C8359}"/>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3CCF665-971C-41BC-B65A-3FB1967310F8}"/>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49" name="楕円 548">
          <a:extLst>
            <a:ext uri="{FF2B5EF4-FFF2-40B4-BE49-F238E27FC236}">
              <a16:creationId xmlns:a16="http://schemas.microsoft.com/office/drawing/2014/main" id="{A74A63B7-4BB1-4835-B3D2-67711B60BFF8}"/>
            </a:ext>
          </a:extLst>
        </xdr:cNvPr>
        <xdr:cNvSpPr/>
      </xdr:nvSpPr>
      <xdr:spPr>
        <a:xfrm>
          <a:off x="14649450" y="104043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140261</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E59B695C-D20E-46B0-80DA-F2F945C3A1FC}"/>
            </a:ext>
          </a:extLst>
        </xdr:cNvPr>
        <xdr:cNvSpPr txBox="1"/>
      </xdr:nvSpPr>
      <xdr:spPr>
        <a:xfrm>
          <a:off x="14742160" y="1025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101056</xdr:rowOff>
    </xdr:from>
    <xdr:to>
      <xdr:col>81</xdr:col>
      <xdr:colOff>101600</xdr:colOff>
      <xdr:row>61</xdr:row>
      <xdr:rowOff>31206</xdr:rowOff>
    </xdr:to>
    <xdr:sp macro="" textlink="">
      <xdr:nvSpPr>
        <xdr:cNvPr id="551" name="楕円 550">
          <a:extLst>
            <a:ext uri="{FF2B5EF4-FFF2-40B4-BE49-F238E27FC236}">
              <a16:creationId xmlns:a16="http://schemas.microsoft.com/office/drawing/2014/main" id="{CB815FD0-09A3-4C72-A384-8C6BC4687EBB}"/>
            </a:ext>
          </a:extLst>
        </xdr:cNvPr>
        <xdr:cNvSpPr/>
      </xdr:nvSpPr>
      <xdr:spPr>
        <a:xfrm>
          <a:off x="13887450" y="103842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151856</xdr:rowOff>
    </xdr:from>
    <xdr:to>
      <xdr:col>85</xdr:col>
      <xdr:colOff>127000</xdr:colOff>
      <xdr:row>60</xdr:row>
      <xdr:rowOff>168184</xdr:rowOff>
    </xdr:to>
    <xdr:cxnSp macro="">
      <xdr:nvCxnSpPr>
        <xdr:cNvPr id="552" name="直線コネクタ 551">
          <a:extLst>
            <a:ext uri="{FF2B5EF4-FFF2-40B4-BE49-F238E27FC236}">
              <a16:creationId xmlns:a16="http://schemas.microsoft.com/office/drawing/2014/main" id="{DA9E386E-CA69-4ACF-B0DF-EE03CB9705D7}"/>
            </a:ext>
          </a:extLst>
        </xdr:cNvPr>
        <xdr:cNvCxnSpPr/>
      </xdr:nvCxnSpPr>
      <xdr:spPr>
        <a:xfrm>
          <a:off x="13942060" y="10438856"/>
          <a:ext cx="7620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53" name="楕円 552">
          <a:extLst>
            <a:ext uri="{FF2B5EF4-FFF2-40B4-BE49-F238E27FC236}">
              <a16:creationId xmlns:a16="http://schemas.microsoft.com/office/drawing/2014/main" id="{43CD6625-9B60-494F-A124-02A6B38E7043}"/>
            </a:ext>
          </a:extLst>
        </xdr:cNvPr>
        <xdr:cNvSpPr/>
      </xdr:nvSpPr>
      <xdr:spPr>
        <a:xfrm>
          <a:off x="13089890" y="1038587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151856</xdr:rowOff>
    </xdr:from>
    <xdr:to>
      <xdr:col>81</xdr:col>
      <xdr:colOff>50800</xdr:colOff>
      <xdr:row>60</xdr:row>
      <xdr:rowOff>153488</xdr:rowOff>
    </xdr:to>
    <xdr:cxnSp macro="">
      <xdr:nvCxnSpPr>
        <xdr:cNvPr id="554" name="直線コネクタ 553">
          <a:extLst>
            <a:ext uri="{FF2B5EF4-FFF2-40B4-BE49-F238E27FC236}">
              <a16:creationId xmlns:a16="http://schemas.microsoft.com/office/drawing/2014/main" id="{64718A4C-655E-4261-820E-52EB15D83F51}"/>
            </a:ext>
          </a:extLst>
        </xdr:cNvPr>
        <xdr:cNvCxnSpPr/>
      </xdr:nvCxnSpPr>
      <xdr:spPr>
        <a:xfrm flipV="1">
          <a:off x="13144500" y="10438856"/>
          <a:ext cx="79756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127181</xdr:rowOff>
    </xdr:from>
    <xdr:to>
      <xdr:col>72</xdr:col>
      <xdr:colOff>38100</xdr:colOff>
      <xdr:row>61</xdr:row>
      <xdr:rowOff>57331</xdr:rowOff>
    </xdr:to>
    <xdr:sp macro="" textlink="">
      <xdr:nvSpPr>
        <xdr:cNvPr id="555" name="楕円 554">
          <a:extLst>
            <a:ext uri="{FF2B5EF4-FFF2-40B4-BE49-F238E27FC236}">
              <a16:creationId xmlns:a16="http://schemas.microsoft.com/office/drawing/2014/main" id="{DD93243B-CEF1-4F93-BC6A-06F2357E1AAD}"/>
            </a:ext>
          </a:extLst>
        </xdr:cNvPr>
        <xdr:cNvSpPr/>
      </xdr:nvSpPr>
      <xdr:spPr>
        <a:xfrm>
          <a:off x="12303760" y="1041799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61</xdr:row>
      <xdr:rowOff>6531</xdr:rowOff>
    </xdr:to>
    <xdr:cxnSp macro="">
      <xdr:nvCxnSpPr>
        <xdr:cNvPr id="556" name="直線コネクタ 555">
          <a:extLst>
            <a:ext uri="{FF2B5EF4-FFF2-40B4-BE49-F238E27FC236}">
              <a16:creationId xmlns:a16="http://schemas.microsoft.com/office/drawing/2014/main" id="{6072D2F3-1A2E-4CF9-B48E-160988E45543}"/>
            </a:ext>
          </a:extLst>
        </xdr:cNvPr>
        <xdr:cNvCxnSpPr/>
      </xdr:nvCxnSpPr>
      <xdr:spPr>
        <a:xfrm flipV="1">
          <a:off x="12346940" y="10440488"/>
          <a:ext cx="79756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102688</xdr:rowOff>
    </xdr:from>
    <xdr:to>
      <xdr:col>67</xdr:col>
      <xdr:colOff>101600</xdr:colOff>
      <xdr:row>61</xdr:row>
      <xdr:rowOff>32838</xdr:rowOff>
    </xdr:to>
    <xdr:sp macro="" textlink="">
      <xdr:nvSpPr>
        <xdr:cNvPr id="557" name="楕円 556">
          <a:extLst>
            <a:ext uri="{FF2B5EF4-FFF2-40B4-BE49-F238E27FC236}">
              <a16:creationId xmlns:a16="http://schemas.microsoft.com/office/drawing/2014/main" id="{A0175FDC-5C39-4AF6-9FAC-858668C4BCA3}"/>
            </a:ext>
          </a:extLst>
        </xdr:cNvPr>
        <xdr:cNvSpPr/>
      </xdr:nvSpPr>
      <xdr:spPr>
        <a:xfrm>
          <a:off x="11487150" y="1038587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153488</xdr:rowOff>
    </xdr:from>
    <xdr:to>
      <xdr:col>71</xdr:col>
      <xdr:colOff>177800</xdr:colOff>
      <xdr:row>61</xdr:row>
      <xdr:rowOff>6531</xdr:rowOff>
    </xdr:to>
    <xdr:cxnSp macro="">
      <xdr:nvCxnSpPr>
        <xdr:cNvPr id="558" name="直線コネクタ 557">
          <a:extLst>
            <a:ext uri="{FF2B5EF4-FFF2-40B4-BE49-F238E27FC236}">
              <a16:creationId xmlns:a16="http://schemas.microsoft.com/office/drawing/2014/main" id="{0BD6C8D2-1CF6-47CB-BD3E-5D0C0AAF0604}"/>
            </a:ext>
          </a:extLst>
        </xdr:cNvPr>
        <xdr:cNvCxnSpPr/>
      </xdr:nvCxnSpPr>
      <xdr:spPr>
        <a:xfrm>
          <a:off x="11541760" y="10440488"/>
          <a:ext cx="80518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59" name="n_1aveValue【学校施設】&#10;有形固定資産減価償却率">
          <a:extLst>
            <a:ext uri="{FF2B5EF4-FFF2-40B4-BE49-F238E27FC236}">
              <a16:creationId xmlns:a16="http://schemas.microsoft.com/office/drawing/2014/main" id="{25854786-B48A-44DD-A908-3DF809D737FE}"/>
            </a:ext>
          </a:extLst>
        </xdr:cNvPr>
        <xdr:cNvSpPr txBox="1"/>
      </xdr:nvSpPr>
      <xdr:spPr>
        <a:xfrm>
          <a:off x="13738234" y="1047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a:extLst>
            <a:ext uri="{FF2B5EF4-FFF2-40B4-BE49-F238E27FC236}">
              <a16:creationId xmlns:a16="http://schemas.microsoft.com/office/drawing/2014/main" id="{CF782892-DB1B-4D5F-B48B-FC9BA04A0F9A}"/>
            </a:ext>
          </a:extLst>
        </xdr:cNvPr>
        <xdr:cNvSpPr txBox="1"/>
      </xdr:nvSpPr>
      <xdr:spPr>
        <a:xfrm>
          <a:off x="1295718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a:extLst>
            <a:ext uri="{FF2B5EF4-FFF2-40B4-BE49-F238E27FC236}">
              <a16:creationId xmlns:a16="http://schemas.microsoft.com/office/drawing/2014/main" id="{4093456D-525D-4754-8691-DC99FB704D96}"/>
            </a:ext>
          </a:extLst>
        </xdr:cNvPr>
        <xdr:cNvSpPr txBox="1"/>
      </xdr:nvSpPr>
      <xdr:spPr>
        <a:xfrm>
          <a:off x="12171054" y="1014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a:extLst>
            <a:ext uri="{FF2B5EF4-FFF2-40B4-BE49-F238E27FC236}">
              <a16:creationId xmlns:a16="http://schemas.microsoft.com/office/drawing/2014/main" id="{59BA4A65-2CF3-4D36-AAE4-C8996F9CF83C}"/>
            </a:ext>
          </a:extLst>
        </xdr:cNvPr>
        <xdr:cNvSpPr txBox="1"/>
      </xdr:nvSpPr>
      <xdr:spPr>
        <a:xfrm>
          <a:off x="11354444" y="10136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47733</xdr:rowOff>
    </xdr:from>
    <xdr:ext cx="405111" cy="259045"/>
    <xdr:sp macro="" textlink="">
      <xdr:nvSpPr>
        <xdr:cNvPr id="563" name="n_1mainValue【学校施設】&#10;有形固定資産減価償却率">
          <a:extLst>
            <a:ext uri="{FF2B5EF4-FFF2-40B4-BE49-F238E27FC236}">
              <a16:creationId xmlns:a16="http://schemas.microsoft.com/office/drawing/2014/main" id="{112FE240-AC15-415D-8C74-2CB33B058CC7}"/>
            </a:ext>
          </a:extLst>
        </xdr:cNvPr>
        <xdr:cNvSpPr txBox="1"/>
      </xdr:nvSpPr>
      <xdr:spPr>
        <a:xfrm>
          <a:off x="13738234" y="1016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564" name="n_2mainValue【学校施設】&#10;有形固定資産減価償却率">
          <a:extLst>
            <a:ext uri="{FF2B5EF4-FFF2-40B4-BE49-F238E27FC236}">
              <a16:creationId xmlns:a16="http://schemas.microsoft.com/office/drawing/2014/main" id="{672BDAE0-1230-4CC5-B6F2-E7BD3C79131E}"/>
            </a:ext>
          </a:extLst>
        </xdr:cNvPr>
        <xdr:cNvSpPr txBox="1"/>
      </xdr:nvSpPr>
      <xdr:spPr>
        <a:xfrm>
          <a:off x="12957184" y="1047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48458</xdr:rowOff>
    </xdr:from>
    <xdr:ext cx="405111" cy="259045"/>
    <xdr:sp macro="" textlink="">
      <xdr:nvSpPr>
        <xdr:cNvPr id="565" name="n_3mainValue【学校施設】&#10;有形固定資産減価償却率">
          <a:extLst>
            <a:ext uri="{FF2B5EF4-FFF2-40B4-BE49-F238E27FC236}">
              <a16:creationId xmlns:a16="http://schemas.microsoft.com/office/drawing/2014/main" id="{507BF2EF-1069-40A8-ACC8-7A501BF59849}"/>
            </a:ext>
          </a:extLst>
        </xdr:cNvPr>
        <xdr:cNvSpPr txBox="1"/>
      </xdr:nvSpPr>
      <xdr:spPr>
        <a:xfrm>
          <a:off x="12171054" y="1050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23965</xdr:rowOff>
    </xdr:from>
    <xdr:ext cx="405111" cy="259045"/>
    <xdr:sp macro="" textlink="">
      <xdr:nvSpPr>
        <xdr:cNvPr id="566" name="n_4mainValue【学校施設】&#10;有形固定資産減価償却率">
          <a:extLst>
            <a:ext uri="{FF2B5EF4-FFF2-40B4-BE49-F238E27FC236}">
              <a16:creationId xmlns:a16="http://schemas.microsoft.com/office/drawing/2014/main" id="{3628DBB6-0455-41C6-8D75-A9946D9E82E1}"/>
            </a:ext>
          </a:extLst>
        </xdr:cNvPr>
        <xdr:cNvSpPr txBox="1"/>
      </xdr:nvSpPr>
      <xdr:spPr>
        <a:xfrm>
          <a:off x="11354444" y="1047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6D1BD9E6-2E70-453A-AC84-3DBB6153512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441BD23A-618E-4CEA-8EE2-D7D129097BE8}"/>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4EB2ABE-4A9A-414C-89EF-730BCA6F44BF}"/>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9E1188BB-43DE-406F-9CD1-874A30FDD73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848BD8D0-FB72-4F25-81D0-2B5E1E3E69F1}"/>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F72E84BB-1F1C-4A08-B88A-70003AEEF867}"/>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2FF8FDE8-C2BA-4A45-9729-84BCD672311B}"/>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13EA9ADD-65B9-48C2-A7CA-715474567D7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7DAC4F45-A249-459A-8BD3-F6C7FDA9926A}"/>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1CBDC2F7-E3AC-41C3-ADD2-4E49DA13A9B8}"/>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2BED5CC6-AB94-4934-BC32-218227313F63}"/>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08A9F5DC-2AA0-4681-BD0C-74519A08449C}"/>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F8747734-8760-4E25-A2B5-2620ACA5929E}"/>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46F5EBC4-DC33-4666-B458-A1853DF37A46}"/>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CEB4624B-F325-42E0-AF3F-AD574DE60B10}"/>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1B87B1D4-D606-4364-81BD-AD984103D768}"/>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938BBD9E-18E8-420D-AA5B-79D8B440EBB3}"/>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D5F0AEE6-4A7B-4502-A54E-7923959FA4AC}"/>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EC4F8614-AB8F-4C50-9230-46C9AE18C975}"/>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D1372FC3-3532-411E-B893-D646A4F41E21}"/>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251F2D55-2F0D-442B-9195-A29788CDE143}"/>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DBD2ABB1-74BB-436B-9C54-A56475B5C58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F5BEC8CB-FF18-4FED-A206-C5368C9E1FA5}"/>
            </a:ext>
          </a:extLst>
        </xdr:cNvPr>
        <xdr:cNvCxnSpPr/>
      </xdr:nvCxnSpPr>
      <xdr:spPr>
        <a:xfrm flipV="1">
          <a:off x="19947254" y="9840239"/>
          <a:ext cx="0" cy="111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9BD60674-255A-4FAD-80B9-122FD59C4BAB}"/>
            </a:ext>
          </a:extLst>
        </xdr:cNvPr>
        <xdr:cNvSpPr txBox="1"/>
      </xdr:nvSpPr>
      <xdr:spPr>
        <a:xfrm>
          <a:off x="19985990" y="109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71646D9F-7CC6-411C-BD4C-86604DCAFD44}"/>
            </a:ext>
          </a:extLst>
        </xdr:cNvPr>
        <xdr:cNvCxnSpPr/>
      </xdr:nvCxnSpPr>
      <xdr:spPr>
        <a:xfrm>
          <a:off x="19885660" y="10959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C1131A6F-06CD-4C53-A0AC-D23076438451}"/>
            </a:ext>
          </a:extLst>
        </xdr:cNvPr>
        <xdr:cNvSpPr txBox="1"/>
      </xdr:nvSpPr>
      <xdr:spPr>
        <a:xfrm>
          <a:off x="19985990" y="962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D8ECB7F5-EFAA-46CA-968A-F6A5F1B8C881}"/>
            </a:ext>
          </a:extLst>
        </xdr:cNvPr>
        <xdr:cNvCxnSpPr/>
      </xdr:nvCxnSpPr>
      <xdr:spPr>
        <a:xfrm>
          <a:off x="19885660" y="9840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a:extLst>
            <a:ext uri="{FF2B5EF4-FFF2-40B4-BE49-F238E27FC236}">
              <a16:creationId xmlns:a16="http://schemas.microsoft.com/office/drawing/2014/main" id="{C04390CD-CE49-4F42-A28A-D2B803510B35}"/>
            </a:ext>
          </a:extLst>
        </xdr:cNvPr>
        <xdr:cNvSpPr txBox="1"/>
      </xdr:nvSpPr>
      <xdr:spPr>
        <a:xfrm>
          <a:off x="19985990" y="10449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80DEEB8B-344B-4F01-BE9B-6B353D8501A8}"/>
            </a:ext>
          </a:extLst>
        </xdr:cNvPr>
        <xdr:cNvSpPr/>
      </xdr:nvSpPr>
      <xdr:spPr>
        <a:xfrm>
          <a:off x="19904710" y="1047081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a:extLst>
            <a:ext uri="{FF2B5EF4-FFF2-40B4-BE49-F238E27FC236}">
              <a16:creationId xmlns:a16="http://schemas.microsoft.com/office/drawing/2014/main" id="{FC3134FF-A0CB-4FD7-BE27-CA3F1E950BB9}"/>
            </a:ext>
          </a:extLst>
        </xdr:cNvPr>
        <xdr:cNvSpPr/>
      </xdr:nvSpPr>
      <xdr:spPr>
        <a:xfrm>
          <a:off x="19161760" y="1055639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id="{6DB435EE-B104-41A6-AFB3-3E0098E0152A}"/>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a:extLst>
            <a:ext uri="{FF2B5EF4-FFF2-40B4-BE49-F238E27FC236}">
              <a16:creationId xmlns:a16="http://schemas.microsoft.com/office/drawing/2014/main" id="{B262ACA2-471B-475B-B439-1376B4374DB0}"/>
            </a:ext>
          </a:extLst>
        </xdr:cNvPr>
        <xdr:cNvSpPr/>
      </xdr:nvSpPr>
      <xdr:spPr>
        <a:xfrm>
          <a:off x="17547590" y="105639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a:extLst>
            <a:ext uri="{FF2B5EF4-FFF2-40B4-BE49-F238E27FC236}">
              <a16:creationId xmlns:a16="http://schemas.microsoft.com/office/drawing/2014/main" id="{5FBD4241-1D4F-4983-8BFD-97F6302F6245}"/>
            </a:ext>
          </a:extLst>
        </xdr:cNvPr>
        <xdr:cNvSpPr/>
      </xdr:nvSpPr>
      <xdr:spPr>
        <a:xfrm>
          <a:off x="16761460" y="1059205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364AED7-94FB-4CBC-A494-5BAD4BB46AFA}"/>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E73B40B-CDA0-4786-B9CE-FEDFB14C4523}"/>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5D40D22F-1B5F-4364-974F-9F6A09B0EF29}"/>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E0867CA-EA99-4717-80D8-2F8ADF847E1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6B4B32E-8B9C-49A6-85E7-AB567D0E81D6}"/>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104191</xdr:rowOff>
    </xdr:from>
    <xdr:to>
      <xdr:col>116</xdr:col>
      <xdr:colOff>114300</xdr:colOff>
      <xdr:row>61</xdr:row>
      <xdr:rowOff>34341</xdr:rowOff>
    </xdr:to>
    <xdr:sp macro="" textlink="">
      <xdr:nvSpPr>
        <xdr:cNvPr id="605" name="楕円 604">
          <a:extLst>
            <a:ext uri="{FF2B5EF4-FFF2-40B4-BE49-F238E27FC236}">
              <a16:creationId xmlns:a16="http://schemas.microsoft.com/office/drawing/2014/main" id="{4F435AF8-5C22-46F0-AD34-4198D58C205E}"/>
            </a:ext>
          </a:extLst>
        </xdr:cNvPr>
        <xdr:cNvSpPr/>
      </xdr:nvSpPr>
      <xdr:spPr>
        <a:xfrm>
          <a:off x="19904710" y="103892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127068</xdr:rowOff>
    </xdr:from>
    <xdr:ext cx="469744" cy="259045"/>
    <xdr:sp macro="" textlink="">
      <xdr:nvSpPr>
        <xdr:cNvPr id="606" name="【学校施設】&#10;一人当たり面積該当値テキスト">
          <a:extLst>
            <a:ext uri="{FF2B5EF4-FFF2-40B4-BE49-F238E27FC236}">
              <a16:creationId xmlns:a16="http://schemas.microsoft.com/office/drawing/2014/main" id="{295890E4-F86D-471E-AE57-C23DEAE496BF}"/>
            </a:ext>
          </a:extLst>
        </xdr:cNvPr>
        <xdr:cNvSpPr txBox="1"/>
      </xdr:nvSpPr>
      <xdr:spPr>
        <a:xfrm>
          <a:off x="19985990" y="102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27381</xdr:rowOff>
    </xdr:from>
    <xdr:to>
      <xdr:col>112</xdr:col>
      <xdr:colOff>38100</xdr:colOff>
      <xdr:row>61</xdr:row>
      <xdr:rowOff>128981</xdr:rowOff>
    </xdr:to>
    <xdr:sp macro="" textlink="">
      <xdr:nvSpPr>
        <xdr:cNvPr id="607" name="楕円 606">
          <a:extLst>
            <a:ext uri="{FF2B5EF4-FFF2-40B4-BE49-F238E27FC236}">
              <a16:creationId xmlns:a16="http://schemas.microsoft.com/office/drawing/2014/main" id="{DED098CC-D71A-4985-A2B0-C55863F009B2}"/>
            </a:ext>
          </a:extLst>
        </xdr:cNvPr>
        <xdr:cNvSpPr/>
      </xdr:nvSpPr>
      <xdr:spPr>
        <a:xfrm>
          <a:off x="19161760" y="1048392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154991</xdr:rowOff>
    </xdr:from>
    <xdr:to>
      <xdr:col>116</xdr:col>
      <xdr:colOff>63500</xdr:colOff>
      <xdr:row>61</xdr:row>
      <xdr:rowOff>78181</xdr:rowOff>
    </xdr:to>
    <xdr:cxnSp macro="">
      <xdr:nvCxnSpPr>
        <xdr:cNvPr id="608" name="直線コネクタ 607">
          <a:extLst>
            <a:ext uri="{FF2B5EF4-FFF2-40B4-BE49-F238E27FC236}">
              <a16:creationId xmlns:a16="http://schemas.microsoft.com/office/drawing/2014/main" id="{7B29DFD4-1EE4-4864-B803-204F825F757F}"/>
            </a:ext>
          </a:extLst>
        </xdr:cNvPr>
        <xdr:cNvCxnSpPr/>
      </xdr:nvCxnSpPr>
      <xdr:spPr>
        <a:xfrm flipV="1">
          <a:off x="19204940" y="10441991"/>
          <a:ext cx="74295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31038</xdr:rowOff>
    </xdr:from>
    <xdr:to>
      <xdr:col>107</xdr:col>
      <xdr:colOff>101600</xdr:colOff>
      <xdr:row>61</xdr:row>
      <xdr:rowOff>132638</xdr:rowOff>
    </xdr:to>
    <xdr:sp macro="" textlink="">
      <xdr:nvSpPr>
        <xdr:cNvPr id="609" name="楕円 608">
          <a:extLst>
            <a:ext uri="{FF2B5EF4-FFF2-40B4-BE49-F238E27FC236}">
              <a16:creationId xmlns:a16="http://schemas.microsoft.com/office/drawing/2014/main" id="{047CE1CB-FFA5-4A4C-A792-0C9704B15681}"/>
            </a:ext>
          </a:extLst>
        </xdr:cNvPr>
        <xdr:cNvSpPr/>
      </xdr:nvSpPr>
      <xdr:spPr>
        <a:xfrm>
          <a:off x="18345150" y="1048758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78181</xdr:rowOff>
    </xdr:from>
    <xdr:to>
      <xdr:col>111</xdr:col>
      <xdr:colOff>177800</xdr:colOff>
      <xdr:row>61</xdr:row>
      <xdr:rowOff>81838</xdr:rowOff>
    </xdr:to>
    <xdr:cxnSp macro="">
      <xdr:nvCxnSpPr>
        <xdr:cNvPr id="610" name="直線コネクタ 609">
          <a:extLst>
            <a:ext uri="{FF2B5EF4-FFF2-40B4-BE49-F238E27FC236}">
              <a16:creationId xmlns:a16="http://schemas.microsoft.com/office/drawing/2014/main" id="{ED3840AE-9334-49F3-98AF-3B2E427E6910}"/>
            </a:ext>
          </a:extLst>
        </xdr:cNvPr>
        <xdr:cNvCxnSpPr/>
      </xdr:nvCxnSpPr>
      <xdr:spPr>
        <a:xfrm flipV="1">
          <a:off x="18399760" y="10536631"/>
          <a:ext cx="80518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37440</xdr:rowOff>
    </xdr:from>
    <xdr:to>
      <xdr:col>102</xdr:col>
      <xdr:colOff>165100</xdr:colOff>
      <xdr:row>61</xdr:row>
      <xdr:rowOff>139040</xdr:rowOff>
    </xdr:to>
    <xdr:sp macro="" textlink="">
      <xdr:nvSpPr>
        <xdr:cNvPr id="611" name="楕円 610">
          <a:extLst>
            <a:ext uri="{FF2B5EF4-FFF2-40B4-BE49-F238E27FC236}">
              <a16:creationId xmlns:a16="http://schemas.microsoft.com/office/drawing/2014/main" id="{EB9FCFA8-D958-4305-831F-AEDAD39B87FF}"/>
            </a:ext>
          </a:extLst>
        </xdr:cNvPr>
        <xdr:cNvSpPr/>
      </xdr:nvSpPr>
      <xdr:spPr>
        <a:xfrm>
          <a:off x="17547590" y="1049589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81838</xdr:rowOff>
    </xdr:from>
    <xdr:to>
      <xdr:col>107</xdr:col>
      <xdr:colOff>50800</xdr:colOff>
      <xdr:row>61</xdr:row>
      <xdr:rowOff>88240</xdr:rowOff>
    </xdr:to>
    <xdr:cxnSp macro="">
      <xdr:nvCxnSpPr>
        <xdr:cNvPr id="612" name="直線コネクタ 611">
          <a:extLst>
            <a:ext uri="{FF2B5EF4-FFF2-40B4-BE49-F238E27FC236}">
              <a16:creationId xmlns:a16="http://schemas.microsoft.com/office/drawing/2014/main" id="{4CCD3C44-126D-4EC2-BC28-D582E08A6E62}"/>
            </a:ext>
          </a:extLst>
        </xdr:cNvPr>
        <xdr:cNvCxnSpPr/>
      </xdr:nvCxnSpPr>
      <xdr:spPr>
        <a:xfrm flipV="1">
          <a:off x="17602200" y="10542193"/>
          <a:ext cx="79756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45669</xdr:rowOff>
    </xdr:from>
    <xdr:to>
      <xdr:col>98</xdr:col>
      <xdr:colOff>38100</xdr:colOff>
      <xdr:row>61</xdr:row>
      <xdr:rowOff>147269</xdr:rowOff>
    </xdr:to>
    <xdr:sp macro="" textlink="">
      <xdr:nvSpPr>
        <xdr:cNvPr id="613" name="楕円 612">
          <a:extLst>
            <a:ext uri="{FF2B5EF4-FFF2-40B4-BE49-F238E27FC236}">
              <a16:creationId xmlns:a16="http://schemas.microsoft.com/office/drawing/2014/main" id="{1D353CA0-31C2-46CF-9EFB-83A250D9E9C7}"/>
            </a:ext>
          </a:extLst>
        </xdr:cNvPr>
        <xdr:cNvSpPr/>
      </xdr:nvSpPr>
      <xdr:spPr>
        <a:xfrm>
          <a:off x="16761460" y="105060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88240</xdr:rowOff>
    </xdr:from>
    <xdr:to>
      <xdr:col>102</xdr:col>
      <xdr:colOff>114300</xdr:colOff>
      <xdr:row>61</xdr:row>
      <xdr:rowOff>96469</xdr:rowOff>
    </xdr:to>
    <xdr:cxnSp macro="">
      <xdr:nvCxnSpPr>
        <xdr:cNvPr id="614" name="直線コネクタ 613">
          <a:extLst>
            <a:ext uri="{FF2B5EF4-FFF2-40B4-BE49-F238E27FC236}">
              <a16:creationId xmlns:a16="http://schemas.microsoft.com/office/drawing/2014/main" id="{FED057E3-75B9-48AC-9A0F-7EC5C943A6CB}"/>
            </a:ext>
          </a:extLst>
        </xdr:cNvPr>
        <xdr:cNvCxnSpPr/>
      </xdr:nvCxnSpPr>
      <xdr:spPr>
        <a:xfrm flipV="1">
          <a:off x="16804640" y="10550500"/>
          <a:ext cx="79756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a:extLst>
            <a:ext uri="{FF2B5EF4-FFF2-40B4-BE49-F238E27FC236}">
              <a16:creationId xmlns:a16="http://schemas.microsoft.com/office/drawing/2014/main" id="{652CEE9E-931F-4E6D-B5A2-DAA9871C32FA}"/>
            </a:ext>
          </a:extLst>
        </xdr:cNvPr>
        <xdr:cNvSpPr txBox="1"/>
      </xdr:nvSpPr>
      <xdr:spPr>
        <a:xfrm>
          <a:off x="18982132" y="1064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6" name="n_2aveValue【学校施設】&#10;一人当たり面積">
          <a:extLst>
            <a:ext uri="{FF2B5EF4-FFF2-40B4-BE49-F238E27FC236}">
              <a16:creationId xmlns:a16="http://schemas.microsoft.com/office/drawing/2014/main" id="{6E50FE62-30C5-4275-8059-00B746012888}"/>
            </a:ext>
          </a:extLst>
        </xdr:cNvPr>
        <xdr:cNvSpPr txBox="1"/>
      </xdr:nvSpPr>
      <xdr:spPr>
        <a:xfrm>
          <a:off x="18182032"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17" name="n_3aveValue【学校施設】&#10;一人当たり面積">
          <a:extLst>
            <a:ext uri="{FF2B5EF4-FFF2-40B4-BE49-F238E27FC236}">
              <a16:creationId xmlns:a16="http://schemas.microsoft.com/office/drawing/2014/main" id="{BE20EC77-E575-4645-98E2-042BE648A906}"/>
            </a:ext>
          </a:extLst>
        </xdr:cNvPr>
        <xdr:cNvSpPr txBox="1"/>
      </xdr:nvSpPr>
      <xdr:spPr>
        <a:xfrm>
          <a:off x="17384472" y="1065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18" name="n_4aveValue【学校施設】&#10;一人当たり面積">
          <a:extLst>
            <a:ext uri="{FF2B5EF4-FFF2-40B4-BE49-F238E27FC236}">
              <a16:creationId xmlns:a16="http://schemas.microsoft.com/office/drawing/2014/main" id="{A00F41EA-CE6C-45A5-9B7B-54E9F994F2BF}"/>
            </a:ext>
          </a:extLst>
        </xdr:cNvPr>
        <xdr:cNvSpPr txBox="1"/>
      </xdr:nvSpPr>
      <xdr:spPr>
        <a:xfrm>
          <a:off x="16588817" y="106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145508</xdr:rowOff>
    </xdr:from>
    <xdr:ext cx="469744" cy="259045"/>
    <xdr:sp macro="" textlink="">
      <xdr:nvSpPr>
        <xdr:cNvPr id="619" name="n_1mainValue【学校施設】&#10;一人当たり面積">
          <a:extLst>
            <a:ext uri="{FF2B5EF4-FFF2-40B4-BE49-F238E27FC236}">
              <a16:creationId xmlns:a16="http://schemas.microsoft.com/office/drawing/2014/main" id="{C2A3FA63-0C5D-4850-A74F-67089F5BA222}"/>
            </a:ext>
          </a:extLst>
        </xdr:cNvPr>
        <xdr:cNvSpPr txBox="1"/>
      </xdr:nvSpPr>
      <xdr:spPr>
        <a:xfrm>
          <a:off x="18982132" y="1025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149165</xdr:rowOff>
    </xdr:from>
    <xdr:ext cx="469744" cy="259045"/>
    <xdr:sp macro="" textlink="">
      <xdr:nvSpPr>
        <xdr:cNvPr id="620" name="n_2mainValue【学校施設】&#10;一人当たり面積">
          <a:extLst>
            <a:ext uri="{FF2B5EF4-FFF2-40B4-BE49-F238E27FC236}">
              <a16:creationId xmlns:a16="http://schemas.microsoft.com/office/drawing/2014/main" id="{33B3C6E0-B0EE-4D01-90DD-0751D6378FFC}"/>
            </a:ext>
          </a:extLst>
        </xdr:cNvPr>
        <xdr:cNvSpPr txBox="1"/>
      </xdr:nvSpPr>
      <xdr:spPr>
        <a:xfrm>
          <a:off x="18182032"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155567</xdr:rowOff>
    </xdr:from>
    <xdr:ext cx="469744" cy="259045"/>
    <xdr:sp macro="" textlink="">
      <xdr:nvSpPr>
        <xdr:cNvPr id="621" name="n_3mainValue【学校施設】&#10;一人当たり面積">
          <a:extLst>
            <a:ext uri="{FF2B5EF4-FFF2-40B4-BE49-F238E27FC236}">
              <a16:creationId xmlns:a16="http://schemas.microsoft.com/office/drawing/2014/main" id="{9187E588-BEB9-4DAA-B86A-4C9E8D620788}"/>
            </a:ext>
          </a:extLst>
        </xdr:cNvPr>
        <xdr:cNvSpPr txBox="1"/>
      </xdr:nvSpPr>
      <xdr:spPr>
        <a:xfrm>
          <a:off x="17384472" y="102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163796</xdr:rowOff>
    </xdr:from>
    <xdr:ext cx="469744" cy="259045"/>
    <xdr:sp macro="" textlink="">
      <xdr:nvSpPr>
        <xdr:cNvPr id="622" name="n_4mainValue【学校施設】&#10;一人当たり面積">
          <a:extLst>
            <a:ext uri="{FF2B5EF4-FFF2-40B4-BE49-F238E27FC236}">
              <a16:creationId xmlns:a16="http://schemas.microsoft.com/office/drawing/2014/main" id="{A09F210A-2EEE-4BF7-91F2-C423B8250974}"/>
            </a:ext>
          </a:extLst>
        </xdr:cNvPr>
        <xdr:cNvSpPr txBox="1"/>
      </xdr:nvSpPr>
      <xdr:spPr>
        <a:xfrm>
          <a:off x="16588817" y="1028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D1CA0ECF-F39F-4BCB-9684-47F55FE1BBE1}"/>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D3200CA3-48F0-43C4-AC3B-57881F3C016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20DA2C55-4CF6-47FF-AB10-C0AE31F47B4C}"/>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DF08234C-6A6C-40D0-A8AE-04EDBA76D136}"/>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9DFB5C7-9D5C-4CA2-B62C-279F1AE9FE50}"/>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60CC51CF-76D5-48C5-BE90-99261A4D7C5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972B25AD-AE17-442F-B6A4-8ADD441E6992}"/>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2C05A7BB-47EE-415F-B650-C9C5D1E7207B}"/>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A94D625A-B9C5-4538-B8F5-FA3DC050C1C9}"/>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446DC616-7099-40E4-A416-20ECF962F36B}"/>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90BC4475-7051-4214-8E8D-913AA03EBFE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1B4F1301-BA40-4A63-8B4E-432C81BA94F3}"/>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53A1A83-2FFE-4AE6-9F49-BA3B384DE5C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216FB38A-438E-41B6-B9C3-2D01C653FC1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77D65AA7-D94F-46BA-810D-6860CA7B975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72F1E107-0CC5-40E9-9DEE-6A1D42409356}"/>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FE199D5E-D876-4EBE-8B7B-7C7926A08470}"/>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699F1A4A-49B0-418B-AA47-8060C85A13D5}"/>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7FB52580-C2ED-4FB0-A698-8818D0C7AEF2}"/>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ECA15D93-4B2D-429D-A867-B5C24D24C93D}"/>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8224D1A7-A895-4595-BC79-83CCA4A15F72}"/>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3E928BAD-F3B8-4199-8562-C23A26523798}"/>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18F3254C-0B09-40A9-978E-98531349A4D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22044D2F-C3E5-47DA-BEA0-00314019804E}"/>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3BDA547C-36ED-497E-9B01-CF24878B51A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F7B8D606-E888-42CE-8573-976D557DC904}"/>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9DC6D728-DE36-4B9E-A549-5984D16850FC}"/>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E96F1525-4E5E-4084-95E0-19FFBC8A8075}"/>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60A727F6-FF3D-4AC8-82E4-58864F5FFD2A}"/>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49099005-3EEC-4539-9E99-97EFC7CF470E}"/>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5DEDF0D5-4718-4A25-A7F4-A8F5BEDD47C6}"/>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57333F99-B812-4ABD-A585-5E9BE2D57120}"/>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128263DC-846E-4047-AA1F-EB7CF910EEA6}"/>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9F14D809-094B-4869-AF94-5EE50106E8F8}"/>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A62576E4-F243-4A6A-A62C-017581DE6034}"/>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ECE2C128-F896-4940-91B2-55246382C96F}"/>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E8DA3580-9E38-4669-BF97-1F68520BB0D2}"/>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E36CB4F1-CD29-45DE-8F6A-98C098D2644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9406487F-3705-4FBF-AD3B-011F4998DB34}"/>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5CE7DA53-DC27-4E09-8252-7E23A30F6208}"/>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663" name="直線コネクタ 662">
          <a:extLst>
            <a:ext uri="{FF2B5EF4-FFF2-40B4-BE49-F238E27FC236}">
              <a16:creationId xmlns:a16="http://schemas.microsoft.com/office/drawing/2014/main" id="{A59C66C3-DAB1-4B87-9914-D4D21882E435}"/>
            </a:ext>
          </a:extLst>
        </xdr:cNvPr>
        <xdr:cNvCxnSpPr/>
      </xdr:nvCxnSpPr>
      <xdr:spPr>
        <a:xfrm flipV="1">
          <a:off x="14703424" y="1720977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664" name="【公民館】&#10;有形固定資産減価償却率最小値テキスト">
          <a:extLst>
            <a:ext uri="{FF2B5EF4-FFF2-40B4-BE49-F238E27FC236}">
              <a16:creationId xmlns:a16="http://schemas.microsoft.com/office/drawing/2014/main" id="{A852AC4C-E44C-409F-B772-5B27C7D75E6F}"/>
            </a:ext>
          </a:extLst>
        </xdr:cNvPr>
        <xdr:cNvSpPr txBox="1"/>
      </xdr:nvSpPr>
      <xdr:spPr>
        <a:xfrm>
          <a:off x="1474216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665" name="直線コネクタ 664">
          <a:extLst>
            <a:ext uri="{FF2B5EF4-FFF2-40B4-BE49-F238E27FC236}">
              <a16:creationId xmlns:a16="http://schemas.microsoft.com/office/drawing/2014/main" id="{2946BBB2-241E-4DF4-9926-DAAFE38355EF}"/>
            </a:ext>
          </a:extLst>
        </xdr:cNvPr>
        <xdr:cNvCxnSpPr/>
      </xdr:nvCxnSpPr>
      <xdr:spPr>
        <a:xfrm>
          <a:off x="14611350" y="18609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666" name="【公民館】&#10;有形固定資産減価償却率最大値テキスト">
          <a:extLst>
            <a:ext uri="{FF2B5EF4-FFF2-40B4-BE49-F238E27FC236}">
              <a16:creationId xmlns:a16="http://schemas.microsoft.com/office/drawing/2014/main" id="{6A1881CE-C0FD-4B61-8300-EBA6342030CA}"/>
            </a:ext>
          </a:extLst>
        </xdr:cNvPr>
        <xdr:cNvSpPr txBox="1"/>
      </xdr:nvSpPr>
      <xdr:spPr>
        <a:xfrm>
          <a:off x="14742160" y="1699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667" name="直線コネクタ 666">
          <a:extLst>
            <a:ext uri="{FF2B5EF4-FFF2-40B4-BE49-F238E27FC236}">
              <a16:creationId xmlns:a16="http://schemas.microsoft.com/office/drawing/2014/main" id="{9086ECAE-C443-445E-A7A2-0DAF976EABB4}"/>
            </a:ext>
          </a:extLst>
        </xdr:cNvPr>
        <xdr:cNvCxnSpPr/>
      </xdr:nvCxnSpPr>
      <xdr:spPr>
        <a:xfrm>
          <a:off x="14611350" y="1720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668" name="【公民館】&#10;有形固定資産減価償却率平均値テキスト">
          <a:extLst>
            <a:ext uri="{FF2B5EF4-FFF2-40B4-BE49-F238E27FC236}">
              <a16:creationId xmlns:a16="http://schemas.microsoft.com/office/drawing/2014/main" id="{252374A5-DF28-4299-8AD6-E6E315260FD5}"/>
            </a:ext>
          </a:extLst>
        </xdr:cNvPr>
        <xdr:cNvSpPr txBox="1"/>
      </xdr:nvSpPr>
      <xdr:spPr>
        <a:xfrm>
          <a:off x="14742160" y="1767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669" name="フローチャート: 判断 668">
          <a:extLst>
            <a:ext uri="{FF2B5EF4-FFF2-40B4-BE49-F238E27FC236}">
              <a16:creationId xmlns:a16="http://schemas.microsoft.com/office/drawing/2014/main" id="{AF54AEEC-86BC-42BF-89E7-417FD051EAAB}"/>
            </a:ext>
          </a:extLst>
        </xdr:cNvPr>
        <xdr:cNvSpPr/>
      </xdr:nvSpPr>
      <xdr:spPr>
        <a:xfrm>
          <a:off x="14649450" y="178314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670" name="フローチャート: 判断 669">
          <a:extLst>
            <a:ext uri="{FF2B5EF4-FFF2-40B4-BE49-F238E27FC236}">
              <a16:creationId xmlns:a16="http://schemas.microsoft.com/office/drawing/2014/main" id="{597512C8-FFAC-42F3-84A7-E2A00008DD31}"/>
            </a:ext>
          </a:extLst>
        </xdr:cNvPr>
        <xdr:cNvSpPr/>
      </xdr:nvSpPr>
      <xdr:spPr>
        <a:xfrm>
          <a:off x="13887450" y="1782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71" name="フローチャート: 判断 670">
          <a:extLst>
            <a:ext uri="{FF2B5EF4-FFF2-40B4-BE49-F238E27FC236}">
              <a16:creationId xmlns:a16="http://schemas.microsoft.com/office/drawing/2014/main" id="{2C22016E-42BF-4C9B-84D4-426A94FF8A1D}"/>
            </a:ext>
          </a:extLst>
        </xdr:cNvPr>
        <xdr:cNvSpPr/>
      </xdr:nvSpPr>
      <xdr:spPr>
        <a:xfrm>
          <a:off x="13089890" y="178390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672" name="フローチャート: 判断 671">
          <a:extLst>
            <a:ext uri="{FF2B5EF4-FFF2-40B4-BE49-F238E27FC236}">
              <a16:creationId xmlns:a16="http://schemas.microsoft.com/office/drawing/2014/main" id="{1F1EBE21-3003-4655-8644-B921911E94D1}"/>
            </a:ext>
          </a:extLst>
        </xdr:cNvPr>
        <xdr:cNvSpPr/>
      </xdr:nvSpPr>
      <xdr:spPr>
        <a:xfrm>
          <a:off x="12303760" y="17846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673" name="フローチャート: 判断 672">
          <a:extLst>
            <a:ext uri="{FF2B5EF4-FFF2-40B4-BE49-F238E27FC236}">
              <a16:creationId xmlns:a16="http://schemas.microsoft.com/office/drawing/2014/main" id="{9D9D0B59-79C7-4AB6-BE1B-6D011BE80CAA}"/>
            </a:ext>
          </a:extLst>
        </xdr:cNvPr>
        <xdr:cNvSpPr/>
      </xdr:nvSpPr>
      <xdr:spPr>
        <a:xfrm>
          <a:off x="11487150" y="178428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31F8475B-0C4E-48E2-A9EC-C41B378BA603}"/>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31BB5B9C-E189-4A39-9983-55075595D199}"/>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3C0761FE-C727-47B9-87CB-97C70ACE2DC5}"/>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67623C6-18EA-4555-A893-22D2D5CFE0CC}"/>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EA6C2BB-298E-4F31-A859-111EECEA35E6}"/>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107314</xdr:rowOff>
    </xdr:from>
    <xdr:to>
      <xdr:col>85</xdr:col>
      <xdr:colOff>177800</xdr:colOff>
      <xdr:row>107</xdr:row>
      <xdr:rowOff>37464</xdr:rowOff>
    </xdr:to>
    <xdr:sp macro="" textlink="">
      <xdr:nvSpPr>
        <xdr:cNvPr id="679" name="楕円 678">
          <a:extLst>
            <a:ext uri="{FF2B5EF4-FFF2-40B4-BE49-F238E27FC236}">
              <a16:creationId xmlns:a16="http://schemas.microsoft.com/office/drawing/2014/main" id="{746146EA-33FD-4D3E-8015-7F8351A1843A}"/>
            </a:ext>
          </a:extLst>
        </xdr:cNvPr>
        <xdr:cNvSpPr/>
      </xdr:nvSpPr>
      <xdr:spPr>
        <a:xfrm>
          <a:off x="14649450" y="182791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85741</xdr:rowOff>
    </xdr:from>
    <xdr:ext cx="405111" cy="259045"/>
    <xdr:sp macro="" textlink="">
      <xdr:nvSpPr>
        <xdr:cNvPr id="680" name="【公民館】&#10;有形固定資産減価償却率該当値テキスト">
          <a:extLst>
            <a:ext uri="{FF2B5EF4-FFF2-40B4-BE49-F238E27FC236}">
              <a16:creationId xmlns:a16="http://schemas.microsoft.com/office/drawing/2014/main" id="{1BF9BD73-437E-45C5-A709-1E7232FD0B3A}"/>
            </a:ext>
          </a:extLst>
        </xdr:cNvPr>
        <xdr:cNvSpPr txBox="1"/>
      </xdr:nvSpPr>
      <xdr:spPr>
        <a:xfrm>
          <a:off x="14742160" y="18261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80645</xdr:rowOff>
    </xdr:from>
    <xdr:to>
      <xdr:col>81</xdr:col>
      <xdr:colOff>101600</xdr:colOff>
      <xdr:row>107</xdr:row>
      <xdr:rowOff>10795</xdr:rowOff>
    </xdr:to>
    <xdr:sp macro="" textlink="">
      <xdr:nvSpPr>
        <xdr:cNvPr id="681" name="楕円 680">
          <a:extLst>
            <a:ext uri="{FF2B5EF4-FFF2-40B4-BE49-F238E27FC236}">
              <a16:creationId xmlns:a16="http://schemas.microsoft.com/office/drawing/2014/main" id="{65FA2079-BF99-4270-B8DD-87D8CEE28EE3}"/>
            </a:ext>
          </a:extLst>
        </xdr:cNvPr>
        <xdr:cNvSpPr/>
      </xdr:nvSpPr>
      <xdr:spPr>
        <a:xfrm>
          <a:off x="13887450" y="182562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131445</xdr:rowOff>
    </xdr:from>
    <xdr:to>
      <xdr:col>85</xdr:col>
      <xdr:colOff>127000</xdr:colOff>
      <xdr:row>106</xdr:row>
      <xdr:rowOff>158114</xdr:rowOff>
    </xdr:to>
    <xdr:cxnSp macro="">
      <xdr:nvCxnSpPr>
        <xdr:cNvPr id="682" name="直線コネクタ 681">
          <a:extLst>
            <a:ext uri="{FF2B5EF4-FFF2-40B4-BE49-F238E27FC236}">
              <a16:creationId xmlns:a16="http://schemas.microsoft.com/office/drawing/2014/main" id="{64F2296D-1E29-4DFE-AC79-8191EFFE88F6}"/>
            </a:ext>
          </a:extLst>
        </xdr:cNvPr>
        <xdr:cNvCxnSpPr/>
      </xdr:nvCxnSpPr>
      <xdr:spPr>
        <a:xfrm>
          <a:off x="13942060" y="18308955"/>
          <a:ext cx="762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95886</xdr:rowOff>
    </xdr:from>
    <xdr:to>
      <xdr:col>76</xdr:col>
      <xdr:colOff>165100</xdr:colOff>
      <xdr:row>107</xdr:row>
      <xdr:rowOff>26036</xdr:rowOff>
    </xdr:to>
    <xdr:sp macro="" textlink="">
      <xdr:nvSpPr>
        <xdr:cNvPr id="683" name="楕円 682">
          <a:extLst>
            <a:ext uri="{FF2B5EF4-FFF2-40B4-BE49-F238E27FC236}">
              <a16:creationId xmlns:a16="http://schemas.microsoft.com/office/drawing/2014/main" id="{E70322BF-6531-4032-B9C8-9DC36B4886B8}"/>
            </a:ext>
          </a:extLst>
        </xdr:cNvPr>
        <xdr:cNvSpPr/>
      </xdr:nvSpPr>
      <xdr:spPr>
        <a:xfrm>
          <a:off x="13089890" y="1826577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131445</xdr:rowOff>
    </xdr:from>
    <xdr:to>
      <xdr:col>81</xdr:col>
      <xdr:colOff>50800</xdr:colOff>
      <xdr:row>106</xdr:row>
      <xdr:rowOff>146686</xdr:rowOff>
    </xdr:to>
    <xdr:cxnSp macro="">
      <xdr:nvCxnSpPr>
        <xdr:cNvPr id="684" name="直線コネクタ 683">
          <a:extLst>
            <a:ext uri="{FF2B5EF4-FFF2-40B4-BE49-F238E27FC236}">
              <a16:creationId xmlns:a16="http://schemas.microsoft.com/office/drawing/2014/main" id="{0FC75ADA-0905-427E-AB3B-EE87740E2270}"/>
            </a:ext>
          </a:extLst>
        </xdr:cNvPr>
        <xdr:cNvCxnSpPr/>
      </xdr:nvCxnSpPr>
      <xdr:spPr>
        <a:xfrm flipV="1">
          <a:off x="13144500" y="18308955"/>
          <a:ext cx="79756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57786</xdr:rowOff>
    </xdr:from>
    <xdr:to>
      <xdr:col>72</xdr:col>
      <xdr:colOff>38100</xdr:colOff>
      <xdr:row>106</xdr:row>
      <xdr:rowOff>159386</xdr:rowOff>
    </xdr:to>
    <xdr:sp macro="" textlink="">
      <xdr:nvSpPr>
        <xdr:cNvPr id="685" name="楕円 684">
          <a:extLst>
            <a:ext uri="{FF2B5EF4-FFF2-40B4-BE49-F238E27FC236}">
              <a16:creationId xmlns:a16="http://schemas.microsoft.com/office/drawing/2014/main" id="{2DCF6B00-7F0B-4C1F-BA82-22CB27DEE828}"/>
            </a:ext>
          </a:extLst>
        </xdr:cNvPr>
        <xdr:cNvSpPr/>
      </xdr:nvSpPr>
      <xdr:spPr>
        <a:xfrm>
          <a:off x="12303760" y="1822767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108586</xdr:rowOff>
    </xdr:from>
    <xdr:to>
      <xdr:col>76</xdr:col>
      <xdr:colOff>114300</xdr:colOff>
      <xdr:row>106</xdr:row>
      <xdr:rowOff>146686</xdr:rowOff>
    </xdr:to>
    <xdr:cxnSp macro="">
      <xdr:nvCxnSpPr>
        <xdr:cNvPr id="686" name="直線コネクタ 685">
          <a:extLst>
            <a:ext uri="{FF2B5EF4-FFF2-40B4-BE49-F238E27FC236}">
              <a16:creationId xmlns:a16="http://schemas.microsoft.com/office/drawing/2014/main" id="{CA3A234D-7404-420E-A59A-5723A1D648A8}"/>
            </a:ext>
          </a:extLst>
        </xdr:cNvPr>
        <xdr:cNvCxnSpPr/>
      </xdr:nvCxnSpPr>
      <xdr:spPr>
        <a:xfrm>
          <a:off x="12346940" y="18280381"/>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15875</xdr:rowOff>
    </xdr:from>
    <xdr:to>
      <xdr:col>67</xdr:col>
      <xdr:colOff>101600</xdr:colOff>
      <xdr:row>106</xdr:row>
      <xdr:rowOff>117475</xdr:rowOff>
    </xdr:to>
    <xdr:sp macro="" textlink="">
      <xdr:nvSpPr>
        <xdr:cNvPr id="687" name="楕円 686">
          <a:extLst>
            <a:ext uri="{FF2B5EF4-FFF2-40B4-BE49-F238E27FC236}">
              <a16:creationId xmlns:a16="http://schemas.microsoft.com/office/drawing/2014/main" id="{EC5FD207-B397-4C7C-BB60-E673D5E44BB7}"/>
            </a:ext>
          </a:extLst>
        </xdr:cNvPr>
        <xdr:cNvSpPr/>
      </xdr:nvSpPr>
      <xdr:spPr>
        <a:xfrm>
          <a:off x="11487150" y="181933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66675</xdr:rowOff>
    </xdr:from>
    <xdr:to>
      <xdr:col>71</xdr:col>
      <xdr:colOff>177800</xdr:colOff>
      <xdr:row>106</xdr:row>
      <xdr:rowOff>108586</xdr:rowOff>
    </xdr:to>
    <xdr:cxnSp macro="">
      <xdr:nvCxnSpPr>
        <xdr:cNvPr id="688" name="直線コネクタ 687">
          <a:extLst>
            <a:ext uri="{FF2B5EF4-FFF2-40B4-BE49-F238E27FC236}">
              <a16:creationId xmlns:a16="http://schemas.microsoft.com/office/drawing/2014/main" id="{66382B3D-9310-4451-B81D-28BD07BF41D8}"/>
            </a:ext>
          </a:extLst>
        </xdr:cNvPr>
        <xdr:cNvCxnSpPr/>
      </xdr:nvCxnSpPr>
      <xdr:spPr>
        <a:xfrm>
          <a:off x="11541760" y="18238470"/>
          <a:ext cx="80518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689" name="n_1aveValue【公民館】&#10;有形固定資産減価償却率">
          <a:extLst>
            <a:ext uri="{FF2B5EF4-FFF2-40B4-BE49-F238E27FC236}">
              <a16:creationId xmlns:a16="http://schemas.microsoft.com/office/drawing/2014/main" id="{8BE54F78-502B-45A8-B798-2B3F22F8C0DF}"/>
            </a:ext>
          </a:extLst>
        </xdr:cNvPr>
        <xdr:cNvSpPr txBox="1"/>
      </xdr:nvSpPr>
      <xdr:spPr>
        <a:xfrm>
          <a:off x="1373823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690" name="n_2aveValue【公民館】&#10;有形固定資産減価償却率">
          <a:extLst>
            <a:ext uri="{FF2B5EF4-FFF2-40B4-BE49-F238E27FC236}">
              <a16:creationId xmlns:a16="http://schemas.microsoft.com/office/drawing/2014/main" id="{0825E999-552A-4C31-98A8-7239CADF7925}"/>
            </a:ext>
          </a:extLst>
        </xdr:cNvPr>
        <xdr:cNvSpPr txBox="1"/>
      </xdr:nvSpPr>
      <xdr:spPr>
        <a:xfrm>
          <a:off x="1295718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691" name="n_3aveValue【公民館】&#10;有形固定資産減価償却率">
          <a:extLst>
            <a:ext uri="{FF2B5EF4-FFF2-40B4-BE49-F238E27FC236}">
              <a16:creationId xmlns:a16="http://schemas.microsoft.com/office/drawing/2014/main" id="{3219B839-45A2-401F-8A21-E54294C555FC}"/>
            </a:ext>
          </a:extLst>
        </xdr:cNvPr>
        <xdr:cNvSpPr txBox="1"/>
      </xdr:nvSpPr>
      <xdr:spPr>
        <a:xfrm>
          <a:off x="12171054" y="1762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692" name="n_4aveValue【公民館】&#10;有形固定資産減価償却率">
          <a:extLst>
            <a:ext uri="{FF2B5EF4-FFF2-40B4-BE49-F238E27FC236}">
              <a16:creationId xmlns:a16="http://schemas.microsoft.com/office/drawing/2014/main" id="{CF7F008F-06AB-48E0-9CA6-2681DA59EE6C}"/>
            </a:ext>
          </a:extLst>
        </xdr:cNvPr>
        <xdr:cNvSpPr txBox="1"/>
      </xdr:nvSpPr>
      <xdr:spPr>
        <a:xfrm>
          <a:off x="11354444" y="1761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1922</xdr:rowOff>
    </xdr:from>
    <xdr:ext cx="405111" cy="259045"/>
    <xdr:sp macro="" textlink="">
      <xdr:nvSpPr>
        <xdr:cNvPr id="693" name="n_1mainValue【公民館】&#10;有形固定資産減価償却率">
          <a:extLst>
            <a:ext uri="{FF2B5EF4-FFF2-40B4-BE49-F238E27FC236}">
              <a16:creationId xmlns:a16="http://schemas.microsoft.com/office/drawing/2014/main" id="{63579A25-4D6D-4BA3-B3D9-1487668D65E2}"/>
            </a:ext>
          </a:extLst>
        </xdr:cNvPr>
        <xdr:cNvSpPr txBox="1"/>
      </xdr:nvSpPr>
      <xdr:spPr>
        <a:xfrm>
          <a:off x="1373823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17163</xdr:rowOff>
    </xdr:from>
    <xdr:ext cx="405111" cy="259045"/>
    <xdr:sp macro="" textlink="">
      <xdr:nvSpPr>
        <xdr:cNvPr id="694" name="n_2mainValue【公民館】&#10;有形固定資産減価償却率">
          <a:extLst>
            <a:ext uri="{FF2B5EF4-FFF2-40B4-BE49-F238E27FC236}">
              <a16:creationId xmlns:a16="http://schemas.microsoft.com/office/drawing/2014/main" id="{967F5C9F-A72D-4324-B376-3D010E4B361F}"/>
            </a:ext>
          </a:extLst>
        </xdr:cNvPr>
        <xdr:cNvSpPr txBox="1"/>
      </xdr:nvSpPr>
      <xdr:spPr>
        <a:xfrm>
          <a:off x="12957184" y="1836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150513</xdr:rowOff>
    </xdr:from>
    <xdr:ext cx="405111" cy="259045"/>
    <xdr:sp macro="" textlink="">
      <xdr:nvSpPr>
        <xdr:cNvPr id="695" name="n_3mainValue【公民館】&#10;有形固定資産減価償却率">
          <a:extLst>
            <a:ext uri="{FF2B5EF4-FFF2-40B4-BE49-F238E27FC236}">
              <a16:creationId xmlns:a16="http://schemas.microsoft.com/office/drawing/2014/main" id="{FD80C598-5289-4D7A-B3AD-8051EB47C609}"/>
            </a:ext>
          </a:extLst>
        </xdr:cNvPr>
        <xdr:cNvSpPr txBox="1"/>
      </xdr:nvSpPr>
      <xdr:spPr>
        <a:xfrm>
          <a:off x="1217105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108602</xdr:rowOff>
    </xdr:from>
    <xdr:ext cx="405111" cy="259045"/>
    <xdr:sp macro="" textlink="">
      <xdr:nvSpPr>
        <xdr:cNvPr id="696" name="n_4mainValue【公民館】&#10;有形固定資産減価償却率">
          <a:extLst>
            <a:ext uri="{FF2B5EF4-FFF2-40B4-BE49-F238E27FC236}">
              <a16:creationId xmlns:a16="http://schemas.microsoft.com/office/drawing/2014/main" id="{B5E91270-D385-45EF-918E-1D7C3F962842}"/>
            </a:ext>
          </a:extLst>
        </xdr:cNvPr>
        <xdr:cNvSpPr txBox="1"/>
      </xdr:nvSpPr>
      <xdr:spPr>
        <a:xfrm>
          <a:off x="113544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10AA907-6EC0-4573-AAE4-43BA6E9EC92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91B79D06-266D-415A-B3A3-8AF861B333A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A73DBA9E-851D-40F3-BB4B-2CCA30ECD30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EFF24DAB-3EA5-43B9-BDAD-220C1CD5615E}"/>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EA0DF7B0-6B19-411B-B142-6492D0456DB9}"/>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A09A1FC5-B7C4-4057-AAEA-BA1481198A95}"/>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93AA883C-A60F-499E-8BCE-16A73835991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9E92BFC5-087A-413B-BE0E-52310A9EB5A8}"/>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CD87D24-4DE6-445A-8689-A21B5A851CE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6ACD8FBB-ABD4-4C8C-A1E3-4FBAA68D246A}"/>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ECC9FEB0-8166-4422-A32D-C4C50AAE80A0}"/>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B502D450-382D-48D0-A7C5-9FE22D21E97D}"/>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EE9B8F8F-DADD-44BB-B3EA-7C1AC2205377}"/>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6FDE0A79-3683-4FEC-9BB6-973D38103E6A}"/>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3951C971-CBA4-44B0-AECB-64FBDBA3DA7B}"/>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14C5A483-A83A-4ED6-AA1E-BD31DC15522D}"/>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21A0E70D-D628-49CC-ADAE-BA2D4013D57D}"/>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C0D7D6A1-865E-4719-8690-00512EC5B02B}"/>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17098A74-6CBE-4CC0-94DE-A26AACA7BF09}"/>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8C59F1E8-F8DB-4822-B9C2-275EF1674718}"/>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58DCD6F6-1AB6-475E-871D-4F40784CF54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718" name="直線コネクタ 717">
          <a:extLst>
            <a:ext uri="{FF2B5EF4-FFF2-40B4-BE49-F238E27FC236}">
              <a16:creationId xmlns:a16="http://schemas.microsoft.com/office/drawing/2014/main" id="{A4A49168-6B7D-47B0-BB2F-B03DFC765F32}"/>
            </a:ext>
          </a:extLst>
        </xdr:cNvPr>
        <xdr:cNvCxnSpPr/>
      </xdr:nvCxnSpPr>
      <xdr:spPr>
        <a:xfrm flipV="1">
          <a:off x="19947254" y="17333977"/>
          <a:ext cx="0" cy="121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19" name="【公民館】&#10;一人当たり面積最小値テキスト">
          <a:extLst>
            <a:ext uri="{FF2B5EF4-FFF2-40B4-BE49-F238E27FC236}">
              <a16:creationId xmlns:a16="http://schemas.microsoft.com/office/drawing/2014/main" id="{0D4ADEAF-F776-4301-A87B-CAA5AD1FBB8D}"/>
            </a:ext>
          </a:extLst>
        </xdr:cNvPr>
        <xdr:cNvSpPr txBox="1"/>
      </xdr:nvSpPr>
      <xdr:spPr>
        <a:xfrm>
          <a:off x="1998599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20" name="直線コネクタ 719">
          <a:extLst>
            <a:ext uri="{FF2B5EF4-FFF2-40B4-BE49-F238E27FC236}">
              <a16:creationId xmlns:a16="http://schemas.microsoft.com/office/drawing/2014/main" id="{B00B4ABE-545C-447F-A8A8-581231585894}"/>
            </a:ext>
          </a:extLst>
        </xdr:cNvPr>
        <xdr:cNvCxnSpPr/>
      </xdr:nvCxnSpPr>
      <xdr:spPr>
        <a:xfrm>
          <a:off x="19885660" y="18553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721" name="【公民館】&#10;一人当たり面積最大値テキスト">
          <a:extLst>
            <a:ext uri="{FF2B5EF4-FFF2-40B4-BE49-F238E27FC236}">
              <a16:creationId xmlns:a16="http://schemas.microsoft.com/office/drawing/2014/main" id="{57A5587A-3537-45A9-BFF8-228F3644D587}"/>
            </a:ext>
          </a:extLst>
        </xdr:cNvPr>
        <xdr:cNvSpPr txBox="1"/>
      </xdr:nvSpPr>
      <xdr:spPr>
        <a:xfrm>
          <a:off x="19985990" y="171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722" name="直線コネクタ 721">
          <a:extLst>
            <a:ext uri="{FF2B5EF4-FFF2-40B4-BE49-F238E27FC236}">
              <a16:creationId xmlns:a16="http://schemas.microsoft.com/office/drawing/2014/main" id="{0C5343FD-C86D-48B3-AAC9-367D190B7436}"/>
            </a:ext>
          </a:extLst>
        </xdr:cNvPr>
        <xdr:cNvCxnSpPr/>
      </xdr:nvCxnSpPr>
      <xdr:spPr>
        <a:xfrm>
          <a:off x="19885660" y="1733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723" name="【公民館】&#10;一人当たり面積平均値テキスト">
          <a:extLst>
            <a:ext uri="{FF2B5EF4-FFF2-40B4-BE49-F238E27FC236}">
              <a16:creationId xmlns:a16="http://schemas.microsoft.com/office/drawing/2014/main" id="{36A21B8F-4715-4502-BE8C-D02DBAF2D036}"/>
            </a:ext>
          </a:extLst>
        </xdr:cNvPr>
        <xdr:cNvSpPr txBox="1"/>
      </xdr:nvSpPr>
      <xdr:spPr>
        <a:xfrm>
          <a:off x="19985990" y="1801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724" name="フローチャート: 判断 723">
          <a:extLst>
            <a:ext uri="{FF2B5EF4-FFF2-40B4-BE49-F238E27FC236}">
              <a16:creationId xmlns:a16="http://schemas.microsoft.com/office/drawing/2014/main" id="{3B7B1B0D-43DD-4A75-B1AD-9FF631689476}"/>
            </a:ext>
          </a:extLst>
        </xdr:cNvPr>
        <xdr:cNvSpPr/>
      </xdr:nvSpPr>
      <xdr:spPr>
        <a:xfrm>
          <a:off x="19904710" y="18162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725" name="フローチャート: 判断 724">
          <a:extLst>
            <a:ext uri="{FF2B5EF4-FFF2-40B4-BE49-F238E27FC236}">
              <a16:creationId xmlns:a16="http://schemas.microsoft.com/office/drawing/2014/main" id="{7549806F-2BC0-4209-9F9C-4030A5571EE5}"/>
            </a:ext>
          </a:extLst>
        </xdr:cNvPr>
        <xdr:cNvSpPr/>
      </xdr:nvSpPr>
      <xdr:spPr>
        <a:xfrm>
          <a:off x="19161760" y="1819605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726" name="フローチャート: 判断 725">
          <a:extLst>
            <a:ext uri="{FF2B5EF4-FFF2-40B4-BE49-F238E27FC236}">
              <a16:creationId xmlns:a16="http://schemas.microsoft.com/office/drawing/2014/main" id="{EA677C73-23F1-4C44-B747-11EE35F353D5}"/>
            </a:ext>
          </a:extLst>
        </xdr:cNvPr>
        <xdr:cNvSpPr/>
      </xdr:nvSpPr>
      <xdr:spPr>
        <a:xfrm>
          <a:off x="18345150" y="1821929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727" name="フローチャート: 判断 726">
          <a:extLst>
            <a:ext uri="{FF2B5EF4-FFF2-40B4-BE49-F238E27FC236}">
              <a16:creationId xmlns:a16="http://schemas.microsoft.com/office/drawing/2014/main" id="{522998E0-EA25-4E98-8035-90B2A903FEC0}"/>
            </a:ext>
          </a:extLst>
        </xdr:cNvPr>
        <xdr:cNvSpPr/>
      </xdr:nvSpPr>
      <xdr:spPr>
        <a:xfrm>
          <a:off x="17547590" y="1821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728" name="フローチャート: 判断 727">
          <a:extLst>
            <a:ext uri="{FF2B5EF4-FFF2-40B4-BE49-F238E27FC236}">
              <a16:creationId xmlns:a16="http://schemas.microsoft.com/office/drawing/2014/main" id="{00C09257-3CAD-41A3-9BF4-E4846152E054}"/>
            </a:ext>
          </a:extLst>
        </xdr:cNvPr>
        <xdr:cNvSpPr/>
      </xdr:nvSpPr>
      <xdr:spPr>
        <a:xfrm>
          <a:off x="16761460" y="182082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17BDA1EA-1E03-44DD-8EE8-0FD67DFAE642}"/>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E4C5C42-570F-42A8-9D4C-4EDD7393C2B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1C0643AC-33D6-4192-8958-29FE5886E741}"/>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28D5476B-08B0-473E-830A-F3B3B567300A}"/>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C0FA67D-9681-47D7-AD44-22368404705A}"/>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61976</xdr:rowOff>
    </xdr:from>
    <xdr:to>
      <xdr:col>116</xdr:col>
      <xdr:colOff>114300</xdr:colOff>
      <xdr:row>107</xdr:row>
      <xdr:rowOff>163576</xdr:rowOff>
    </xdr:to>
    <xdr:sp macro="" textlink="">
      <xdr:nvSpPr>
        <xdr:cNvPr id="734" name="楕円 733">
          <a:extLst>
            <a:ext uri="{FF2B5EF4-FFF2-40B4-BE49-F238E27FC236}">
              <a16:creationId xmlns:a16="http://schemas.microsoft.com/office/drawing/2014/main" id="{91FA1DC7-35B1-4A00-BAE7-1134D553E635}"/>
            </a:ext>
          </a:extLst>
        </xdr:cNvPr>
        <xdr:cNvSpPr/>
      </xdr:nvSpPr>
      <xdr:spPr>
        <a:xfrm>
          <a:off x="19904710" y="1840331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148353</xdr:rowOff>
    </xdr:from>
    <xdr:ext cx="469744" cy="259045"/>
    <xdr:sp macro="" textlink="">
      <xdr:nvSpPr>
        <xdr:cNvPr id="735" name="【公民館】&#10;一人当たり面積該当値テキスト">
          <a:extLst>
            <a:ext uri="{FF2B5EF4-FFF2-40B4-BE49-F238E27FC236}">
              <a16:creationId xmlns:a16="http://schemas.microsoft.com/office/drawing/2014/main" id="{AB5714E7-9F4A-4BB6-B013-B16CFB381FE4}"/>
            </a:ext>
          </a:extLst>
        </xdr:cNvPr>
        <xdr:cNvSpPr txBox="1"/>
      </xdr:nvSpPr>
      <xdr:spPr>
        <a:xfrm>
          <a:off x="19985990" y="1832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130556</xdr:rowOff>
    </xdr:from>
    <xdr:to>
      <xdr:col>112</xdr:col>
      <xdr:colOff>38100</xdr:colOff>
      <xdr:row>108</xdr:row>
      <xdr:rowOff>60706</xdr:rowOff>
    </xdr:to>
    <xdr:sp macro="" textlink="">
      <xdr:nvSpPr>
        <xdr:cNvPr id="736" name="楕円 735">
          <a:extLst>
            <a:ext uri="{FF2B5EF4-FFF2-40B4-BE49-F238E27FC236}">
              <a16:creationId xmlns:a16="http://schemas.microsoft.com/office/drawing/2014/main" id="{02EDB74E-8B20-44CE-BBE5-C5403FAF02C0}"/>
            </a:ext>
          </a:extLst>
        </xdr:cNvPr>
        <xdr:cNvSpPr/>
      </xdr:nvSpPr>
      <xdr:spPr>
        <a:xfrm>
          <a:off x="19161760" y="1847951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112776</xdr:rowOff>
    </xdr:from>
    <xdr:to>
      <xdr:col>116</xdr:col>
      <xdr:colOff>63500</xdr:colOff>
      <xdr:row>108</xdr:row>
      <xdr:rowOff>9906</xdr:rowOff>
    </xdr:to>
    <xdr:cxnSp macro="">
      <xdr:nvCxnSpPr>
        <xdr:cNvPr id="737" name="直線コネクタ 736">
          <a:extLst>
            <a:ext uri="{FF2B5EF4-FFF2-40B4-BE49-F238E27FC236}">
              <a16:creationId xmlns:a16="http://schemas.microsoft.com/office/drawing/2014/main" id="{7280B908-F8F7-41C3-A61C-BE2E53ECE7F5}"/>
            </a:ext>
          </a:extLst>
        </xdr:cNvPr>
        <xdr:cNvCxnSpPr/>
      </xdr:nvCxnSpPr>
      <xdr:spPr>
        <a:xfrm flipV="1">
          <a:off x="19204940" y="18457926"/>
          <a:ext cx="74295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64263</xdr:rowOff>
    </xdr:from>
    <xdr:to>
      <xdr:col>107</xdr:col>
      <xdr:colOff>101600</xdr:colOff>
      <xdr:row>107</xdr:row>
      <xdr:rowOff>165863</xdr:rowOff>
    </xdr:to>
    <xdr:sp macro="" textlink="">
      <xdr:nvSpPr>
        <xdr:cNvPr id="738" name="楕円 737">
          <a:extLst>
            <a:ext uri="{FF2B5EF4-FFF2-40B4-BE49-F238E27FC236}">
              <a16:creationId xmlns:a16="http://schemas.microsoft.com/office/drawing/2014/main" id="{A0D10FF6-7914-4974-855A-619A233F6C88}"/>
            </a:ext>
          </a:extLst>
        </xdr:cNvPr>
        <xdr:cNvSpPr/>
      </xdr:nvSpPr>
      <xdr:spPr>
        <a:xfrm>
          <a:off x="18345150" y="18405603"/>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115063</xdr:rowOff>
    </xdr:from>
    <xdr:to>
      <xdr:col>111</xdr:col>
      <xdr:colOff>177800</xdr:colOff>
      <xdr:row>108</xdr:row>
      <xdr:rowOff>9906</xdr:rowOff>
    </xdr:to>
    <xdr:cxnSp macro="">
      <xdr:nvCxnSpPr>
        <xdr:cNvPr id="739" name="直線コネクタ 738">
          <a:extLst>
            <a:ext uri="{FF2B5EF4-FFF2-40B4-BE49-F238E27FC236}">
              <a16:creationId xmlns:a16="http://schemas.microsoft.com/office/drawing/2014/main" id="{03BF9E1E-1E58-4FD4-B88E-02D838C865AB}"/>
            </a:ext>
          </a:extLst>
        </xdr:cNvPr>
        <xdr:cNvCxnSpPr/>
      </xdr:nvCxnSpPr>
      <xdr:spPr>
        <a:xfrm>
          <a:off x="18399760" y="18460213"/>
          <a:ext cx="805180" cy="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66548</xdr:rowOff>
    </xdr:from>
    <xdr:to>
      <xdr:col>102</xdr:col>
      <xdr:colOff>165100</xdr:colOff>
      <xdr:row>107</xdr:row>
      <xdr:rowOff>168148</xdr:rowOff>
    </xdr:to>
    <xdr:sp macro="" textlink="">
      <xdr:nvSpPr>
        <xdr:cNvPr id="740" name="楕円 739">
          <a:extLst>
            <a:ext uri="{FF2B5EF4-FFF2-40B4-BE49-F238E27FC236}">
              <a16:creationId xmlns:a16="http://schemas.microsoft.com/office/drawing/2014/main" id="{74132AC0-5995-4A3A-8C22-5531F9E3E07C}"/>
            </a:ext>
          </a:extLst>
        </xdr:cNvPr>
        <xdr:cNvSpPr/>
      </xdr:nvSpPr>
      <xdr:spPr>
        <a:xfrm>
          <a:off x="17547590" y="1840979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115063</xdr:rowOff>
    </xdr:from>
    <xdr:to>
      <xdr:col>107</xdr:col>
      <xdr:colOff>50800</xdr:colOff>
      <xdr:row>107</xdr:row>
      <xdr:rowOff>117348</xdr:rowOff>
    </xdr:to>
    <xdr:cxnSp macro="">
      <xdr:nvCxnSpPr>
        <xdr:cNvPr id="741" name="直線コネクタ 740">
          <a:extLst>
            <a:ext uri="{FF2B5EF4-FFF2-40B4-BE49-F238E27FC236}">
              <a16:creationId xmlns:a16="http://schemas.microsoft.com/office/drawing/2014/main" id="{AB1D906C-A693-4521-B144-3AB9E5BAA189}"/>
            </a:ext>
          </a:extLst>
        </xdr:cNvPr>
        <xdr:cNvCxnSpPr/>
      </xdr:nvCxnSpPr>
      <xdr:spPr>
        <a:xfrm flipV="1">
          <a:off x="17602200" y="18460213"/>
          <a:ext cx="79756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66548</xdr:rowOff>
    </xdr:from>
    <xdr:to>
      <xdr:col>98</xdr:col>
      <xdr:colOff>38100</xdr:colOff>
      <xdr:row>107</xdr:row>
      <xdr:rowOff>168148</xdr:rowOff>
    </xdr:to>
    <xdr:sp macro="" textlink="">
      <xdr:nvSpPr>
        <xdr:cNvPr id="742" name="楕円 741">
          <a:extLst>
            <a:ext uri="{FF2B5EF4-FFF2-40B4-BE49-F238E27FC236}">
              <a16:creationId xmlns:a16="http://schemas.microsoft.com/office/drawing/2014/main" id="{6F8445C3-4E5E-4A82-B078-84A7637F6829}"/>
            </a:ext>
          </a:extLst>
        </xdr:cNvPr>
        <xdr:cNvSpPr/>
      </xdr:nvSpPr>
      <xdr:spPr>
        <a:xfrm>
          <a:off x="16761460" y="1840979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117348</xdr:rowOff>
    </xdr:from>
    <xdr:to>
      <xdr:col>102</xdr:col>
      <xdr:colOff>114300</xdr:colOff>
      <xdr:row>107</xdr:row>
      <xdr:rowOff>117348</xdr:rowOff>
    </xdr:to>
    <xdr:cxnSp macro="">
      <xdr:nvCxnSpPr>
        <xdr:cNvPr id="743" name="直線コネクタ 742">
          <a:extLst>
            <a:ext uri="{FF2B5EF4-FFF2-40B4-BE49-F238E27FC236}">
              <a16:creationId xmlns:a16="http://schemas.microsoft.com/office/drawing/2014/main" id="{5A16BB0B-9CBB-43CD-8D40-6216072C3B5D}"/>
            </a:ext>
          </a:extLst>
        </xdr:cNvPr>
        <xdr:cNvCxnSpPr/>
      </xdr:nvCxnSpPr>
      <xdr:spPr>
        <a:xfrm>
          <a:off x="16804640" y="1846249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744" name="n_1aveValue【公民館】&#10;一人当たり面積">
          <a:extLst>
            <a:ext uri="{FF2B5EF4-FFF2-40B4-BE49-F238E27FC236}">
              <a16:creationId xmlns:a16="http://schemas.microsoft.com/office/drawing/2014/main" id="{4DDDF642-0D7B-4639-9A61-50B647171A96}"/>
            </a:ext>
          </a:extLst>
        </xdr:cNvPr>
        <xdr:cNvSpPr txBox="1"/>
      </xdr:nvSpPr>
      <xdr:spPr>
        <a:xfrm>
          <a:off x="18982132" y="179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745" name="n_2aveValue【公民館】&#10;一人当たり面積">
          <a:extLst>
            <a:ext uri="{FF2B5EF4-FFF2-40B4-BE49-F238E27FC236}">
              <a16:creationId xmlns:a16="http://schemas.microsoft.com/office/drawing/2014/main" id="{573FA6A3-421E-4A2F-80DE-8E0F1EACC0B9}"/>
            </a:ext>
          </a:extLst>
        </xdr:cNvPr>
        <xdr:cNvSpPr txBox="1"/>
      </xdr:nvSpPr>
      <xdr:spPr>
        <a:xfrm>
          <a:off x="18182032" y="179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746" name="n_3aveValue【公民館】&#10;一人当たり面積">
          <a:extLst>
            <a:ext uri="{FF2B5EF4-FFF2-40B4-BE49-F238E27FC236}">
              <a16:creationId xmlns:a16="http://schemas.microsoft.com/office/drawing/2014/main" id="{793EA893-CF3D-4106-B021-F6A08E45185C}"/>
            </a:ext>
          </a:extLst>
        </xdr:cNvPr>
        <xdr:cNvSpPr txBox="1"/>
      </xdr:nvSpPr>
      <xdr:spPr>
        <a:xfrm>
          <a:off x="17384472" y="179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747" name="n_4aveValue【公民館】&#10;一人当たり面積">
          <a:extLst>
            <a:ext uri="{FF2B5EF4-FFF2-40B4-BE49-F238E27FC236}">
              <a16:creationId xmlns:a16="http://schemas.microsoft.com/office/drawing/2014/main" id="{7167ED24-6045-4127-A964-243F0C4E6FF1}"/>
            </a:ext>
          </a:extLst>
        </xdr:cNvPr>
        <xdr:cNvSpPr txBox="1"/>
      </xdr:nvSpPr>
      <xdr:spPr>
        <a:xfrm>
          <a:off x="1658881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51833</xdr:rowOff>
    </xdr:from>
    <xdr:ext cx="469744" cy="259045"/>
    <xdr:sp macro="" textlink="">
      <xdr:nvSpPr>
        <xdr:cNvPr id="748" name="n_1mainValue【公民館】&#10;一人当たり面積">
          <a:extLst>
            <a:ext uri="{FF2B5EF4-FFF2-40B4-BE49-F238E27FC236}">
              <a16:creationId xmlns:a16="http://schemas.microsoft.com/office/drawing/2014/main" id="{728DA37D-BBF6-46B4-B42A-B0A4FDBFE940}"/>
            </a:ext>
          </a:extLst>
        </xdr:cNvPr>
        <xdr:cNvSpPr txBox="1"/>
      </xdr:nvSpPr>
      <xdr:spPr>
        <a:xfrm>
          <a:off x="18982132" y="185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156990</xdr:rowOff>
    </xdr:from>
    <xdr:ext cx="469744" cy="259045"/>
    <xdr:sp macro="" textlink="">
      <xdr:nvSpPr>
        <xdr:cNvPr id="749" name="n_2mainValue【公民館】&#10;一人当たり面積">
          <a:extLst>
            <a:ext uri="{FF2B5EF4-FFF2-40B4-BE49-F238E27FC236}">
              <a16:creationId xmlns:a16="http://schemas.microsoft.com/office/drawing/2014/main" id="{08DDC454-3640-42B1-B8A7-FFF5E8C69A52}"/>
            </a:ext>
          </a:extLst>
        </xdr:cNvPr>
        <xdr:cNvSpPr txBox="1"/>
      </xdr:nvSpPr>
      <xdr:spPr>
        <a:xfrm>
          <a:off x="18182032" y="185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159275</xdr:rowOff>
    </xdr:from>
    <xdr:ext cx="469744" cy="259045"/>
    <xdr:sp macro="" textlink="">
      <xdr:nvSpPr>
        <xdr:cNvPr id="750" name="n_3mainValue【公民館】&#10;一人当たり面積">
          <a:extLst>
            <a:ext uri="{FF2B5EF4-FFF2-40B4-BE49-F238E27FC236}">
              <a16:creationId xmlns:a16="http://schemas.microsoft.com/office/drawing/2014/main" id="{413B1D1F-D7A5-4A9C-B614-6048B3EBCE66}"/>
            </a:ext>
          </a:extLst>
        </xdr:cNvPr>
        <xdr:cNvSpPr txBox="1"/>
      </xdr:nvSpPr>
      <xdr:spPr>
        <a:xfrm>
          <a:off x="17384472" y="1850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159275</xdr:rowOff>
    </xdr:from>
    <xdr:ext cx="469744" cy="259045"/>
    <xdr:sp macro="" textlink="">
      <xdr:nvSpPr>
        <xdr:cNvPr id="751" name="n_4mainValue【公民館】&#10;一人当たり面積">
          <a:extLst>
            <a:ext uri="{FF2B5EF4-FFF2-40B4-BE49-F238E27FC236}">
              <a16:creationId xmlns:a16="http://schemas.microsoft.com/office/drawing/2014/main" id="{66299C82-64DB-4ADA-AA81-41C3B7F3E563}"/>
            </a:ext>
          </a:extLst>
        </xdr:cNvPr>
        <xdr:cNvSpPr txBox="1"/>
      </xdr:nvSpPr>
      <xdr:spPr>
        <a:xfrm>
          <a:off x="16588817" y="1850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E681186F-6E65-4F27-B6F5-9E1EABFB2D79}"/>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D49F5503-FE3C-46D8-AF75-1AE162AC6CE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FA7E5C0C-DF88-4CC0-BC51-132A29C45589}"/>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　合併前から使用している施設の統廃合が遅れているため、有形固定資産減価償却率の微増が続いている。また、市民一人当たり面積の項目が微増傾向にあるのは人口減少が反映されているためである。</a:t>
          </a:r>
          <a:endParaRPr lang="ja-JP" altLang="ja-JP" sz="1000">
            <a:effectLst/>
            <a:latin typeface="+mn-ea"/>
            <a:ea typeface="+mn-ea"/>
          </a:endParaRPr>
        </a:p>
        <a:p>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認定こども園・幼稚園・保育所</a:t>
          </a:r>
          <a:r>
            <a:rPr kumimoji="1" lang="ja-JP" altLang="ja-JP" sz="1000">
              <a:solidFill>
                <a:schemeClr val="dk1"/>
              </a:solidFill>
              <a:effectLst/>
              <a:latin typeface="+mn-ea"/>
              <a:ea typeface="+mn-ea"/>
              <a:cs typeface="+mn-cs"/>
            </a:rPr>
            <a:t>については、一部</a:t>
          </a:r>
          <a:r>
            <a:rPr kumimoji="1" lang="ja-JP" altLang="en-US" sz="1000">
              <a:solidFill>
                <a:schemeClr val="dk1"/>
              </a:solidFill>
              <a:effectLst/>
              <a:latin typeface="+mn-ea"/>
              <a:ea typeface="+mn-ea"/>
              <a:cs typeface="+mn-cs"/>
            </a:rPr>
            <a:t>所管替え</a:t>
          </a:r>
          <a:r>
            <a:rPr kumimoji="1" lang="ja-JP" altLang="ja-JP" sz="1000">
              <a:solidFill>
                <a:schemeClr val="dk1"/>
              </a:solidFill>
              <a:effectLst/>
              <a:latin typeface="+mn-ea"/>
              <a:ea typeface="+mn-ea"/>
              <a:cs typeface="+mn-cs"/>
            </a:rPr>
            <a:t>をしたため、有形固定資産減価償却率は</a:t>
          </a:r>
          <a:r>
            <a:rPr kumimoji="1" lang="en-US" altLang="ja-JP" sz="1000">
              <a:solidFill>
                <a:schemeClr val="dk1"/>
              </a:solidFill>
              <a:effectLst/>
              <a:latin typeface="+mn-ea"/>
              <a:ea typeface="+mn-ea"/>
              <a:cs typeface="+mn-cs"/>
            </a:rPr>
            <a:t>6.2</a:t>
          </a:r>
          <a:r>
            <a:rPr kumimoji="1" lang="ja-JP" altLang="ja-JP" sz="1000">
              <a:solidFill>
                <a:schemeClr val="dk1"/>
              </a:solidFill>
              <a:effectLst/>
              <a:latin typeface="+mn-ea"/>
              <a:ea typeface="+mn-ea"/>
              <a:cs typeface="+mn-cs"/>
            </a:rPr>
            <a:t>％減少した。</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公営住宅については、戸数別で見ると、全体の</a:t>
          </a:r>
          <a:r>
            <a:rPr kumimoji="1" lang="en-US" altLang="ja-JP" sz="1000">
              <a:solidFill>
                <a:schemeClr val="dk1"/>
              </a:solidFill>
              <a:effectLst/>
              <a:latin typeface="+mn-ea"/>
              <a:ea typeface="+mn-ea"/>
              <a:cs typeface="+mn-cs"/>
            </a:rPr>
            <a:t>7</a:t>
          </a:r>
          <a:r>
            <a:rPr kumimoji="1" lang="ja-JP" altLang="ja-JP" sz="1000">
              <a:solidFill>
                <a:schemeClr val="dk1"/>
              </a:solidFill>
              <a:effectLst/>
              <a:latin typeface="+mn-ea"/>
              <a:ea typeface="+mn-ea"/>
              <a:cs typeface="+mn-cs"/>
            </a:rPr>
            <a:t>割以上が耐用年数を超過しているため、類似団体と比べて有形固定資産減価償却率が高くなっている。また、市民一人当たり面積は、平成</a:t>
          </a:r>
          <a:r>
            <a:rPr kumimoji="1" lang="en-US" altLang="ja-JP" sz="1000">
              <a:solidFill>
                <a:schemeClr val="dk1"/>
              </a:solidFill>
              <a:effectLst/>
              <a:latin typeface="+mn-ea"/>
              <a:ea typeface="+mn-ea"/>
              <a:cs typeface="+mn-cs"/>
            </a:rPr>
            <a:t>26</a:t>
          </a:r>
          <a:r>
            <a:rPr kumimoji="1" lang="ja-JP" altLang="ja-JP" sz="1000">
              <a:solidFill>
                <a:schemeClr val="dk1"/>
              </a:solidFill>
              <a:effectLst/>
              <a:latin typeface="+mn-ea"/>
              <a:ea typeface="+mn-ea"/>
              <a:cs typeface="+mn-cs"/>
            </a:rPr>
            <a:t>年度に東日本大震災災害公営住宅を新規整備したため、類似団体よりも高い数値を示している。今後は、将来の人口動態予測や公営住宅の需要に注視しながら、入居者の集約化を図り、耐用年数を超過した住宅の撤去・解体を進めていく。</a:t>
          </a:r>
          <a:endParaRPr lang="ja-JP" altLang="ja-JP" sz="1000">
            <a:effectLst/>
            <a:latin typeface="+mn-ea"/>
            <a:ea typeface="+mn-ea"/>
          </a:endParaRPr>
        </a:p>
        <a:p>
          <a:r>
            <a:rPr kumimoji="1" lang="ja-JP" altLang="ja-JP" sz="1000">
              <a:solidFill>
                <a:schemeClr val="dk1"/>
              </a:solidFill>
              <a:effectLst/>
              <a:latin typeface="+mn-ea"/>
              <a:ea typeface="+mn-ea"/>
              <a:cs typeface="+mn-cs"/>
            </a:rPr>
            <a:t>　</a:t>
          </a:r>
          <a:endParaRPr lang="ja-JP" altLang="ja-JP" sz="10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B69839D-313A-4588-9327-5FEE1D3CAC21}"/>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2D1501C-D254-4AC3-AFFF-8943C808C0B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31FE9D-A5E1-49D7-8954-2B88399C26ED}"/>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FFA130-9118-41F1-BDEE-7C079B1196DA}"/>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E0A67B-6687-4333-9E59-C0C322EE678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6C2091-C5C4-48CC-A7CA-4024E4A71C4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B8C8E8-38AA-4E34-8496-8FEE47D9C7B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208177A-EF21-4585-A020-5F7972977A00}"/>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9EB3BA-DB62-49ED-B0DC-DC6B3AC4256B}"/>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DF97DF-6C42-47AE-8997-ED9E375B45FF}"/>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64,009
62,513
130.45
37,907,359
35,852,878
1,636,343
18,557,836
33,642,687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131620-508E-406D-A88E-2F819696D7D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AFFA2A-905B-4A74-8922-9CD61562866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F6EFD8-0CD5-4FFC-A90D-1E3AB5BDC011}"/>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07F1C3-F7E0-49E1-8F98-0DBC1D4CD516}"/>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CA822F-B1A8-46F0-8EB5-F919E871A643}"/>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38B549E-D3CD-44D2-89E2-F75B930B3079}"/>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20C0E7A-722B-4BA8-AFC0-50D4C8318D5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B31213C-7366-4F25-A149-ED937E8C2DD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70F128-43BD-4672-800F-04D5D2131DF8}"/>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A74F57-4D4C-4754-A856-CD307A19FD3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289FCEA-F4EE-444D-872B-C1B4D482CBAB}"/>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C1608B-14CE-4A99-9E2B-0F0ACC30ED2B}"/>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E51627-ED6F-4A2D-872F-EF2AD71D4C9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2E2BCC7-2403-468C-9E8D-10DB874A2E4D}"/>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D32943-B41C-4CE7-8BDF-8744AA29578B}"/>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4A74EE-AB6D-436C-8855-A3D9437C4D82}"/>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C3A5B95-0127-442B-A117-011CA6A2A551}"/>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B36BDD-E742-4D7B-A2F3-DE9D3CCB4F6E}"/>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B56B3C-C98B-44B2-9139-EC44E903E1B3}"/>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F46DDB0-F0C4-4E72-9E2C-C81E7FC424B1}"/>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E1734A-A105-4DC3-9E4D-305D04C489A8}"/>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91C4FD7-40D5-40C3-A1C0-6ADFCE538F3C}"/>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8488604-6D0C-4A99-8914-069AD073105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C287398-E9F0-4399-B94E-E5F014A976EE}"/>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75E50E-779B-4E09-989C-33604DBFB502}"/>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FFCB135-89C8-4B97-AD99-EBED381D4C1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8EDC894-AA24-4F9A-B72A-03264C00C43F}"/>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36027D-065D-4740-BA77-F62F957D19B0}"/>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992E2A1-9F84-4F6E-80C5-6C368D455BF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18C8B8-1641-4630-B6C3-59AD0388F61C}"/>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68C7F9-C799-4972-B98D-9FB0073D1BA4}"/>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012A942-D408-40A4-89AD-AA30DDF89771}"/>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2B6AFDE-93A5-4D70-8DFA-70FD72ADAE54}"/>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C9AC020-E7EC-43C5-8A6C-7D1635043797}"/>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BB2D810-1DC4-4A21-BB4C-48450C82F5ED}"/>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094049F-3103-4F35-A8AB-633D7FCBEAF3}"/>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A1245D7-4C1A-4A45-B6C8-766F128982CD}"/>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391ABF8-8022-4C5C-9FC7-FCD5198883E0}"/>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E6BD564-BD86-4930-91E9-377C6310305A}"/>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A361C86-B6EF-45A9-BC7D-36736972DAEB}"/>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8187D67-BEDD-4E36-8732-A20BF6C0E2CA}"/>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A2EE14F-9146-4378-B8AE-12890F58FE55}"/>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121421D-07FD-4625-9E1C-D1F0A1F1E851}"/>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BB81222-CB82-49BD-817D-F7B90864603F}"/>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E4D28B2-1793-40C9-BEF6-7721D1B7A1D9}"/>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4AE421F-CD1B-478D-B0CD-B8F176E0F6E2}"/>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A095CF2A-1E12-4B6F-8998-BEB93AEFFE1A}"/>
            </a:ext>
          </a:extLst>
        </xdr:cNvPr>
        <xdr:cNvCxnSpPr/>
      </xdr:nvCxnSpPr>
      <xdr:spPr>
        <a:xfrm flipV="1">
          <a:off x="4173855" y="5769973"/>
          <a:ext cx="0"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D0C6F78-B0D7-4BC8-B859-6D26B7A68285}"/>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CADE549-B6A7-4BE4-B2F0-A66D2DFDCFFB}"/>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6558FA4C-2CDD-4213-A9D3-64C9C74DF357}"/>
            </a:ext>
          </a:extLst>
        </xdr:cNvPr>
        <xdr:cNvSpPr txBox="1"/>
      </xdr:nvSpPr>
      <xdr:spPr>
        <a:xfrm>
          <a:off x="4212590" y="5541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81970BA7-3B19-4FAE-B2D3-2EE097029C43}"/>
            </a:ext>
          </a:extLst>
        </xdr:cNvPr>
        <xdr:cNvCxnSpPr/>
      </xdr:nvCxnSpPr>
      <xdr:spPr>
        <a:xfrm>
          <a:off x="4112260" y="5769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C8598865-FC9F-4DE6-BB27-B12411D96AB5}"/>
            </a:ext>
          </a:extLst>
        </xdr:cNvPr>
        <xdr:cNvSpPr txBox="1"/>
      </xdr:nvSpPr>
      <xdr:spPr>
        <a:xfrm>
          <a:off x="4212590" y="61344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BF7552F7-64E9-43BE-BE0D-D4CFC0E30B25}"/>
            </a:ext>
          </a:extLst>
        </xdr:cNvPr>
        <xdr:cNvSpPr/>
      </xdr:nvSpPr>
      <xdr:spPr>
        <a:xfrm>
          <a:off x="4131310" y="62773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13189E19-534B-4310-BC7C-124E2D452D45}"/>
            </a:ext>
          </a:extLst>
        </xdr:cNvPr>
        <xdr:cNvSpPr/>
      </xdr:nvSpPr>
      <xdr:spPr>
        <a:xfrm>
          <a:off x="3388360" y="62942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8C9ED5C3-15DE-44D5-ADEB-B105E875DF19}"/>
            </a:ext>
          </a:extLst>
        </xdr:cNvPr>
        <xdr:cNvSpPr/>
      </xdr:nvSpPr>
      <xdr:spPr>
        <a:xfrm>
          <a:off x="2571750" y="6284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5AA160B3-9D42-40C7-932B-2EE3B7BAEE7E}"/>
            </a:ext>
          </a:extLst>
        </xdr:cNvPr>
        <xdr:cNvSpPr/>
      </xdr:nvSpPr>
      <xdr:spPr>
        <a:xfrm>
          <a:off x="1774190" y="63064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128F8EB9-9943-41F1-97F8-F9E6021016E1}"/>
            </a:ext>
          </a:extLst>
        </xdr:cNvPr>
        <xdr:cNvSpPr/>
      </xdr:nvSpPr>
      <xdr:spPr>
        <a:xfrm>
          <a:off x="988060" y="636469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417D355-ACBF-4051-8A7A-F0DED313D458}"/>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D8CD01-D2AC-4E1D-BBFA-0BF339D676A9}"/>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23C8ED8-CD00-4044-87FB-A17EEB9E154A}"/>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993877F-F858-4BD0-8E7D-F6D92F2E94CD}"/>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9E17445-5C78-42EA-8023-EF500FFBC376}"/>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3DD45EA5-9672-45C2-9183-B54A78884FB4}"/>
            </a:ext>
          </a:extLst>
        </xdr:cNvPr>
        <xdr:cNvSpPr/>
      </xdr:nvSpPr>
      <xdr:spPr>
        <a:xfrm>
          <a:off x="4131310" y="724262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DFE31CC9-1601-4110-9F38-70C975612EE7}"/>
            </a:ext>
          </a:extLst>
        </xdr:cNvPr>
        <xdr:cNvSpPr txBox="1"/>
      </xdr:nvSpPr>
      <xdr:spPr>
        <a:xfrm>
          <a:off x="4212590" y="716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a:extLst>
            <a:ext uri="{FF2B5EF4-FFF2-40B4-BE49-F238E27FC236}">
              <a16:creationId xmlns:a16="http://schemas.microsoft.com/office/drawing/2014/main" id="{AB06A725-0200-45BE-A756-2CE52C683469}"/>
            </a:ext>
          </a:extLst>
        </xdr:cNvPr>
        <xdr:cNvSpPr/>
      </xdr:nvSpPr>
      <xdr:spPr>
        <a:xfrm>
          <a:off x="3388360" y="724262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a:extLst>
            <a:ext uri="{FF2B5EF4-FFF2-40B4-BE49-F238E27FC236}">
              <a16:creationId xmlns:a16="http://schemas.microsoft.com/office/drawing/2014/main" id="{D55FA52B-8B40-45A6-9F99-DD6CF51652EC}"/>
            </a:ext>
          </a:extLst>
        </xdr:cNvPr>
        <xdr:cNvCxnSpPr/>
      </xdr:nvCxnSpPr>
      <xdr:spPr>
        <a:xfrm>
          <a:off x="3431540" y="729723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a:extLst>
            <a:ext uri="{FF2B5EF4-FFF2-40B4-BE49-F238E27FC236}">
              <a16:creationId xmlns:a16="http://schemas.microsoft.com/office/drawing/2014/main" id="{BA72FE7C-3E3C-44C7-91FA-57A03638045B}"/>
            </a:ext>
          </a:extLst>
        </xdr:cNvPr>
        <xdr:cNvSpPr/>
      </xdr:nvSpPr>
      <xdr:spPr>
        <a:xfrm>
          <a:off x="2571750" y="724262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a:extLst>
            <a:ext uri="{FF2B5EF4-FFF2-40B4-BE49-F238E27FC236}">
              <a16:creationId xmlns:a16="http://schemas.microsoft.com/office/drawing/2014/main" id="{C6FE45B0-71BE-4A56-8903-8170B14864A3}"/>
            </a:ext>
          </a:extLst>
        </xdr:cNvPr>
        <xdr:cNvCxnSpPr/>
      </xdr:nvCxnSpPr>
      <xdr:spPr>
        <a:xfrm>
          <a:off x="2626360" y="729723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a:extLst>
            <a:ext uri="{FF2B5EF4-FFF2-40B4-BE49-F238E27FC236}">
              <a16:creationId xmlns:a16="http://schemas.microsoft.com/office/drawing/2014/main" id="{D7940BBB-36F6-4BFC-B226-EF01ADF19A7F}"/>
            </a:ext>
          </a:extLst>
        </xdr:cNvPr>
        <xdr:cNvSpPr/>
      </xdr:nvSpPr>
      <xdr:spPr>
        <a:xfrm>
          <a:off x="1774190" y="724262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a:extLst>
            <a:ext uri="{FF2B5EF4-FFF2-40B4-BE49-F238E27FC236}">
              <a16:creationId xmlns:a16="http://schemas.microsoft.com/office/drawing/2014/main" id="{04913917-DF3D-4C0E-86AC-C604B321F9ED}"/>
            </a:ext>
          </a:extLst>
        </xdr:cNvPr>
        <xdr:cNvCxnSpPr/>
      </xdr:nvCxnSpPr>
      <xdr:spPr>
        <a:xfrm>
          <a:off x="1828800" y="729723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a:extLst>
            <a:ext uri="{FF2B5EF4-FFF2-40B4-BE49-F238E27FC236}">
              <a16:creationId xmlns:a16="http://schemas.microsoft.com/office/drawing/2014/main" id="{EE72EBA6-9351-4760-8202-6AC4F94AC1CC}"/>
            </a:ext>
          </a:extLst>
        </xdr:cNvPr>
        <xdr:cNvSpPr/>
      </xdr:nvSpPr>
      <xdr:spPr>
        <a:xfrm>
          <a:off x="988060" y="724262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a:extLst>
            <a:ext uri="{FF2B5EF4-FFF2-40B4-BE49-F238E27FC236}">
              <a16:creationId xmlns:a16="http://schemas.microsoft.com/office/drawing/2014/main" id="{48BCCCD7-3724-4AE6-B2A3-67C7B067A457}"/>
            </a:ext>
          </a:extLst>
        </xdr:cNvPr>
        <xdr:cNvCxnSpPr/>
      </xdr:nvCxnSpPr>
      <xdr:spPr>
        <a:xfrm>
          <a:off x="1031240" y="729723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EDD7A0D7-0709-439C-8D0B-E178496CD134}"/>
            </a:ext>
          </a:extLst>
        </xdr:cNvPr>
        <xdr:cNvSpPr txBox="1"/>
      </xdr:nvSpPr>
      <xdr:spPr>
        <a:xfrm>
          <a:off x="3239144" y="606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A5804B57-9283-4DB7-A3AE-42B4BA24FB3F}"/>
            </a:ext>
          </a:extLst>
        </xdr:cNvPr>
        <xdr:cNvSpPr txBox="1"/>
      </xdr:nvSpPr>
      <xdr:spPr>
        <a:xfrm>
          <a:off x="2439044" y="605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B42F689B-026C-4B1D-A1CF-3822DAD3D38B}"/>
            </a:ext>
          </a:extLst>
        </xdr:cNvPr>
        <xdr:cNvSpPr txBox="1"/>
      </xdr:nvSpPr>
      <xdr:spPr>
        <a:xfrm>
          <a:off x="1641484" y="60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8B1F0085-2B6F-4909-989D-5763AB354962}"/>
            </a:ext>
          </a:extLst>
        </xdr:cNvPr>
        <xdr:cNvSpPr txBox="1"/>
      </xdr:nvSpPr>
      <xdr:spPr>
        <a:xfrm>
          <a:off x="855354"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a:extLst>
            <a:ext uri="{FF2B5EF4-FFF2-40B4-BE49-F238E27FC236}">
              <a16:creationId xmlns:a16="http://schemas.microsoft.com/office/drawing/2014/main" id="{CB6B4152-E422-4D34-9965-2485518543F5}"/>
            </a:ext>
          </a:extLst>
        </xdr:cNvPr>
        <xdr:cNvSpPr txBox="1"/>
      </xdr:nvSpPr>
      <xdr:spPr>
        <a:xfrm>
          <a:off x="3208732" y="733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a:extLst>
            <a:ext uri="{FF2B5EF4-FFF2-40B4-BE49-F238E27FC236}">
              <a16:creationId xmlns:a16="http://schemas.microsoft.com/office/drawing/2014/main" id="{4F646178-218F-40C7-A87C-D312D1563479}"/>
            </a:ext>
          </a:extLst>
        </xdr:cNvPr>
        <xdr:cNvSpPr txBox="1"/>
      </xdr:nvSpPr>
      <xdr:spPr>
        <a:xfrm>
          <a:off x="2408632" y="733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a:extLst>
            <a:ext uri="{FF2B5EF4-FFF2-40B4-BE49-F238E27FC236}">
              <a16:creationId xmlns:a16="http://schemas.microsoft.com/office/drawing/2014/main" id="{F95C0FD9-CFDA-4F58-ACF1-07499E502177}"/>
            </a:ext>
          </a:extLst>
        </xdr:cNvPr>
        <xdr:cNvSpPr txBox="1"/>
      </xdr:nvSpPr>
      <xdr:spPr>
        <a:xfrm>
          <a:off x="1611072" y="733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a:extLst>
            <a:ext uri="{FF2B5EF4-FFF2-40B4-BE49-F238E27FC236}">
              <a16:creationId xmlns:a16="http://schemas.microsoft.com/office/drawing/2014/main" id="{34378ED5-8E1D-41BA-8EC0-4A3C7B236436}"/>
            </a:ext>
          </a:extLst>
        </xdr:cNvPr>
        <xdr:cNvSpPr txBox="1"/>
      </xdr:nvSpPr>
      <xdr:spPr>
        <a:xfrm>
          <a:off x="815417" y="733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419ECAE-61B2-425A-8BCC-9D7803ECE74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68AA8E5-F551-4690-A8C3-D60F8DC584DD}"/>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744452A-25AC-4294-AB4F-8DF7C747D568}"/>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5740A6C-74E4-4D17-BDBA-0230E165FB1B}"/>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81718D8-B0EA-452E-BE67-5DC7E0824596}"/>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87A2AEB-6BDA-4B75-8529-BB51342A849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C76ED01-31BC-46FD-BD49-AC92AEBEFA9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2192F9B-1C6A-4EE9-93FB-185608607D4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00566D6-E3E5-4574-A75C-0C3FCE54449E}"/>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92735C4-75F8-464F-87E6-ED92CFED8B23}"/>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4AA624D1-5733-418C-BF54-8ADF40CB73A1}"/>
            </a:ext>
          </a:extLst>
        </xdr:cNvPr>
        <xdr:cNvSpPr txBox="1"/>
      </xdr:nvSpPr>
      <xdr:spPr>
        <a:xfrm>
          <a:off x="552722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39EACF40-507E-42A4-84D5-9F5172AFB63D}"/>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5760FA61-FDBA-48B6-8440-00A439E3A1B6}"/>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58AA2BD8-2701-4A02-B855-4786981931C0}"/>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4CD5F496-CCC6-4850-89AF-2B96CD94B09E}"/>
            </a:ext>
          </a:extLst>
        </xdr:cNvPr>
        <xdr:cNvSpPr txBox="1"/>
      </xdr:nvSpPr>
      <xdr:spPr>
        <a:xfrm>
          <a:off x="5527221"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16678557-767B-4D36-A2BC-8837649E7DAB}"/>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4EE5DF8F-5784-484C-A021-A23B62602017}"/>
            </a:ext>
          </a:extLst>
        </xdr:cNvPr>
        <xdr:cNvSpPr txBox="1"/>
      </xdr:nvSpPr>
      <xdr:spPr>
        <a:xfrm>
          <a:off x="55272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A22712D3-4425-45B6-8696-AE2B4D9D7F62}"/>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F5C3A5C4-72F0-42EA-B634-B8325CE3513E}"/>
            </a:ext>
          </a:extLst>
        </xdr:cNvPr>
        <xdr:cNvSpPr txBox="1"/>
      </xdr:nvSpPr>
      <xdr:spPr>
        <a:xfrm>
          <a:off x="5527221"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16F3500C-3A79-4001-B07A-2BA7AE69F551}"/>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FA0B6100-C831-4B60-A868-471F997A6E90}"/>
            </a:ext>
          </a:extLst>
        </xdr:cNvPr>
        <xdr:cNvSpPr txBox="1"/>
      </xdr:nvSpPr>
      <xdr:spPr>
        <a:xfrm>
          <a:off x="5527221"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E3E6B3C6-D3B6-4F3F-A817-7D0E677AD013}"/>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CF979C94-FD0A-4A10-8BA0-97680AC6746F}"/>
            </a:ext>
          </a:extLst>
        </xdr:cNvPr>
        <xdr:cNvSpPr txBox="1"/>
      </xdr:nvSpPr>
      <xdr:spPr>
        <a:xfrm>
          <a:off x="5527221"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A5A632E5-758C-4773-A545-81FFA4C6A187}"/>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D745066B-471E-46B5-AF2B-EA19AC9463C6}"/>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662D572B-5D0E-43F9-84C1-6B21D08912E6}"/>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1816915D-0EAF-44A6-8BBC-F7652147AB1F}"/>
            </a:ext>
          </a:extLst>
        </xdr:cNvPr>
        <xdr:cNvCxnSpPr/>
      </xdr:nvCxnSpPr>
      <xdr:spPr>
        <a:xfrm flipV="1">
          <a:off x="9429115" y="5874748"/>
          <a:ext cx="0" cy="1351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AC08CD8A-9AB8-4274-BAAC-898D572C4813}"/>
            </a:ext>
          </a:extLst>
        </xdr:cNvPr>
        <xdr:cNvSpPr txBox="1"/>
      </xdr:nvSpPr>
      <xdr:spPr>
        <a:xfrm>
          <a:off x="9467850" y="72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2513A6D5-7974-47CB-9996-B5A0CC301972}"/>
            </a:ext>
          </a:extLst>
        </xdr:cNvPr>
        <xdr:cNvCxnSpPr/>
      </xdr:nvCxnSpPr>
      <xdr:spPr>
        <a:xfrm>
          <a:off x="9356090" y="7226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84275578-F681-4B79-88AA-6B1D33D9DC0B}"/>
            </a:ext>
          </a:extLst>
        </xdr:cNvPr>
        <xdr:cNvSpPr txBox="1"/>
      </xdr:nvSpPr>
      <xdr:spPr>
        <a:xfrm>
          <a:off x="9467850" y="56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6B45D196-B82D-4A0F-B988-953DE7E30384}"/>
            </a:ext>
          </a:extLst>
        </xdr:cNvPr>
        <xdr:cNvCxnSpPr/>
      </xdr:nvCxnSpPr>
      <xdr:spPr>
        <a:xfrm>
          <a:off x="9356090" y="58747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CFDEEDCB-E5A0-4206-B4BE-E8B1D47BA9E9}"/>
            </a:ext>
          </a:extLst>
        </xdr:cNvPr>
        <xdr:cNvSpPr txBox="1"/>
      </xdr:nvSpPr>
      <xdr:spPr>
        <a:xfrm>
          <a:off x="9467850" y="6608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C2BEE46C-371D-4626-A069-E69765F82FD4}"/>
            </a:ext>
          </a:extLst>
        </xdr:cNvPr>
        <xdr:cNvSpPr/>
      </xdr:nvSpPr>
      <xdr:spPr>
        <a:xfrm>
          <a:off x="9394190" y="6750867"/>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F5AFA464-57EE-4F94-B6C6-F177F2F9425D}"/>
            </a:ext>
          </a:extLst>
        </xdr:cNvPr>
        <xdr:cNvSpPr/>
      </xdr:nvSpPr>
      <xdr:spPr>
        <a:xfrm>
          <a:off x="8632190" y="682189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B8E6DAEE-888F-4C9E-8200-C082CB64D22C}"/>
            </a:ext>
          </a:extLst>
        </xdr:cNvPr>
        <xdr:cNvSpPr/>
      </xdr:nvSpPr>
      <xdr:spPr>
        <a:xfrm>
          <a:off x="7846060" y="68545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7A4DDD58-D2BA-4A5C-A24C-3579D2179FA6}"/>
            </a:ext>
          </a:extLst>
        </xdr:cNvPr>
        <xdr:cNvSpPr/>
      </xdr:nvSpPr>
      <xdr:spPr>
        <a:xfrm>
          <a:off x="7029450" y="68689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55F9360A-F282-4FD2-8BE2-D2F40EF97E34}"/>
            </a:ext>
          </a:extLst>
        </xdr:cNvPr>
        <xdr:cNvSpPr/>
      </xdr:nvSpPr>
      <xdr:spPr>
        <a:xfrm>
          <a:off x="6231890" y="689972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1F80FCE-DE45-4587-8673-564C5735860C}"/>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A8024AB-A169-4871-AAD0-5D28B6681B5A}"/>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1938818-1E7B-4B80-870F-6A7EF5803893}"/>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8245C80E-A6D6-46B0-A254-DEDF458C684F}"/>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6E4DF2D9-CC9C-4C51-8496-6C7C23D8FE9C}"/>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98878</xdr:rowOff>
    </xdr:from>
    <xdr:to>
      <xdr:col>55</xdr:col>
      <xdr:colOff>50800</xdr:colOff>
      <xdr:row>42</xdr:row>
      <xdr:rowOff>29028</xdr:rowOff>
    </xdr:to>
    <xdr:sp macro="" textlink="">
      <xdr:nvSpPr>
        <xdr:cNvPr id="134" name="楕円 133">
          <a:extLst>
            <a:ext uri="{FF2B5EF4-FFF2-40B4-BE49-F238E27FC236}">
              <a16:creationId xmlns:a16="http://schemas.microsoft.com/office/drawing/2014/main" id="{A7EBBB66-31F8-4BF9-BE21-A39297AA0457}"/>
            </a:ext>
          </a:extLst>
        </xdr:cNvPr>
        <xdr:cNvSpPr/>
      </xdr:nvSpPr>
      <xdr:spPr>
        <a:xfrm>
          <a:off x="9394190" y="712451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13805</xdr:rowOff>
    </xdr:from>
    <xdr:ext cx="469744" cy="259045"/>
    <xdr:sp macro="" textlink="">
      <xdr:nvSpPr>
        <xdr:cNvPr id="135" name="【図書館】&#10;一人当たり面積該当値テキスト">
          <a:extLst>
            <a:ext uri="{FF2B5EF4-FFF2-40B4-BE49-F238E27FC236}">
              <a16:creationId xmlns:a16="http://schemas.microsoft.com/office/drawing/2014/main" id="{5F108553-75C1-48DE-9791-9D444399601B}"/>
            </a:ext>
          </a:extLst>
        </xdr:cNvPr>
        <xdr:cNvSpPr txBox="1"/>
      </xdr:nvSpPr>
      <xdr:spPr>
        <a:xfrm>
          <a:off x="9467850" y="704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115207</xdr:rowOff>
    </xdr:from>
    <xdr:to>
      <xdr:col>50</xdr:col>
      <xdr:colOff>165100</xdr:colOff>
      <xdr:row>42</xdr:row>
      <xdr:rowOff>45357</xdr:rowOff>
    </xdr:to>
    <xdr:sp macro="" textlink="">
      <xdr:nvSpPr>
        <xdr:cNvPr id="136" name="楕円 135">
          <a:extLst>
            <a:ext uri="{FF2B5EF4-FFF2-40B4-BE49-F238E27FC236}">
              <a16:creationId xmlns:a16="http://schemas.microsoft.com/office/drawing/2014/main" id="{7565BA80-ED18-4BC7-ABF7-CD344E625113}"/>
            </a:ext>
          </a:extLst>
        </xdr:cNvPr>
        <xdr:cNvSpPr/>
      </xdr:nvSpPr>
      <xdr:spPr>
        <a:xfrm>
          <a:off x="8632190" y="71446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149678</xdr:rowOff>
    </xdr:from>
    <xdr:to>
      <xdr:col>55</xdr:col>
      <xdr:colOff>0</xdr:colOff>
      <xdr:row>41</xdr:row>
      <xdr:rowOff>166007</xdr:rowOff>
    </xdr:to>
    <xdr:cxnSp macro="">
      <xdr:nvCxnSpPr>
        <xdr:cNvPr id="137" name="直線コネクタ 136">
          <a:extLst>
            <a:ext uri="{FF2B5EF4-FFF2-40B4-BE49-F238E27FC236}">
              <a16:creationId xmlns:a16="http://schemas.microsoft.com/office/drawing/2014/main" id="{BEE08B51-937F-4A47-BEEA-DB2A8D4D8634}"/>
            </a:ext>
          </a:extLst>
        </xdr:cNvPr>
        <xdr:cNvCxnSpPr/>
      </xdr:nvCxnSpPr>
      <xdr:spPr>
        <a:xfrm flipV="1">
          <a:off x="8686800" y="7179128"/>
          <a:ext cx="74295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115207</xdr:rowOff>
    </xdr:from>
    <xdr:to>
      <xdr:col>46</xdr:col>
      <xdr:colOff>38100</xdr:colOff>
      <xdr:row>42</xdr:row>
      <xdr:rowOff>45357</xdr:rowOff>
    </xdr:to>
    <xdr:sp macro="" textlink="">
      <xdr:nvSpPr>
        <xdr:cNvPr id="138" name="楕円 137">
          <a:extLst>
            <a:ext uri="{FF2B5EF4-FFF2-40B4-BE49-F238E27FC236}">
              <a16:creationId xmlns:a16="http://schemas.microsoft.com/office/drawing/2014/main" id="{2B7EAC62-2744-448E-AEE8-2DA5FC4CCA47}"/>
            </a:ext>
          </a:extLst>
        </xdr:cNvPr>
        <xdr:cNvSpPr/>
      </xdr:nvSpPr>
      <xdr:spPr>
        <a:xfrm>
          <a:off x="7846060" y="714465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166007</xdr:rowOff>
    </xdr:from>
    <xdr:to>
      <xdr:col>50</xdr:col>
      <xdr:colOff>114300</xdr:colOff>
      <xdr:row>41</xdr:row>
      <xdr:rowOff>166007</xdr:rowOff>
    </xdr:to>
    <xdr:cxnSp macro="">
      <xdr:nvCxnSpPr>
        <xdr:cNvPr id="139" name="直線コネクタ 138">
          <a:extLst>
            <a:ext uri="{FF2B5EF4-FFF2-40B4-BE49-F238E27FC236}">
              <a16:creationId xmlns:a16="http://schemas.microsoft.com/office/drawing/2014/main" id="{3EE6A496-2FCE-455B-8964-F6B55A3380D9}"/>
            </a:ext>
          </a:extLst>
        </xdr:cNvPr>
        <xdr:cNvCxnSpPr/>
      </xdr:nvCxnSpPr>
      <xdr:spPr>
        <a:xfrm>
          <a:off x="7889240" y="719926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115207</xdr:rowOff>
    </xdr:from>
    <xdr:to>
      <xdr:col>41</xdr:col>
      <xdr:colOff>101600</xdr:colOff>
      <xdr:row>42</xdr:row>
      <xdr:rowOff>45357</xdr:rowOff>
    </xdr:to>
    <xdr:sp macro="" textlink="">
      <xdr:nvSpPr>
        <xdr:cNvPr id="140" name="楕円 139">
          <a:extLst>
            <a:ext uri="{FF2B5EF4-FFF2-40B4-BE49-F238E27FC236}">
              <a16:creationId xmlns:a16="http://schemas.microsoft.com/office/drawing/2014/main" id="{1E19AF33-572E-405E-8BF6-0D6EF2F3A2E3}"/>
            </a:ext>
          </a:extLst>
        </xdr:cNvPr>
        <xdr:cNvSpPr/>
      </xdr:nvSpPr>
      <xdr:spPr>
        <a:xfrm>
          <a:off x="7029450" y="71446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166007</xdr:rowOff>
    </xdr:from>
    <xdr:to>
      <xdr:col>45</xdr:col>
      <xdr:colOff>177800</xdr:colOff>
      <xdr:row>41</xdr:row>
      <xdr:rowOff>166007</xdr:rowOff>
    </xdr:to>
    <xdr:cxnSp macro="">
      <xdr:nvCxnSpPr>
        <xdr:cNvPr id="141" name="直線コネクタ 140">
          <a:extLst>
            <a:ext uri="{FF2B5EF4-FFF2-40B4-BE49-F238E27FC236}">
              <a16:creationId xmlns:a16="http://schemas.microsoft.com/office/drawing/2014/main" id="{5FCB9609-EFA4-4E1C-B530-C12DD68BB507}"/>
            </a:ext>
          </a:extLst>
        </xdr:cNvPr>
        <xdr:cNvCxnSpPr/>
      </xdr:nvCxnSpPr>
      <xdr:spPr>
        <a:xfrm>
          <a:off x="7084060" y="719926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115207</xdr:rowOff>
    </xdr:from>
    <xdr:to>
      <xdr:col>36</xdr:col>
      <xdr:colOff>165100</xdr:colOff>
      <xdr:row>42</xdr:row>
      <xdr:rowOff>45357</xdr:rowOff>
    </xdr:to>
    <xdr:sp macro="" textlink="">
      <xdr:nvSpPr>
        <xdr:cNvPr id="142" name="楕円 141">
          <a:extLst>
            <a:ext uri="{FF2B5EF4-FFF2-40B4-BE49-F238E27FC236}">
              <a16:creationId xmlns:a16="http://schemas.microsoft.com/office/drawing/2014/main" id="{E3C3DC04-5A92-461E-8644-DF85EC704B48}"/>
            </a:ext>
          </a:extLst>
        </xdr:cNvPr>
        <xdr:cNvSpPr/>
      </xdr:nvSpPr>
      <xdr:spPr>
        <a:xfrm>
          <a:off x="6231890" y="71446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166007</xdr:rowOff>
    </xdr:from>
    <xdr:to>
      <xdr:col>41</xdr:col>
      <xdr:colOff>50800</xdr:colOff>
      <xdr:row>41</xdr:row>
      <xdr:rowOff>166007</xdr:rowOff>
    </xdr:to>
    <xdr:cxnSp macro="">
      <xdr:nvCxnSpPr>
        <xdr:cNvPr id="143" name="直線コネクタ 142">
          <a:extLst>
            <a:ext uri="{FF2B5EF4-FFF2-40B4-BE49-F238E27FC236}">
              <a16:creationId xmlns:a16="http://schemas.microsoft.com/office/drawing/2014/main" id="{1A558521-F757-4615-AC2C-BF978ACC137C}"/>
            </a:ext>
          </a:extLst>
        </xdr:cNvPr>
        <xdr:cNvCxnSpPr/>
      </xdr:nvCxnSpPr>
      <xdr:spPr>
        <a:xfrm>
          <a:off x="6286500" y="719926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a:extLst>
            <a:ext uri="{FF2B5EF4-FFF2-40B4-BE49-F238E27FC236}">
              <a16:creationId xmlns:a16="http://schemas.microsoft.com/office/drawing/2014/main" id="{1DE8400C-FA8B-4B13-AC88-5D552F54AE5E}"/>
            </a:ext>
          </a:extLst>
        </xdr:cNvPr>
        <xdr:cNvSpPr txBox="1"/>
      </xdr:nvSpPr>
      <xdr:spPr>
        <a:xfrm>
          <a:off x="845446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a:extLst>
            <a:ext uri="{FF2B5EF4-FFF2-40B4-BE49-F238E27FC236}">
              <a16:creationId xmlns:a16="http://schemas.microsoft.com/office/drawing/2014/main" id="{4ECFBBF0-C762-4BEE-B4EC-0B329302EB8C}"/>
            </a:ext>
          </a:extLst>
        </xdr:cNvPr>
        <xdr:cNvSpPr txBox="1"/>
      </xdr:nvSpPr>
      <xdr:spPr>
        <a:xfrm>
          <a:off x="767341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a:extLst>
            <a:ext uri="{FF2B5EF4-FFF2-40B4-BE49-F238E27FC236}">
              <a16:creationId xmlns:a16="http://schemas.microsoft.com/office/drawing/2014/main" id="{789F1198-DD9B-48BF-AB51-117844F25DD5}"/>
            </a:ext>
          </a:extLst>
        </xdr:cNvPr>
        <xdr:cNvSpPr txBox="1"/>
      </xdr:nvSpPr>
      <xdr:spPr>
        <a:xfrm>
          <a:off x="6866332" y="664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a:extLst>
            <a:ext uri="{FF2B5EF4-FFF2-40B4-BE49-F238E27FC236}">
              <a16:creationId xmlns:a16="http://schemas.microsoft.com/office/drawing/2014/main" id="{C6900E6D-D23A-45AA-AB5A-ACDD2E9CAC30}"/>
            </a:ext>
          </a:extLst>
        </xdr:cNvPr>
        <xdr:cNvSpPr txBox="1"/>
      </xdr:nvSpPr>
      <xdr:spPr>
        <a:xfrm>
          <a:off x="6068772" y="667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36484</xdr:rowOff>
    </xdr:from>
    <xdr:ext cx="469744" cy="259045"/>
    <xdr:sp macro="" textlink="">
      <xdr:nvSpPr>
        <xdr:cNvPr id="148" name="n_1mainValue【図書館】&#10;一人当たり面積">
          <a:extLst>
            <a:ext uri="{FF2B5EF4-FFF2-40B4-BE49-F238E27FC236}">
              <a16:creationId xmlns:a16="http://schemas.microsoft.com/office/drawing/2014/main" id="{0B5D489B-DE5C-4982-80E8-47C3F32C9FC3}"/>
            </a:ext>
          </a:extLst>
        </xdr:cNvPr>
        <xdr:cNvSpPr txBox="1"/>
      </xdr:nvSpPr>
      <xdr:spPr>
        <a:xfrm>
          <a:off x="845446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36484</xdr:rowOff>
    </xdr:from>
    <xdr:ext cx="469744" cy="259045"/>
    <xdr:sp macro="" textlink="">
      <xdr:nvSpPr>
        <xdr:cNvPr id="149" name="n_2mainValue【図書館】&#10;一人当たり面積">
          <a:extLst>
            <a:ext uri="{FF2B5EF4-FFF2-40B4-BE49-F238E27FC236}">
              <a16:creationId xmlns:a16="http://schemas.microsoft.com/office/drawing/2014/main" id="{AE2407DA-C2C5-4FD6-95F2-B150762192A1}"/>
            </a:ext>
          </a:extLst>
        </xdr:cNvPr>
        <xdr:cNvSpPr txBox="1"/>
      </xdr:nvSpPr>
      <xdr:spPr>
        <a:xfrm>
          <a:off x="767341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36484</xdr:rowOff>
    </xdr:from>
    <xdr:ext cx="469744" cy="259045"/>
    <xdr:sp macro="" textlink="">
      <xdr:nvSpPr>
        <xdr:cNvPr id="150" name="n_3mainValue【図書館】&#10;一人当たり面積">
          <a:extLst>
            <a:ext uri="{FF2B5EF4-FFF2-40B4-BE49-F238E27FC236}">
              <a16:creationId xmlns:a16="http://schemas.microsoft.com/office/drawing/2014/main" id="{4F35EDE8-4D5A-4712-9CE4-63B91E91ACF6}"/>
            </a:ext>
          </a:extLst>
        </xdr:cNvPr>
        <xdr:cNvSpPr txBox="1"/>
      </xdr:nvSpPr>
      <xdr:spPr>
        <a:xfrm>
          <a:off x="6866332"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36484</xdr:rowOff>
    </xdr:from>
    <xdr:ext cx="469744" cy="259045"/>
    <xdr:sp macro="" textlink="">
      <xdr:nvSpPr>
        <xdr:cNvPr id="151" name="n_4mainValue【図書館】&#10;一人当たり面積">
          <a:extLst>
            <a:ext uri="{FF2B5EF4-FFF2-40B4-BE49-F238E27FC236}">
              <a16:creationId xmlns:a16="http://schemas.microsoft.com/office/drawing/2014/main" id="{EFB1E10E-8A58-430E-A682-CB28E0CC2BBE}"/>
            </a:ext>
          </a:extLst>
        </xdr:cNvPr>
        <xdr:cNvSpPr txBox="1"/>
      </xdr:nvSpPr>
      <xdr:spPr>
        <a:xfrm>
          <a:off x="6068772"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DEBB8A0B-D80A-4A6B-ADC8-EC3C3E4B871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3A8EAEC1-4A4F-4800-BC7D-828B6121E3D5}"/>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97AF3643-F020-4941-9C43-DC2E31CACAF6}"/>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49A7EA6C-E818-4099-9B7B-57D7A8CBB8DF}"/>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3BE8DA62-4233-4464-BC06-DB1BC8FE9BAE}"/>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51A3C945-6C79-48F1-BF06-A44B2FBE7AA8}"/>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FAF4CA94-BA54-4AAD-9C31-AC43F058BA7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43D8A4BB-0565-4AEE-830C-C191C203F817}"/>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15128526-2ADC-4FE2-838E-1BC06540057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8224377E-4C85-4733-A89F-99650CC91756}"/>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4F4F8B3D-8E38-44DE-AFD1-FA98BCE6C5D9}"/>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42BC51C2-6F70-4E8C-86F6-113081CEA1E5}"/>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C0944D3F-CEBF-4EC8-A16E-3FF993BAAF51}"/>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C6E833C8-59B2-4572-85C7-C0324D6FCE89}"/>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CBC6EFFD-E240-4963-8990-D50653A60294}"/>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9447976E-F5DC-4781-A87C-B8C473F17ED8}"/>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42CDBAD2-2681-46E0-8381-49411C513754}"/>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22A89958-BE11-4316-875B-2601C78BA711}"/>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BBF4DAA9-6305-4CCF-A6B5-C2076B867629}"/>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0A348285-B367-40F6-9671-62127189093C}"/>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EAD7045C-4A24-4B4A-922B-CDFC8496F3B1}"/>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7D5908BF-25E4-4AD8-B56C-5B4F9D5146D7}"/>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8704B932-5A04-4D4F-8D91-D40FCB65F20F}"/>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7EEE221B-4DA0-4532-A55E-687F5D4F5A0E}"/>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51E84411-F809-48B1-8535-E33AD712C635}"/>
            </a:ext>
          </a:extLst>
        </xdr:cNvPr>
        <xdr:cNvCxnSpPr/>
      </xdr:nvCxnSpPr>
      <xdr:spPr>
        <a:xfrm flipV="1">
          <a:off x="4173855" y="966406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8337A220-95AB-432A-ABCE-D92786F0A9DE}"/>
            </a:ext>
          </a:extLst>
        </xdr:cNvPr>
        <xdr:cNvSpPr txBox="1"/>
      </xdr:nvSpPr>
      <xdr:spPr>
        <a:xfrm>
          <a:off x="421259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FD5CC926-BDEE-43B6-B751-DA3091548354}"/>
            </a:ext>
          </a:extLst>
        </xdr:cNvPr>
        <xdr:cNvCxnSpPr/>
      </xdr:nvCxnSpPr>
      <xdr:spPr>
        <a:xfrm>
          <a:off x="411226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6E0E19EE-1CD1-45D2-A060-F8A944827239}"/>
            </a:ext>
          </a:extLst>
        </xdr:cNvPr>
        <xdr:cNvSpPr txBox="1"/>
      </xdr:nvSpPr>
      <xdr:spPr>
        <a:xfrm>
          <a:off x="421259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5BC98706-D12A-4FEE-A35C-A1710C6ED908}"/>
            </a:ext>
          </a:extLst>
        </xdr:cNvPr>
        <xdr:cNvCxnSpPr/>
      </xdr:nvCxnSpPr>
      <xdr:spPr>
        <a:xfrm>
          <a:off x="4112260" y="9664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48B03052-DAA9-4338-A078-947E186F4FF8}"/>
            </a:ext>
          </a:extLst>
        </xdr:cNvPr>
        <xdr:cNvSpPr txBox="1"/>
      </xdr:nvSpPr>
      <xdr:spPr>
        <a:xfrm>
          <a:off x="421259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A6879386-4112-40C5-8588-39130C06BBA2}"/>
            </a:ext>
          </a:extLst>
        </xdr:cNvPr>
        <xdr:cNvSpPr/>
      </xdr:nvSpPr>
      <xdr:spPr>
        <a:xfrm>
          <a:off x="4131310" y="102933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F9F24AA3-5A14-457D-84DC-37E5178C9952}"/>
            </a:ext>
          </a:extLst>
        </xdr:cNvPr>
        <xdr:cNvSpPr/>
      </xdr:nvSpPr>
      <xdr:spPr>
        <a:xfrm>
          <a:off x="33883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406F469A-1AD2-4B8C-A674-C4149D861118}"/>
            </a:ext>
          </a:extLst>
        </xdr:cNvPr>
        <xdr:cNvSpPr/>
      </xdr:nvSpPr>
      <xdr:spPr>
        <a:xfrm>
          <a:off x="2571750" y="10299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41E423C1-A4A1-4D63-8EC0-A4747E8E1442}"/>
            </a:ext>
          </a:extLst>
        </xdr:cNvPr>
        <xdr:cNvSpPr/>
      </xdr:nvSpPr>
      <xdr:spPr>
        <a:xfrm>
          <a:off x="1774190" y="10274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709DFEAE-6D8E-426D-8FC1-1672E1A39470}"/>
            </a:ext>
          </a:extLst>
        </xdr:cNvPr>
        <xdr:cNvSpPr/>
      </xdr:nvSpPr>
      <xdr:spPr>
        <a:xfrm>
          <a:off x="988060" y="102400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64F19E5-017F-4EE2-8DC8-2C637F6076D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015DE42-162F-40CE-87D6-3C391E0256FA}"/>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FA70ABD-75CA-40F4-9E1D-8C9BA0864FD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2378432D-0D18-4D8A-8E8D-3C64A8119DA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13AFF3CC-D678-4A54-948D-61754EE78A38}"/>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92" name="楕円 191">
          <a:extLst>
            <a:ext uri="{FF2B5EF4-FFF2-40B4-BE49-F238E27FC236}">
              <a16:creationId xmlns:a16="http://schemas.microsoft.com/office/drawing/2014/main" id="{30026D12-C844-40DB-9228-855C4A7DC5E5}"/>
            </a:ext>
          </a:extLst>
        </xdr:cNvPr>
        <xdr:cNvSpPr/>
      </xdr:nvSpPr>
      <xdr:spPr>
        <a:xfrm>
          <a:off x="4131310" y="99999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61DEA26B-4213-4C89-9F2D-F03F8EFCE8F9}"/>
            </a:ext>
          </a:extLst>
        </xdr:cNvPr>
        <xdr:cNvSpPr txBox="1"/>
      </xdr:nvSpPr>
      <xdr:spPr>
        <a:xfrm>
          <a:off x="421259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34925</xdr:rowOff>
    </xdr:from>
    <xdr:to>
      <xdr:col>20</xdr:col>
      <xdr:colOff>38100</xdr:colOff>
      <xdr:row>58</xdr:row>
      <xdr:rowOff>136525</xdr:rowOff>
    </xdr:to>
    <xdr:sp macro="" textlink="">
      <xdr:nvSpPr>
        <xdr:cNvPr id="194" name="楕円 193">
          <a:extLst>
            <a:ext uri="{FF2B5EF4-FFF2-40B4-BE49-F238E27FC236}">
              <a16:creationId xmlns:a16="http://schemas.microsoft.com/office/drawing/2014/main" id="{CFB669D7-DFC0-4DC3-903A-B92DAE81A1AB}"/>
            </a:ext>
          </a:extLst>
        </xdr:cNvPr>
        <xdr:cNvSpPr/>
      </xdr:nvSpPr>
      <xdr:spPr>
        <a:xfrm>
          <a:off x="3388360" y="9979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85725</xdr:rowOff>
    </xdr:from>
    <xdr:to>
      <xdr:col>24</xdr:col>
      <xdr:colOff>63500</xdr:colOff>
      <xdr:row>58</xdr:row>
      <xdr:rowOff>102870</xdr:rowOff>
    </xdr:to>
    <xdr:cxnSp macro="">
      <xdr:nvCxnSpPr>
        <xdr:cNvPr id="195" name="直線コネクタ 194">
          <a:extLst>
            <a:ext uri="{FF2B5EF4-FFF2-40B4-BE49-F238E27FC236}">
              <a16:creationId xmlns:a16="http://schemas.microsoft.com/office/drawing/2014/main" id="{2F52F22D-FBF8-4828-8BE7-D255F26EABD2}"/>
            </a:ext>
          </a:extLst>
        </xdr:cNvPr>
        <xdr:cNvCxnSpPr/>
      </xdr:nvCxnSpPr>
      <xdr:spPr>
        <a:xfrm>
          <a:off x="3431540" y="10031730"/>
          <a:ext cx="74295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4445</xdr:rowOff>
    </xdr:from>
    <xdr:to>
      <xdr:col>15</xdr:col>
      <xdr:colOff>101600</xdr:colOff>
      <xdr:row>58</xdr:row>
      <xdr:rowOff>106045</xdr:rowOff>
    </xdr:to>
    <xdr:sp macro="" textlink="">
      <xdr:nvSpPr>
        <xdr:cNvPr id="196" name="楕円 195">
          <a:extLst>
            <a:ext uri="{FF2B5EF4-FFF2-40B4-BE49-F238E27FC236}">
              <a16:creationId xmlns:a16="http://schemas.microsoft.com/office/drawing/2014/main" id="{44403CEB-62CC-4185-AB4C-432E9019D982}"/>
            </a:ext>
          </a:extLst>
        </xdr:cNvPr>
        <xdr:cNvSpPr/>
      </xdr:nvSpPr>
      <xdr:spPr>
        <a:xfrm>
          <a:off x="2571750" y="99504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55245</xdr:rowOff>
    </xdr:from>
    <xdr:to>
      <xdr:col>19</xdr:col>
      <xdr:colOff>177800</xdr:colOff>
      <xdr:row>58</xdr:row>
      <xdr:rowOff>85725</xdr:rowOff>
    </xdr:to>
    <xdr:cxnSp macro="">
      <xdr:nvCxnSpPr>
        <xdr:cNvPr id="197" name="直線コネクタ 196">
          <a:extLst>
            <a:ext uri="{FF2B5EF4-FFF2-40B4-BE49-F238E27FC236}">
              <a16:creationId xmlns:a16="http://schemas.microsoft.com/office/drawing/2014/main" id="{2189DF11-B863-4F40-A9D9-142636A7F9DD}"/>
            </a:ext>
          </a:extLst>
        </xdr:cNvPr>
        <xdr:cNvCxnSpPr/>
      </xdr:nvCxnSpPr>
      <xdr:spPr>
        <a:xfrm>
          <a:off x="2626360" y="10003155"/>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42545</xdr:rowOff>
    </xdr:from>
    <xdr:to>
      <xdr:col>10</xdr:col>
      <xdr:colOff>165100</xdr:colOff>
      <xdr:row>58</xdr:row>
      <xdr:rowOff>144145</xdr:rowOff>
    </xdr:to>
    <xdr:sp macro="" textlink="">
      <xdr:nvSpPr>
        <xdr:cNvPr id="198" name="楕円 197">
          <a:extLst>
            <a:ext uri="{FF2B5EF4-FFF2-40B4-BE49-F238E27FC236}">
              <a16:creationId xmlns:a16="http://schemas.microsoft.com/office/drawing/2014/main" id="{0901931D-AA8D-4DD1-8FF8-32DBE38DAFFF}"/>
            </a:ext>
          </a:extLst>
        </xdr:cNvPr>
        <xdr:cNvSpPr/>
      </xdr:nvSpPr>
      <xdr:spPr>
        <a:xfrm>
          <a:off x="1774190" y="998855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55245</xdr:rowOff>
    </xdr:from>
    <xdr:to>
      <xdr:col>15</xdr:col>
      <xdr:colOff>50800</xdr:colOff>
      <xdr:row>58</xdr:row>
      <xdr:rowOff>93345</xdr:rowOff>
    </xdr:to>
    <xdr:cxnSp macro="">
      <xdr:nvCxnSpPr>
        <xdr:cNvPr id="199" name="直線コネクタ 198">
          <a:extLst>
            <a:ext uri="{FF2B5EF4-FFF2-40B4-BE49-F238E27FC236}">
              <a16:creationId xmlns:a16="http://schemas.microsoft.com/office/drawing/2014/main" id="{E03D1185-45C0-425E-8F0D-0C24D3191E73}"/>
            </a:ext>
          </a:extLst>
        </xdr:cNvPr>
        <xdr:cNvCxnSpPr/>
      </xdr:nvCxnSpPr>
      <xdr:spPr>
        <a:xfrm flipV="1">
          <a:off x="1828800" y="1000315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635</xdr:rowOff>
    </xdr:from>
    <xdr:to>
      <xdr:col>6</xdr:col>
      <xdr:colOff>38100</xdr:colOff>
      <xdr:row>58</xdr:row>
      <xdr:rowOff>102235</xdr:rowOff>
    </xdr:to>
    <xdr:sp macro="" textlink="">
      <xdr:nvSpPr>
        <xdr:cNvPr id="200" name="楕円 199">
          <a:extLst>
            <a:ext uri="{FF2B5EF4-FFF2-40B4-BE49-F238E27FC236}">
              <a16:creationId xmlns:a16="http://schemas.microsoft.com/office/drawing/2014/main" id="{26554FF2-472D-4EFA-A0DE-FA5075106892}"/>
            </a:ext>
          </a:extLst>
        </xdr:cNvPr>
        <xdr:cNvSpPr/>
      </xdr:nvSpPr>
      <xdr:spPr>
        <a:xfrm>
          <a:off x="988060" y="99447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51435</xdr:rowOff>
    </xdr:from>
    <xdr:to>
      <xdr:col>10</xdr:col>
      <xdr:colOff>114300</xdr:colOff>
      <xdr:row>58</xdr:row>
      <xdr:rowOff>93345</xdr:rowOff>
    </xdr:to>
    <xdr:cxnSp macro="">
      <xdr:nvCxnSpPr>
        <xdr:cNvPr id="201" name="直線コネクタ 200">
          <a:extLst>
            <a:ext uri="{FF2B5EF4-FFF2-40B4-BE49-F238E27FC236}">
              <a16:creationId xmlns:a16="http://schemas.microsoft.com/office/drawing/2014/main" id="{F6BE6353-8DAA-4BD2-B7D7-ADB86C265A1E}"/>
            </a:ext>
          </a:extLst>
        </xdr:cNvPr>
        <xdr:cNvCxnSpPr/>
      </xdr:nvCxnSpPr>
      <xdr:spPr>
        <a:xfrm>
          <a:off x="1031240" y="999934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202" name="n_1aveValue【体育館・プール】&#10;有形固定資産減価償却率">
          <a:extLst>
            <a:ext uri="{FF2B5EF4-FFF2-40B4-BE49-F238E27FC236}">
              <a16:creationId xmlns:a16="http://schemas.microsoft.com/office/drawing/2014/main" id="{EC697FD8-2FA4-4938-9885-68ADD3EBBFD1}"/>
            </a:ext>
          </a:extLst>
        </xdr:cNvPr>
        <xdr:cNvSpPr txBox="1"/>
      </xdr:nvSpPr>
      <xdr:spPr>
        <a:xfrm>
          <a:off x="32391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3" name="n_2aveValue【体育館・プール】&#10;有形固定資産減価償却率">
          <a:extLst>
            <a:ext uri="{FF2B5EF4-FFF2-40B4-BE49-F238E27FC236}">
              <a16:creationId xmlns:a16="http://schemas.microsoft.com/office/drawing/2014/main" id="{EC3C4B8A-0444-4392-B7D1-67B7BA69A177}"/>
            </a:ext>
          </a:extLst>
        </xdr:cNvPr>
        <xdr:cNvSpPr txBox="1"/>
      </xdr:nvSpPr>
      <xdr:spPr>
        <a:xfrm>
          <a:off x="2439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aveValue【体育館・プール】&#10;有形固定資産減価償却率">
          <a:extLst>
            <a:ext uri="{FF2B5EF4-FFF2-40B4-BE49-F238E27FC236}">
              <a16:creationId xmlns:a16="http://schemas.microsoft.com/office/drawing/2014/main" id="{930E4FB5-13FA-4D93-AA5E-492D194771C8}"/>
            </a:ext>
          </a:extLst>
        </xdr:cNvPr>
        <xdr:cNvSpPr txBox="1"/>
      </xdr:nvSpPr>
      <xdr:spPr>
        <a:xfrm>
          <a:off x="164148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5" name="n_4aveValue【体育館・プール】&#10;有形固定資産減価償却率">
          <a:extLst>
            <a:ext uri="{FF2B5EF4-FFF2-40B4-BE49-F238E27FC236}">
              <a16:creationId xmlns:a16="http://schemas.microsoft.com/office/drawing/2014/main" id="{480230BA-9648-4506-A7C7-3ABBD042315F}"/>
            </a:ext>
          </a:extLst>
        </xdr:cNvPr>
        <xdr:cNvSpPr txBox="1"/>
      </xdr:nvSpPr>
      <xdr:spPr>
        <a:xfrm>
          <a:off x="85535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153052</xdr:rowOff>
    </xdr:from>
    <xdr:ext cx="405111" cy="259045"/>
    <xdr:sp macro="" textlink="">
      <xdr:nvSpPr>
        <xdr:cNvPr id="206" name="n_1mainValue【体育館・プール】&#10;有形固定資産減価償却率">
          <a:extLst>
            <a:ext uri="{FF2B5EF4-FFF2-40B4-BE49-F238E27FC236}">
              <a16:creationId xmlns:a16="http://schemas.microsoft.com/office/drawing/2014/main" id="{CCF83DBB-60F2-4B45-9448-29095DBFCF4F}"/>
            </a:ext>
          </a:extLst>
        </xdr:cNvPr>
        <xdr:cNvSpPr txBox="1"/>
      </xdr:nvSpPr>
      <xdr:spPr>
        <a:xfrm>
          <a:off x="32391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122572</xdr:rowOff>
    </xdr:from>
    <xdr:ext cx="405111" cy="259045"/>
    <xdr:sp macro="" textlink="">
      <xdr:nvSpPr>
        <xdr:cNvPr id="207" name="n_2mainValue【体育館・プール】&#10;有形固定資産減価償却率">
          <a:extLst>
            <a:ext uri="{FF2B5EF4-FFF2-40B4-BE49-F238E27FC236}">
              <a16:creationId xmlns:a16="http://schemas.microsoft.com/office/drawing/2014/main" id="{8145157A-CA10-4A05-8784-982201C917B5}"/>
            </a:ext>
          </a:extLst>
        </xdr:cNvPr>
        <xdr:cNvSpPr txBox="1"/>
      </xdr:nvSpPr>
      <xdr:spPr>
        <a:xfrm>
          <a:off x="2439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160672</xdr:rowOff>
    </xdr:from>
    <xdr:ext cx="405111" cy="259045"/>
    <xdr:sp macro="" textlink="">
      <xdr:nvSpPr>
        <xdr:cNvPr id="208" name="n_3mainValue【体育館・プール】&#10;有形固定資産減価償却率">
          <a:extLst>
            <a:ext uri="{FF2B5EF4-FFF2-40B4-BE49-F238E27FC236}">
              <a16:creationId xmlns:a16="http://schemas.microsoft.com/office/drawing/2014/main" id="{270476D5-CE8D-4B47-B210-7E106E2FA49D}"/>
            </a:ext>
          </a:extLst>
        </xdr:cNvPr>
        <xdr:cNvSpPr txBox="1"/>
      </xdr:nvSpPr>
      <xdr:spPr>
        <a:xfrm>
          <a:off x="164148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118762</xdr:rowOff>
    </xdr:from>
    <xdr:ext cx="405111" cy="259045"/>
    <xdr:sp macro="" textlink="">
      <xdr:nvSpPr>
        <xdr:cNvPr id="209" name="n_4mainValue【体育館・プール】&#10;有形固定資産減価償却率">
          <a:extLst>
            <a:ext uri="{FF2B5EF4-FFF2-40B4-BE49-F238E27FC236}">
              <a16:creationId xmlns:a16="http://schemas.microsoft.com/office/drawing/2014/main" id="{2C82A832-0B57-4BF8-9C2B-777166A1D51A}"/>
            </a:ext>
          </a:extLst>
        </xdr:cNvPr>
        <xdr:cNvSpPr txBox="1"/>
      </xdr:nvSpPr>
      <xdr:spPr>
        <a:xfrm>
          <a:off x="85535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F30ACFCD-5EA3-4257-86EA-3743191317E0}"/>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C1A1A494-8CFE-4747-9DFC-4338B22E574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E1B624C9-AC4B-4B2C-8DA2-F848D11212D6}"/>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CD8A835E-BCC9-4CFD-BF4C-D452E4BDE904}"/>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B9AAD497-9E75-417A-919C-CE2209888A4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CF8EA107-6941-443B-93DF-1A45DEC945F9}"/>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8E2B0729-E02D-46FF-A74C-7F25828F5EC8}"/>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8DA7301E-3087-4B33-B779-A91DE167627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50263060-4CBB-466F-B1E7-DD71A600F6FB}"/>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4C2B85F5-D3AC-4E8E-9494-04CEBEF21509}"/>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F68B3E59-A468-42B2-AA39-99781287760E}"/>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59C8B97F-BC23-405A-BFEC-82DEC3B6E30A}"/>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2DCDCA1B-0084-4DF7-A3F5-98C1C2AD159A}"/>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B0B24D96-6287-4A6C-B415-69C13DD5599F}"/>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BD1CF92C-BF86-4F70-8F63-FCC751AB1194}"/>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6D929452-6630-4C6A-BF94-58AE5DE97607}"/>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0AA0B90B-0EA8-4D6E-8FCB-4F20241AC649}"/>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DC3E7BD0-DE35-4C89-A08B-E72BB662F936}"/>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BDF74CC6-4238-4A6E-98F7-49A542F5BEDE}"/>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0160EFE8-4EF0-407A-9381-0F14A9B49403}"/>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BE7CD3D0-FC27-405A-B301-4189A03DECCE}"/>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F49ABAF4-5BA1-416E-9A71-4BC9E898D339}"/>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403763ED-6E53-48D3-AE49-8151098AD94E}"/>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673E45EC-943E-448F-8FE4-46EB897DC248}"/>
            </a:ext>
          </a:extLst>
        </xdr:cNvPr>
        <xdr:cNvCxnSpPr/>
      </xdr:nvCxnSpPr>
      <xdr:spPr>
        <a:xfrm flipV="1">
          <a:off x="9429115" y="9610725"/>
          <a:ext cx="0" cy="14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B2D7D459-1947-4327-85E3-3ECB59531978}"/>
            </a:ext>
          </a:extLst>
        </xdr:cNvPr>
        <xdr:cNvSpPr txBox="1"/>
      </xdr:nvSpPr>
      <xdr:spPr>
        <a:xfrm>
          <a:off x="946785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260AA42A-8EB2-44D9-8F54-F29D395FD385}"/>
            </a:ext>
          </a:extLst>
        </xdr:cNvPr>
        <xdr:cNvCxnSpPr/>
      </xdr:nvCxnSpPr>
      <xdr:spPr>
        <a:xfrm>
          <a:off x="9356090" y="110312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F7B357A2-DD3B-456D-8A4D-A85A34665A25}"/>
            </a:ext>
          </a:extLst>
        </xdr:cNvPr>
        <xdr:cNvSpPr txBox="1"/>
      </xdr:nvSpPr>
      <xdr:spPr>
        <a:xfrm>
          <a:off x="946785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EB73F121-A755-4F88-8D23-9E7BB49C6ECC}"/>
            </a:ext>
          </a:extLst>
        </xdr:cNvPr>
        <xdr:cNvCxnSpPr/>
      </xdr:nvCxnSpPr>
      <xdr:spPr>
        <a:xfrm>
          <a:off x="9356090" y="96107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BA4A4988-1EC8-49D9-B300-0489FDABFF11}"/>
            </a:ext>
          </a:extLst>
        </xdr:cNvPr>
        <xdr:cNvSpPr txBox="1"/>
      </xdr:nvSpPr>
      <xdr:spPr>
        <a:xfrm>
          <a:off x="9467850" y="1062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94636EC2-59D7-46BE-B216-7C69C0AF06BF}"/>
            </a:ext>
          </a:extLst>
        </xdr:cNvPr>
        <xdr:cNvSpPr/>
      </xdr:nvSpPr>
      <xdr:spPr>
        <a:xfrm>
          <a:off x="9394190" y="1064895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31C5A10B-467B-47F6-B455-DC0B8FED35AE}"/>
            </a:ext>
          </a:extLst>
        </xdr:cNvPr>
        <xdr:cNvSpPr/>
      </xdr:nvSpPr>
      <xdr:spPr>
        <a:xfrm>
          <a:off x="8632190" y="1068324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FA72AF2B-8F4D-43BA-A02B-D34C6990252D}"/>
            </a:ext>
          </a:extLst>
        </xdr:cNvPr>
        <xdr:cNvSpPr/>
      </xdr:nvSpPr>
      <xdr:spPr>
        <a:xfrm>
          <a:off x="7846060" y="1066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14C9EB37-BE4F-4641-8A8A-0A9E2D585427}"/>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16798692-1B27-479D-9DF5-C268375A4047}"/>
            </a:ext>
          </a:extLst>
        </xdr:cNvPr>
        <xdr:cNvSpPr/>
      </xdr:nvSpPr>
      <xdr:spPr>
        <a:xfrm>
          <a:off x="6231890" y="1068832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28D9BCF-03A5-4514-AF5F-857D63558F78}"/>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C9D089C-3CA2-4661-83F2-FA06A30ACEDB}"/>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F540BFF-B351-4FB1-AC86-74588039C18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8CB5D03-872C-4CF3-AE35-6C316B3EC805}"/>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8070220D-83EC-4D52-B007-C2E6CA5813F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120650</xdr:rowOff>
    </xdr:from>
    <xdr:to>
      <xdr:col>55</xdr:col>
      <xdr:colOff>50800</xdr:colOff>
      <xdr:row>60</xdr:row>
      <xdr:rowOff>50800</xdr:rowOff>
    </xdr:to>
    <xdr:sp macro="" textlink="">
      <xdr:nvSpPr>
        <xdr:cNvPr id="249" name="楕円 248">
          <a:extLst>
            <a:ext uri="{FF2B5EF4-FFF2-40B4-BE49-F238E27FC236}">
              <a16:creationId xmlns:a16="http://schemas.microsoft.com/office/drawing/2014/main" id="{7E95BFB6-D244-4322-ABA0-4CC329ABDC90}"/>
            </a:ext>
          </a:extLst>
        </xdr:cNvPr>
        <xdr:cNvSpPr/>
      </xdr:nvSpPr>
      <xdr:spPr>
        <a:xfrm>
          <a:off x="9394190" y="1023810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143527</xdr:rowOff>
    </xdr:from>
    <xdr:ext cx="469744" cy="259045"/>
    <xdr:sp macro="" textlink="">
      <xdr:nvSpPr>
        <xdr:cNvPr id="250" name="【体育館・プール】&#10;一人当たり面積該当値テキスト">
          <a:extLst>
            <a:ext uri="{FF2B5EF4-FFF2-40B4-BE49-F238E27FC236}">
              <a16:creationId xmlns:a16="http://schemas.microsoft.com/office/drawing/2014/main" id="{CBDD4D4E-B0A0-475F-BE20-5BE8DA94A9B6}"/>
            </a:ext>
          </a:extLst>
        </xdr:cNvPr>
        <xdr:cNvSpPr txBox="1"/>
      </xdr:nvSpPr>
      <xdr:spPr>
        <a:xfrm>
          <a:off x="9467850"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29210</xdr:rowOff>
    </xdr:from>
    <xdr:to>
      <xdr:col>50</xdr:col>
      <xdr:colOff>165100</xdr:colOff>
      <xdr:row>60</xdr:row>
      <xdr:rowOff>130810</xdr:rowOff>
    </xdr:to>
    <xdr:sp macro="" textlink="">
      <xdr:nvSpPr>
        <xdr:cNvPr id="251" name="楕円 250">
          <a:extLst>
            <a:ext uri="{FF2B5EF4-FFF2-40B4-BE49-F238E27FC236}">
              <a16:creationId xmlns:a16="http://schemas.microsoft.com/office/drawing/2014/main" id="{3A8FD59F-B0F7-48C1-81CD-303590B851F8}"/>
            </a:ext>
          </a:extLst>
        </xdr:cNvPr>
        <xdr:cNvSpPr/>
      </xdr:nvSpPr>
      <xdr:spPr>
        <a:xfrm>
          <a:off x="8632190" y="1031430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0</xdr:rowOff>
    </xdr:from>
    <xdr:to>
      <xdr:col>55</xdr:col>
      <xdr:colOff>0</xdr:colOff>
      <xdr:row>60</xdr:row>
      <xdr:rowOff>80010</xdr:rowOff>
    </xdr:to>
    <xdr:cxnSp macro="">
      <xdr:nvCxnSpPr>
        <xdr:cNvPr id="252" name="直線コネクタ 251">
          <a:extLst>
            <a:ext uri="{FF2B5EF4-FFF2-40B4-BE49-F238E27FC236}">
              <a16:creationId xmlns:a16="http://schemas.microsoft.com/office/drawing/2014/main" id="{D2227668-B391-4795-AF8B-F58998E82F2C}"/>
            </a:ext>
          </a:extLst>
        </xdr:cNvPr>
        <xdr:cNvCxnSpPr/>
      </xdr:nvCxnSpPr>
      <xdr:spPr>
        <a:xfrm flipV="1">
          <a:off x="8686800" y="10287000"/>
          <a:ext cx="74295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78740</xdr:rowOff>
    </xdr:from>
    <xdr:to>
      <xdr:col>46</xdr:col>
      <xdr:colOff>38100</xdr:colOff>
      <xdr:row>61</xdr:row>
      <xdr:rowOff>8890</xdr:rowOff>
    </xdr:to>
    <xdr:sp macro="" textlink="">
      <xdr:nvSpPr>
        <xdr:cNvPr id="253" name="楕円 252">
          <a:extLst>
            <a:ext uri="{FF2B5EF4-FFF2-40B4-BE49-F238E27FC236}">
              <a16:creationId xmlns:a16="http://schemas.microsoft.com/office/drawing/2014/main" id="{2E018DF2-3595-4855-985C-3CD65969A53A}"/>
            </a:ext>
          </a:extLst>
        </xdr:cNvPr>
        <xdr:cNvSpPr/>
      </xdr:nvSpPr>
      <xdr:spPr>
        <a:xfrm>
          <a:off x="7846060" y="103657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80010</xdr:rowOff>
    </xdr:from>
    <xdr:to>
      <xdr:col>50</xdr:col>
      <xdr:colOff>114300</xdr:colOff>
      <xdr:row>60</xdr:row>
      <xdr:rowOff>129540</xdr:rowOff>
    </xdr:to>
    <xdr:cxnSp macro="">
      <xdr:nvCxnSpPr>
        <xdr:cNvPr id="254" name="直線コネクタ 253">
          <a:extLst>
            <a:ext uri="{FF2B5EF4-FFF2-40B4-BE49-F238E27FC236}">
              <a16:creationId xmlns:a16="http://schemas.microsoft.com/office/drawing/2014/main" id="{0479BC2C-A200-433D-B66A-4A8B467185E6}"/>
            </a:ext>
          </a:extLst>
        </xdr:cNvPr>
        <xdr:cNvCxnSpPr/>
      </xdr:nvCxnSpPr>
      <xdr:spPr>
        <a:xfrm flipV="1">
          <a:off x="7889240" y="10368915"/>
          <a:ext cx="7975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82550</xdr:rowOff>
    </xdr:from>
    <xdr:to>
      <xdr:col>41</xdr:col>
      <xdr:colOff>101600</xdr:colOff>
      <xdr:row>61</xdr:row>
      <xdr:rowOff>12700</xdr:rowOff>
    </xdr:to>
    <xdr:sp macro="" textlink="">
      <xdr:nvSpPr>
        <xdr:cNvPr id="255" name="楕円 254">
          <a:extLst>
            <a:ext uri="{FF2B5EF4-FFF2-40B4-BE49-F238E27FC236}">
              <a16:creationId xmlns:a16="http://schemas.microsoft.com/office/drawing/2014/main" id="{AEE4E2DF-DE3D-4011-8FE2-3A7E8AE7DB49}"/>
            </a:ext>
          </a:extLst>
        </xdr:cNvPr>
        <xdr:cNvSpPr/>
      </xdr:nvSpPr>
      <xdr:spPr>
        <a:xfrm>
          <a:off x="7029450" y="103714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129540</xdr:rowOff>
    </xdr:from>
    <xdr:to>
      <xdr:col>45</xdr:col>
      <xdr:colOff>177800</xdr:colOff>
      <xdr:row>60</xdr:row>
      <xdr:rowOff>133350</xdr:rowOff>
    </xdr:to>
    <xdr:cxnSp macro="">
      <xdr:nvCxnSpPr>
        <xdr:cNvPr id="256" name="直線コネクタ 255">
          <a:extLst>
            <a:ext uri="{FF2B5EF4-FFF2-40B4-BE49-F238E27FC236}">
              <a16:creationId xmlns:a16="http://schemas.microsoft.com/office/drawing/2014/main" id="{5D21DDD2-10EA-469B-985A-F23BE5E55C9E}"/>
            </a:ext>
          </a:extLst>
        </xdr:cNvPr>
        <xdr:cNvCxnSpPr/>
      </xdr:nvCxnSpPr>
      <xdr:spPr>
        <a:xfrm flipV="1">
          <a:off x="7084060" y="104203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87630</xdr:rowOff>
    </xdr:from>
    <xdr:to>
      <xdr:col>36</xdr:col>
      <xdr:colOff>165100</xdr:colOff>
      <xdr:row>61</xdr:row>
      <xdr:rowOff>17780</xdr:rowOff>
    </xdr:to>
    <xdr:sp macro="" textlink="">
      <xdr:nvSpPr>
        <xdr:cNvPr id="257" name="楕円 256">
          <a:extLst>
            <a:ext uri="{FF2B5EF4-FFF2-40B4-BE49-F238E27FC236}">
              <a16:creationId xmlns:a16="http://schemas.microsoft.com/office/drawing/2014/main" id="{452D3885-7D43-4D1F-9E70-6DAB5FC93D7D}"/>
            </a:ext>
          </a:extLst>
        </xdr:cNvPr>
        <xdr:cNvSpPr/>
      </xdr:nvSpPr>
      <xdr:spPr>
        <a:xfrm>
          <a:off x="6231890" y="1037844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133350</xdr:rowOff>
    </xdr:from>
    <xdr:to>
      <xdr:col>41</xdr:col>
      <xdr:colOff>50800</xdr:colOff>
      <xdr:row>60</xdr:row>
      <xdr:rowOff>138430</xdr:rowOff>
    </xdr:to>
    <xdr:cxnSp macro="">
      <xdr:nvCxnSpPr>
        <xdr:cNvPr id="258" name="直線コネクタ 257">
          <a:extLst>
            <a:ext uri="{FF2B5EF4-FFF2-40B4-BE49-F238E27FC236}">
              <a16:creationId xmlns:a16="http://schemas.microsoft.com/office/drawing/2014/main" id="{BDB5FBAC-DA7F-481D-8DA4-1F13B2975284}"/>
            </a:ext>
          </a:extLst>
        </xdr:cNvPr>
        <xdr:cNvCxnSpPr/>
      </xdr:nvCxnSpPr>
      <xdr:spPr>
        <a:xfrm flipV="1">
          <a:off x="6286500" y="10416540"/>
          <a:ext cx="79756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a:extLst>
            <a:ext uri="{FF2B5EF4-FFF2-40B4-BE49-F238E27FC236}">
              <a16:creationId xmlns:a16="http://schemas.microsoft.com/office/drawing/2014/main" id="{C221C9AA-C2E3-4826-8630-B23C721D488D}"/>
            </a:ext>
          </a:extLst>
        </xdr:cNvPr>
        <xdr:cNvSpPr txBox="1"/>
      </xdr:nvSpPr>
      <xdr:spPr>
        <a:xfrm>
          <a:off x="8454467" y="107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a:extLst>
            <a:ext uri="{FF2B5EF4-FFF2-40B4-BE49-F238E27FC236}">
              <a16:creationId xmlns:a16="http://schemas.microsoft.com/office/drawing/2014/main" id="{DDC5B01B-8439-491C-929A-02F4B2E3CDA2}"/>
            </a:ext>
          </a:extLst>
        </xdr:cNvPr>
        <xdr:cNvSpPr txBox="1"/>
      </xdr:nvSpPr>
      <xdr:spPr>
        <a:xfrm>
          <a:off x="7673417"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286CC9E6-B491-4408-87DE-81F4A1DB9322}"/>
            </a:ext>
          </a:extLst>
        </xdr:cNvPr>
        <xdr:cNvSpPr txBox="1"/>
      </xdr:nvSpPr>
      <xdr:spPr>
        <a:xfrm>
          <a:off x="6866332"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82F1CCCF-D917-4CAF-954D-443970EBB1C2}"/>
            </a:ext>
          </a:extLst>
        </xdr:cNvPr>
        <xdr:cNvSpPr txBox="1"/>
      </xdr:nvSpPr>
      <xdr:spPr>
        <a:xfrm>
          <a:off x="6068772"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147337</xdr:rowOff>
    </xdr:from>
    <xdr:ext cx="469744" cy="259045"/>
    <xdr:sp macro="" textlink="">
      <xdr:nvSpPr>
        <xdr:cNvPr id="263" name="n_1mainValue【体育館・プール】&#10;一人当たり面積">
          <a:extLst>
            <a:ext uri="{FF2B5EF4-FFF2-40B4-BE49-F238E27FC236}">
              <a16:creationId xmlns:a16="http://schemas.microsoft.com/office/drawing/2014/main" id="{EB219CC4-8473-458E-BE12-50AE3EE607A5}"/>
            </a:ext>
          </a:extLst>
        </xdr:cNvPr>
        <xdr:cNvSpPr txBox="1"/>
      </xdr:nvSpPr>
      <xdr:spPr>
        <a:xfrm>
          <a:off x="8454467" y="100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25417</xdr:rowOff>
    </xdr:from>
    <xdr:ext cx="469744" cy="259045"/>
    <xdr:sp macro="" textlink="">
      <xdr:nvSpPr>
        <xdr:cNvPr id="264" name="n_2mainValue【体育館・プール】&#10;一人当たり面積">
          <a:extLst>
            <a:ext uri="{FF2B5EF4-FFF2-40B4-BE49-F238E27FC236}">
              <a16:creationId xmlns:a16="http://schemas.microsoft.com/office/drawing/2014/main" id="{422E3E85-DC50-432B-9311-E36DE4DC0797}"/>
            </a:ext>
          </a:extLst>
        </xdr:cNvPr>
        <xdr:cNvSpPr txBox="1"/>
      </xdr:nvSpPr>
      <xdr:spPr>
        <a:xfrm>
          <a:off x="767341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29227</xdr:rowOff>
    </xdr:from>
    <xdr:ext cx="469744" cy="259045"/>
    <xdr:sp macro="" textlink="">
      <xdr:nvSpPr>
        <xdr:cNvPr id="265" name="n_3mainValue【体育館・プール】&#10;一人当たり面積">
          <a:extLst>
            <a:ext uri="{FF2B5EF4-FFF2-40B4-BE49-F238E27FC236}">
              <a16:creationId xmlns:a16="http://schemas.microsoft.com/office/drawing/2014/main" id="{7E6199E2-9071-4AD4-B155-70D7F4759617}"/>
            </a:ext>
          </a:extLst>
        </xdr:cNvPr>
        <xdr:cNvSpPr txBox="1"/>
      </xdr:nvSpPr>
      <xdr:spPr>
        <a:xfrm>
          <a:off x="6866332" y="1014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34307</xdr:rowOff>
    </xdr:from>
    <xdr:ext cx="469744" cy="259045"/>
    <xdr:sp macro="" textlink="">
      <xdr:nvSpPr>
        <xdr:cNvPr id="266" name="n_4mainValue【体育館・プール】&#10;一人当たり面積">
          <a:extLst>
            <a:ext uri="{FF2B5EF4-FFF2-40B4-BE49-F238E27FC236}">
              <a16:creationId xmlns:a16="http://schemas.microsoft.com/office/drawing/2014/main" id="{DC7A2341-D829-4D0D-AFB1-C97C3CEB86C3}"/>
            </a:ext>
          </a:extLst>
        </xdr:cNvPr>
        <xdr:cNvSpPr txBox="1"/>
      </xdr:nvSpPr>
      <xdr:spPr>
        <a:xfrm>
          <a:off x="6068772" y="1014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481E1983-611D-4721-873F-2330D91BE037}"/>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32C0B918-6282-4798-B8DB-01947E9E226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BC234774-2C89-4D21-9875-167381FE0513}"/>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809AE93-429B-4E49-AF8C-32284351E139}"/>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48B97227-77B9-46B2-BBFE-955B03289854}"/>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8DF1BD8C-DD5E-4977-95CC-251E8F3539BE}"/>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5A895562-B6F8-477D-AAA6-BA73FADF5556}"/>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9E25F8D9-F90B-4343-83C4-A9FAF01C6FEC}"/>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9B532E72-8D70-40F3-9DF8-E6E8BA7F5DB7}"/>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E299CDB6-2754-4853-AEB1-4AC9BA23ADAF}"/>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75060DA-CD86-41B2-8A78-FEB1D58E307A}"/>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E5F0643A-D764-4E2F-90AA-46685A370982}"/>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3AD2EC14-0EE6-4B92-91A1-8667BD4B6B40}"/>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C07D5D6E-BA50-4D07-9801-32A1E31826B2}"/>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3E21EC6A-9FAA-4698-8290-8D2E1F01B518}"/>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856F4578-D4FE-456E-A22F-329906E04646}"/>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1926585A-E20D-432D-A121-E2905FFEA9E7}"/>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93D21A86-CCDE-4312-A88C-52C2BB63AA02}"/>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6A4DBCF1-0E16-4E81-AC71-696D81D962EA}"/>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9A03E338-BACF-46D2-92FA-826642E2446C}"/>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8EEE437D-43A0-43B0-B0A1-BE5586C900CB}"/>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33D8B0B-ECA2-4E02-A3A0-FE9A4E82532E}"/>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91CCD55-2DA0-4AB7-9BCC-1BED05BD043A}"/>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DF754FC3-16B0-4FC8-9F7F-D2F77848F0DE}"/>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442679DC-35D9-418B-910C-7E7C35D1D993}"/>
            </a:ext>
          </a:extLst>
        </xdr:cNvPr>
        <xdr:cNvCxnSpPr/>
      </xdr:nvCxnSpPr>
      <xdr:spPr>
        <a:xfrm flipV="1">
          <a:off x="4173855" y="13247369"/>
          <a:ext cx="0" cy="16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8166873D-19B2-42A8-A740-F24EF7D10A6F}"/>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2F117E47-3A55-4471-B86C-2E1A559E165C}"/>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C4EE53DB-7B0E-4244-9DD2-4226B34F0B16}"/>
            </a:ext>
          </a:extLst>
        </xdr:cNvPr>
        <xdr:cNvSpPr txBox="1"/>
      </xdr:nvSpPr>
      <xdr:spPr>
        <a:xfrm>
          <a:off x="4212590" y="13022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5C5C1A54-A12A-4841-876B-8770945EE645}"/>
            </a:ext>
          </a:extLst>
        </xdr:cNvPr>
        <xdr:cNvCxnSpPr/>
      </xdr:nvCxnSpPr>
      <xdr:spPr>
        <a:xfrm>
          <a:off x="4112260" y="13247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7745BAED-39DB-4B6F-B683-787E9FE67E01}"/>
            </a:ext>
          </a:extLst>
        </xdr:cNvPr>
        <xdr:cNvSpPr txBox="1"/>
      </xdr:nvSpPr>
      <xdr:spPr>
        <a:xfrm>
          <a:off x="421259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1ACECF42-11CA-4771-959E-D0FB28945F10}"/>
            </a:ext>
          </a:extLst>
        </xdr:cNvPr>
        <xdr:cNvSpPr/>
      </xdr:nvSpPr>
      <xdr:spPr>
        <a:xfrm>
          <a:off x="413131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F603F4A6-0817-48B4-8AA9-8428DD338D94}"/>
            </a:ext>
          </a:extLst>
        </xdr:cNvPr>
        <xdr:cNvSpPr/>
      </xdr:nvSpPr>
      <xdr:spPr>
        <a:xfrm>
          <a:off x="3388360" y="1396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59B7B85B-5B72-4ECB-8BA1-59900167C968}"/>
            </a:ext>
          </a:extLst>
        </xdr:cNvPr>
        <xdr:cNvSpPr/>
      </xdr:nvSpPr>
      <xdr:spPr>
        <a:xfrm>
          <a:off x="2571750" y="139376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08C6628A-CEFA-4107-A8B9-823D72FDD822}"/>
            </a:ext>
          </a:extLst>
        </xdr:cNvPr>
        <xdr:cNvSpPr/>
      </xdr:nvSpPr>
      <xdr:spPr>
        <a:xfrm>
          <a:off x="1774190" y="1391285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1671F8B6-7DE6-4896-9897-3FE5A9907458}"/>
            </a:ext>
          </a:extLst>
        </xdr:cNvPr>
        <xdr:cNvSpPr/>
      </xdr:nvSpPr>
      <xdr:spPr>
        <a:xfrm>
          <a:off x="988060" y="13884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92CD36B-10AC-438C-A196-D09C387DBBDD}"/>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2D0B7EE-6202-4B11-9956-593D2E4BE1BF}"/>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C3B8BB1-AC9C-4B3A-9AAA-FDD248755773}"/>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33CA153-7846-4781-B44C-16C9356160A6}"/>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5366F6EA-DFCB-4678-AA1A-ADC3D883AFEB}"/>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13970</xdr:rowOff>
    </xdr:from>
    <xdr:to>
      <xdr:col>24</xdr:col>
      <xdr:colOff>114300</xdr:colOff>
      <xdr:row>85</xdr:row>
      <xdr:rowOff>115570</xdr:rowOff>
    </xdr:to>
    <xdr:sp macro="" textlink="">
      <xdr:nvSpPr>
        <xdr:cNvPr id="307" name="楕円 306">
          <a:extLst>
            <a:ext uri="{FF2B5EF4-FFF2-40B4-BE49-F238E27FC236}">
              <a16:creationId xmlns:a16="http://schemas.microsoft.com/office/drawing/2014/main" id="{429E2B31-9BAA-4FE3-872D-B72B0222B3B2}"/>
            </a:ext>
          </a:extLst>
        </xdr:cNvPr>
        <xdr:cNvSpPr/>
      </xdr:nvSpPr>
      <xdr:spPr>
        <a:xfrm>
          <a:off x="4131310" y="145910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163847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75C4DE7C-37D2-4614-80E2-286D6A707608}"/>
            </a:ext>
          </a:extLst>
        </xdr:cNvPr>
        <xdr:cNvSpPr txBox="1"/>
      </xdr:nvSpPr>
      <xdr:spPr>
        <a:xfrm>
          <a:off x="4212590"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xdr:rowOff>
    </xdr:from>
    <xdr:to>
      <xdr:col>20</xdr:col>
      <xdr:colOff>38100</xdr:colOff>
      <xdr:row>85</xdr:row>
      <xdr:rowOff>106045</xdr:rowOff>
    </xdr:to>
    <xdr:sp macro="" textlink="">
      <xdr:nvSpPr>
        <xdr:cNvPr id="309" name="楕円 308">
          <a:extLst>
            <a:ext uri="{FF2B5EF4-FFF2-40B4-BE49-F238E27FC236}">
              <a16:creationId xmlns:a16="http://schemas.microsoft.com/office/drawing/2014/main" id="{578A0AF4-C547-4119-84AC-6DF4FC908BA3}"/>
            </a:ext>
          </a:extLst>
        </xdr:cNvPr>
        <xdr:cNvSpPr/>
      </xdr:nvSpPr>
      <xdr:spPr>
        <a:xfrm>
          <a:off x="3388360" y="14579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55245</xdr:rowOff>
    </xdr:from>
    <xdr:to>
      <xdr:col>24</xdr:col>
      <xdr:colOff>63500</xdr:colOff>
      <xdr:row>85</xdr:row>
      <xdr:rowOff>64770</xdr:rowOff>
    </xdr:to>
    <xdr:cxnSp macro="">
      <xdr:nvCxnSpPr>
        <xdr:cNvPr id="310" name="直線コネクタ 309">
          <a:extLst>
            <a:ext uri="{FF2B5EF4-FFF2-40B4-BE49-F238E27FC236}">
              <a16:creationId xmlns:a16="http://schemas.microsoft.com/office/drawing/2014/main" id="{1ED876CF-7AED-421B-9630-A225B20D6B93}"/>
            </a:ext>
          </a:extLst>
        </xdr:cNvPr>
        <xdr:cNvCxnSpPr/>
      </xdr:nvCxnSpPr>
      <xdr:spPr>
        <a:xfrm>
          <a:off x="3431540" y="14632305"/>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1" name="n_1aveValue【福祉施設】&#10;有形固定資産減価償却率">
          <a:extLst>
            <a:ext uri="{FF2B5EF4-FFF2-40B4-BE49-F238E27FC236}">
              <a16:creationId xmlns:a16="http://schemas.microsoft.com/office/drawing/2014/main" id="{27E2C9E5-DE00-4FEE-B375-B5567ABADBEE}"/>
            </a:ext>
          </a:extLst>
        </xdr:cNvPr>
        <xdr:cNvSpPr txBox="1"/>
      </xdr:nvSpPr>
      <xdr:spPr>
        <a:xfrm>
          <a:off x="3239144" y="1373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2" name="n_2aveValue【福祉施設】&#10;有形固定資産減価償却率">
          <a:extLst>
            <a:ext uri="{FF2B5EF4-FFF2-40B4-BE49-F238E27FC236}">
              <a16:creationId xmlns:a16="http://schemas.microsoft.com/office/drawing/2014/main" id="{2876A2A1-D97F-4DDA-A3A0-EA33D7C7290A}"/>
            </a:ext>
          </a:extLst>
        </xdr:cNvPr>
        <xdr:cNvSpPr txBox="1"/>
      </xdr:nvSpPr>
      <xdr:spPr>
        <a:xfrm>
          <a:off x="2439044" y="13714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3" name="n_3aveValue【福祉施設】&#10;有形固定資産減価償却率">
          <a:extLst>
            <a:ext uri="{FF2B5EF4-FFF2-40B4-BE49-F238E27FC236}">
              <a16:creationId xmlns:a16="http://schemas.microsoft.com/office/drawing/2014/main" id="{D9D86503-F121-4463-8C7A-401CD8115173}"/>
            </a:ext>
          </a:extLst>
        </xdr:cNvPr>
        <xdr:cNvSpPr txBox="1"/>
      </xdr:nvSpPr>
      <xdr:spPr>
        <a:xfrm>
          <a:off x="164148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14" name="n_4aveValue【福祉施設】&#10;有形固定資産減価償却率">
          <a:extLst>
            <a:ext uri="{FF2B5EF4-FFF2-40B4-BE49-F238E27FC236}">
              <a16:creationId xmlns:a16="http://schemas.microsoft.com/office/drawing/2014/main" id="{94BEC496-E8C5-4F8C-B416-BAAFDC359D28}"/>
            </a:ext>
          </a:extLst>
        </xdr:cNvPr>
        <xdr:cNvSpPr txBox="1"/>
      </xdr:nvSpPr>
      <xdr:spPr>
        <a:xfrm>
          <a:off x="85535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97172</xdr:rowOff>
    </xdr:from>
    <xdr:ext cx="405111" cy="259045"/>
    <xdr:sp macro="" textlink="">
      <xdr:nvSpPr>
        <xdr:cNvPr id="315" name="n_1mainValue【福祉施設】&#10;有形固定資産減価償却率">
          <a:extLst>
            <a:ext uri="{FF2B5EF4-FFF2-40B4-BE49-F238E27FC236}">
              <a16:creationId xmlns:a16="http://schemas.microsoft.com/office/drawing/2014/main" id="{6564FE63-68A5-4C27-A1C4-2973DE0DB428}"/>
            </a:ext>
          </a:extLst>
        </xdr:cNvPr>
        <xdr:cNvSpPr txBox="1"/>
      </xdr:nvSpPr>
      <xdr:spPr>
        <a:xfrm>
          <a:off x="3239144" y="1466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CDCDB50-7719-4A3E-AE7D-71192A63E4F4}"/>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39053357-A2DC-4205-A616-A584D37601D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BFBE040F-C35A-49BE-AA80-5AF3F0226F6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70CA2E3C-27E6-424C-BB46-42043B80133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D46E988A-D394-4736-A9BC-0E6B74209A8F}"/>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1A7D87A4-3731-44DC-83E7-E5DAF4A717F6}"/>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8DE43FAA-EFE2-4ED0-9A7F-19016A234226}"/>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4165B1FE-CE13-4243-A153-0B5DC21129BD}"/>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6EBF32DB-486A-45DE-8A51-808D10359ABE}"/>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6BC57179-D420-4A85-93DF-EF52FF55CAA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323224A0-73CB-4CD7-8CF0-B15075E6C73C}"/>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76B42637-8CF0-4348-9B7A-404DA73D95B8}"/>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F317CFDD-79BC-437B-96B2-0DEFE5D22A9C}"/>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87A78122-66AC-4AEB-9337-5C18D05436CB}"/>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5D74A47B-0F82-42EB-9EDA-0CC72AC532E2}"/>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934BCECF-A0FA-45E0-88DB-BDD3DADD38D8}"/>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309A52FD-DA15-4CDD-B665-C1FE5D7BF317}"/>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8A0503B-CE05-4D83-804F-07C527B4F55B}"/>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BD26DFF-5527-445C-9CD3-DA0156318E49}"/>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13C2CDE2-89AA-4236-AD8F-E6579431F4E5}"/>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12C959F6-6D46-490C-9446-92F38B65722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A3CD8FD6-E1DC-499C-8E29-A0C684D733E0}"/>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id="{B207F2F2-DB78-4237-9424-69EB7ECD7153}"/>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39" name="直線コネクタ 338">
          <a:extLst>
            <a:ext uri="{FF2B5EF4-FFF2-40B4-BE49-F238E27FC236}">
              <a16:creationId xmlns:a16="http://schemas.microsoft.com/office/drawing/2014/main" id="{0B7B9892-C093-40D8-A0AC-44CE2C53D182}"/>
            </a:ext>
          </a:extLst>
        </xdr:cNvPr>
        <xdr:cNvCxnSpPr/>
      </xdr:nvCxnSpPr>
      <xdr:spPr>
        <a:xfrm flipV="1">
          <a:off x="9429115" y="1336929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0" name="【福祉施設】&#10;一人当たり面積最小値テキスト">
          <a:extLst>
            <a:ext uri="{FF2B5EF4-FFF2-40B4-BE49-F238E27FC236}">
              <a16:creationId xmlns:a16="http://schemas.microsoft.com/office/drawing/2014/main" id="{DF7DAFC6-F97D-4E62-AC5C-D3CC25C40CF7}"/>
            </a:ext>
          </a:extLst>
        </xdr:cNvPr>
        <xdr:cNvSpPr txBox="1"/>
      </xdr:nvSpPr>
      <xdr:spPr>
        <a:xfrm>
          <a:off x="9467850" y="1483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1" name="直線コネクタ 340">
          <a:extLst>
            <a:ext uri="{FF2B5EF4-FFF2-40B4-BE49-F238E27FC236}">
              <a16:creationId xmlns:a16="http://schemas.microsoft.com/office/drawing/2014/main" id="{3D64BFA6-4AD5-432D-B194-7E4793181A4E}"/>
            </a:ext>
          </a:extLst>
        </xdr:cNvPr>
        <xdr:cNvCxnSpPr/>
      </xdr:nvCxnSpPr>
      <xdr:spPr>
        <a:xfrm>
          <a:off x="9356090" y="148399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42" name="【福祉施設】&#10;一人当たり面積最大値テキスト">
          <a:extLst>
            <a:ext uri="{FF2B5EF4-FFF2-40B4-BE49-F238E27FC236}">
              <a16:creationId xmlns:a16="http://schemas.microsoft.com/office/drawing/2014/main" id="{E549030E-2101-4AF1-AD50-E9776DB604FE}"/>
            </a:ext>
          </a:extLst>
        </xdr:cNvPr>
        <xdr:cNvSpPr txBox="1"/>
      </xdr:nvSpPr>
      <xdr:spPr>
        <a:xfrm>
          <a:off x="946785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3" name="直線コネクタ 342">
          <a:extLst>
            <a:ext uri="{FF2B5EF4-FFF2-40B4-BE49-F238E27FC236}">
              <a16:creationId xmlns:a16="http://schemas.microsoft.com/office/drawing/2014/main" id="{FDF48CEC-E5D3-486E-B706-292C91B5D14F}"/>
            </a:ext>
          </a:extLst>
        </xdr:cNvPr>
        <xdr:cNvCxnSpPr/>
      </xdr:nvCxnSpPr>
      <xdr:spPr>
        <a:xfrm>
          <a:off x="9356090" y="133692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44" name="【福祉施設】&#10;一人当たり面積平均値テキスト">
          <a:extLst>
            <a:ext uri="{FF2B5EF4-FFF2-40B4-BE49-F238E27FC236}">
              <a16:creationId xmlns:a16="http://schemas.microsoft.com/office/drawing/2014/main" id="{0452C4AC-B7E4-4AD1-B702-4D00E46C7D59}"/>
            </a:ext>
          </a:extLst>
        </xdr:cNvPr>
        <xdr:cNvSpPr txBox="1"/>
      </xdr:nvSpPr>
      <xdr:spPr>
        <a:xfrm>
          <a:off x="9467850" y="14223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45" name="フローチャート: 判断 344">
          <a:extLst>
            <a:ext uri="{FF2B5EF4-FFF2-40B4-BE49-F238E27FC236}">
              <a16:creationId xmlns:a16="http://schemas.microsoft.com/office/drawing/2014/main" id="{AAA8A60C-9F14-4421-ADE2-154518392A54}"/>
            </a:ext>
          </a:extLst>
        </xdr:cNvPr>
        <xdr:cNvSpPr/>
      </xdr:nvSpPr>
      <xdr:spPr>
        <a:xfrm>
          <a:off x="9394190" y="1436624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46" name="フローチャート: 判断 345">
          <a:extLst>
            <a:ext uri="{FF2B5EF4-FFF2-40B4-BE49-F238E27FC236}">
              <a16:creationId xmlns:a16="http://schemas.microsoft.com/office/drawing/2014/main" id="{4204BA24-7F43-428F-B609-FC8721FAFC1B}"/>
            </a:ext>
          </a:extLst>
        </xdr:cNvPr>
        <xdr:cNvSpPr/>
      </xdr:nvSpPr>
      <xdr:spPr>
        <a:xfrm>
          <a:off x="8632190" y="14381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47" name="フローチャート: 判断 346">
          <a:extLst>
            <a:ext uri="{FF2B5EF4-FFF2-40B4-BE49-F238E27FC236}">
              <a16:creationId xmlns:a16="http://schemas.microsoft.com/office/drawing/2014/main" id="{04A5EB7C-BCAF-4955-A60A-445859161F73}"/>
            </a:ext>
          </a:extLst>
        </xdr:cNvPr>
        <xdr:cNvSpPr/>
      </xdr:nvSpPr>
      <xdr:spPr>
        <a:xfrm>
          <a:off x="7846060" y="14394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48" name="フローチャート: 判断 347">
          <a:extLst>
            <a:ext uri="{FF2B5EF4-FFF2-40B4-BE49-F238E27FC236}">
              <a16:creationId xmlns:a16="http://schemas.microsoft.com/office/drawing/2014/main" id="{A6FBF418-FC36-4188-978E-62B31FCA576E}"/>
            </a:ext>
          </a:extLst>
        </xdr:cNvPr>
        <xdr:cNvSpPr/>
      </xdr:nvSpPr>
      <xdr:spPr>
        <a:xfrm>
          <a:off x="7029450" y="14400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49" name="フローチャート: 判断 348">
          <a:extLst>
            <a:ext uri="{FF2B5EF4-FFF2-40B4-BE49-F238E27FC236}">
              <a16:creationId xmlns:a16="http://schemas.microsoft.com/office/drawing/2014/main" id="{F71B3A9B-6563-4160-BA48-9810B38A4B3D}"/>
            </a:ext>
          </a:extLst>
        </xdr:cNvPr>
        <xdr:cNvSpPr/>
      </xdr:nvSpPr>
      <xdr:spPr>
        <a:xfrm>
          <a:off x="6231890" y="14356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F7CEEAF2-E9EA-4E36-BC7B-E7390444F5BC}"/>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CB2D34E4-5A3D-4E51-8921-4A16464AC07B}"/>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52D10D5-BA7F-4771-8BF3-1C87B2F60DC7}"/>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793D002-D2AA-42A3-9640-DEAC30D0A3D6}"/>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E53F253-B1C1-45CE-B943-E839BCA3E2F5}"/>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25400</xdr:rowOff>
    </xdr:from>
    <xdr:to>
      <xdr:col>55</xdr:col>
      <xdr:colOff>50800</xdr:colOff>
      <xdr:row>86</xdr:row>
      <xdr:rowOff>127000</xdr:rowOff>
    </xdr:to>
    <xdr:sp macro="" textlink="">
      <xdr:nvSpPr>
        <xdr:cNvPr id="355" name="楕円 354">
          <a:extLst>
            <a:ext uri="{FF2B5EF4-FFF2-40B4-BE49-F238E27FC236}">
              <a16:creationId xmlns:a16="http://schemas.microsoft.com/office/drawing/2014/main" id="{7D98A520-5CAF-44D2-BE61-84C5D3EC0E53}"/>
            </a:ext>
          </a:extLst>
        </xdr:cNvPr>
        <xdr:cNvSpPr/>
      </xdr:nvSpPr>
      <xdr:spPr>
        <a:xfrm>
          <a:off x="9394190" y="14766290"/>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111777</xdr:rowOff>
    </xdr:from>
    <xdr:ext cx="469744" cy="259045"/>
    <xdr:sp macro="" textlink="">
      <xdr:nvSpPr>
        <xdr:cNvPr id="356" name="【福祉施設】&#10;一人当たり面積該当値テキスト">
          <a:extLst>
            <a:ext uri="{FF2B5EF4-FFF2-40B4-BE49-F238E27FC236}">
              <a16:creationId xmlns:a16="http://schemas.microsoft.com/office/drawing/2014/main" id="{1403E4D0-B223-4AD6-BA74-5D66B18A1068}"/>
            </a:ext>
          </a:extLst>
        </xdr:cNvPr>
        <xdr:cNvSpPr txBox="1"/>
      </xdr:nvSpPr>
      <xdr:spPr>
        <a:xfrm>
          <a:off x="946785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25400</xdr:rowOff>
    </xdr:from>
    <xdr:to>
      <xdr:col>50</xdr:col>
      <xdr:colOff>165100</xdr:colOff>
      <xdr:row>86</xdr:row>
      <xdr:rowOff>127000</xdr:rowOff>
    </xdr:to>
    <xdr:sp macro="" textlink="">
      <xdr:nvSpPr>
        <xdr:cNvPr id="357" name="楕円 356">
          <a:extLst>
            <a:ext uri="{FF2B5EF4-FFF2-40B4-BE49-F238E27FC236}">
              <a16:creationId xmlns:a16="http://schemas.microsoft.com/office/drawing/2014/main" id="{2B3A4F22-5D2B-4222-BD1E-4FA6D8D1D64E}"/>
            </a:ext>
          </a:extLst>
        </xdr:cNvPr>
        <xdr:cNvSpPr/>
      </xdr:nvSpPr>
      <xdr:spPr>
        <a:xfrm>
          <a:off x="8632190" y="147662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76200</xdr:rowOff>
    </xdr:from>
    <xdr:to>
      <xdr:col>55</xdr:col>
      <xdr:colOff>0</xdr:colOff>
      <xdr:row>86</xdr:row>
      <xdr:rowOff>76200</xdr:rowOff>
    </xdr:to>
    <xdr:cxnSp macro="">
      <xdr:nvCxnSpPr>
        <xdr:cNvPr id="358" name="直線コネクタ 357">
          <a:extLst>
            <a:ext uri="{FF2B5EF4-FFF2-40B4-BE49-F238E27FC236}">
              <a16:creationId xmlns:a16="http://schemas.microsoft.com/office/drawing/2014/main" id="{D26224F0-3B2F-402D-B547-111D43FC3B28}"/>
            </a:ext>
          </a:extLst>
        </xdr:cNvPr>
        <xdr:cNvCxnSpPr/>
      </xdr:nvCxnSpPr>
      <xdr:spPr>
        <a:xfrm>
          <a:off x="8686800" y="14820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59" name="n_1aveValue【福祉施設】&#10;一人当たり面積">
          <a:extLst>
            <a:ext uri="{FF2B5EF4-FFF2-40B4-BE49-F238E27FC236}">
              <a16:creationId xmlns:a16="http://schemas.microsoft.com/office/drawing/2014/main" id="{9038E168-8FBD-4E8C-BD13-B2AAC181D03A}"/>
            </a:ext>
          </a:extLst>
        </xdr:cNvPr>
        <xdr:cNvSpPr txBox="1"/>
      </xdr:nvSpPr>
      <xdr:spPr>
        <a:xfrm>
          <a:off x="845446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60" name="n_2aveValue【福祉施設】&#10;一人当たり面積">
          <a:extLst>
            <a:ext uri="{FF2B5EF4-FFF2-40B4-BE49-F238E27FC236}">
              <a16:creationId xmlns:a16="http://schemas.microsoft.com/office/drawing/2014/main" id="{6BF1B163-0DBF-4FD7-82C8-3DF06CC6147C}"/>
            </a:ext>
          </a:extLst>
        </xdr:cNvPr>
        <xdr:cNvSpPr txBox="1"/>
      </xdr:nvSpPr>
      <xdr:spPr>
        <a:xfrm>
          <a:off x="7673417" y="141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61" name="n_3aveValue【福祉施設】&#10;一人当たり面積">
          <a:extLst>
            <a:ext uri="{FF2B5EF4-FFF2-40B4-BE49-F238E27FC236}">
              <a16:creationId xmlns:a16="http://schemas.microsoft.com/office/drawing/2014/main" id="{356183B3-F35B-43E9-89D9-F3E6AEFC427B}"/>
            </a:ext>
          </a:extLst>
        </xdr:cNvPr>
        <xdr:cNvSpPr txBox="1"/>
      </xdr:nvSpPr>
      <xdr:spPr>
        <a:xfrm>
          <a:off x="6866332"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62" name="n_4aveValue【福祉施設】&#10;一人当たり面積">
          <a:extLst>
            <a:ext uri="{FF2B5EF4-FFF2-40B4-BE49-F238E27FC236}">
              <a16:creationId xmlns:a16="http://schemas.microsoft.com/office/drawing/2014/main" id="{331877C2-B748-4904-9784-3FBEA7F50F62}"/>
            </a:ext>
          </a:extLst>
        </xdr:cNvPr>
        <xdr:cNvSpPr txBox="1"/>
      </xdr:nvSpPr>
      <xdr:spPr>
        <a:xfrm>
          <a:off x="6068772" y="141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118127</xdr:rowOff>
    </xdr:from>
    <xdr:ext cx="469744" cy="259045"/>
    <xdr:sp macro="" textlink="">
      <xdr:nvSpPr>
        <xdr:cNvPr id="363" name="n_1mainValue【福祉施設】&#10;一人当たり面積">
          <a:extLst>
            <a:ext uri="{FF2B5EF4-FFF2-40B4-BE49-F238E27FC236}">
              <a16:creationId xmlns:a16="http://schemas.microsoft.com/office/drawing/2014/main" id="{017484DF-FBC3-43C4-8576-0954DE02B526}"/>
            </a:ext>
          </a:extLst>
        </xdr:cNvPr>
        <xdr:cNvSpPr txBox="1"/>
      </xdr:nvSpPr>
      <xdr:spPr>
        <a:xfrm>
          <a:off x="845446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8FEBF4C0-122C-46EC-A3F5-0DDDCE422013}"/>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CB6980E7-9B1A-412D-8918-B3507CEFF110}"/>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7A633A2A-DB09-440A-ADC3-AA503BF3CA83}"/>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A9938196-E25C-4287-B617-715ABB8AE7C3}"/>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597446B2-A37D-4C84-92A8-E484A9562F58}"/>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0809D2F5-B472-438A-86A2-AA1E11900761}"/>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45CC1E06-F21F-4D43-9D2E-657C677B6DB0}"/>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F176D308-A7FD-4710-8158-4FCEDEF35483}"/>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C646FF6F-1813-4B9A-8EA4-F7D320B90655}"/>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DFC83F1E-6C58-4928-B9F9-733349448CD0}"/>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8CA0A6AD-42BE-4F23-8EBC-997AC2B2B7B6}"/>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a:extLst>
            <a:ext uri="{FF2B5EF4-FFF2-40B4-BE49-F238E27FC236}">
              <a16:creationId xmlns:a16="http://schemas.microsoft.com/office/drawing/2014/main" id="{3EA7EECF-0F2E-40A8-9DAE-313CFC0BA3C5}"/>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6" name="テキスト ボックス 375">
          <a:extLst>
            <a:ext uri="{FF2B5EF4-FFF2-40B4-BE49-F238E27FC236}">
              <a16:creationId xmlns:a16="http://schemas.microsoft.com/office/drawing/2014/main" id="{166E51C5-73C7-4B2F-B0BA-516FB4A63500}"/>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a:extLst>
            <a:ext uri="{FF2B5EF4-FFF2-40B4-BE49-F238E27FC236}">
              <a16:creationId xmlns:a16="http://schemas.microsoft.com/office/drawing/2014/main" id="{B30D8080-65F9-4AB3-A455-906125354902}"/>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a:extLst>
            <a:ext uri="{FF2B5EF4-FFF2-40B4-BE49-F238E27FC236}">
              <a16:creationId xmlns:a16="http://schemas.microsoft.com/office/drawing/2014/main" id="{E8F9CB83-A160-4B56-B18A-416A03D94608}"/>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a:extLst>
            <a:ext uri="{FF2B5EF4-FFF2-40B4-BE49-F238E27FC236}">
              <a16:creationId xmlns:a16="http://schemas.microsoft.com/office/drawing/2014/main" id="{E27BC032-05F5-439C-A45F-B140CBFE76C6}"/>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a:extLst>
            <a:ext uri="{FF2B5EF4-FFF2-40B4-BE49-F238E27FC236}">
              <a16:creationId xmlns:a16="http://schemas.microsoft.com/office/drawing/2014/main" id="{3566C0A2-02F6-4DF2-99EC-7EB2E9E24338}"/>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a:extLst>
            <a:ext uri="{FF2B5EF4-FFF2-40B4-BE49-F238E27FC236}">
              <a16:creationId xmlns:a16="http://schemas.microsoft.com/office/drawing/2014/main" id="{F5188C7B-254B-46DF-99DD-7C389DF47FE1}"/>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a:extLst>
            <a:ext uri="{FF2B5EF4-FFF2-40B4-BE49-F238E27FC236}">
              <a16:creationId xmlns:a16="http://schemas.microsoft.com/office/drawing/2014/main" id="{92921B17-2314-4E77-9857-D3BE866DA153}"/>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a:extLst>
            <a:ext uri="{FF2B5EF4-FFF2-40B4-BE49-F238E27FC236}">
              <a16:creationId xmlns:a16="http://schemas.microsoft.com/office/drawing/2014/main" id="{5C38242D-1DB8-4975-822E-5F61D654002D}"/>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a:extLst>
            <a:ext uri="{FF2B5EF4-FFF2-40B4-BE49-F238E27FC236}">
              <a16:creationId xmlns:a16="http://schemas.microsoft.com/office/drawing/2014/main" id="{FB6AA8F4-EC6F-4622-9ABA-DA13F9EDBDC7}"/>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D739E2DC-207F-48A3-A66D-54BD0CE07FF2}"/>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6" name="テキスト ボックス 385">
          <a:extLst>
            <a:ext uri="{FF2B5EF4-FFF2-40B4-BE49-F238E27FC236}">
              <a16:creationId xmlns:a16="http://schemas.microsoft.com/office/drawing/2014/main" id="{8C533FAB-9060-4643-9328-5E9618EC9FC6}"/>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a:extLst>
            <a:ext uri="{FF2B5EF4-FFF2-40B4-BE49-F238E27FC236}">
              <a16:creationId xmlns:a16="http://schemas.microsoft.com/office/drawing/2014/main" id="{A7667B8F-A463-4A11-B4D1-180058858B35}"/>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88" name="直線コネクタ 387">
          <a:extLst>
            <a:ext uri="{FF2B5EF4-FFF2-40B4-BE49-F238E27FC236}">
              <a16:creationId xmlns:a16="http://schemas.microsoft.com/office/drawing/2014/main" id="{B7EE50B1-C718-44FA-8A70-99E94D9BC4E8}"/>
            </a:ext>
          </a:extLst>
        </xdr:cNvPr>
        <xdr:cNvCxnSpPr/>
      </xdr:nvCxnSpPr>
      <xdr:spPr>
        <a:xfrm flipV="1">
          <a:off x="4173855" y="1706499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9" name="【市民会館】&#10;有形固定資産減価償却率最小値テキスト">
          <a:extLst>
            <a:ext uri="{FF2B5EF4-FFF2-40B4-BE49-F238E27FC236}">
              <a16:creationId xmlns:a16="http://schemas.microsoft.com/office/drawing/2014/main" id="{AD315398-9DD8-4272-BE9A-197E69D8D955}"/>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0" name="直線コネクタ 389">
          <a:extLst>
            <a:ext uri="{FF2B5EF4-FFF2-40B4-BE49-F238E27FC236}">
              <a16:creationId xmlns:a16="http://schemas.microsoft.com/office/drawing/2014/main" id="{002299F9-F5A6-4C39-B33A-4A68F401EC24}"/>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91" name="【市民会館】&#10;有形固定資産減価償却率最大値テキスト">
          <a:extLst>
            <a:ext uri="{FF2B5EF4-FFF2-40B4-BE49-F238E27FC236}">
              <a16:creationId xmlns:a16="http://schemas.microsoft.com/office/drawing/2014/main" id="{C43604E7-0D97-431F-9683-9C15F7443594}"/>
            </a:ext>
          </a:extLst>
        </xdr:cNvPr>
        <xdr:cNvSpPr txBox="1"/>
      </xdr:nvSpPr>
      <xdr:spPr>
        <a:xfrm>
          <a:off x="4212590" y="1684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92" name="直線コネクタ 391">
          <a:extLst>
            <a:ext uri="{FF2B5EF4-FFF2-40B4-BE49-F238E27FC236}">
              <a16:creationId xmlns:a16="http://schemas.microsoft.com/office/drawing/2014/main" id="{DCBA19E5-E781-4798-83D6-863CCEE568E3}"/>
            </a:ext>
          </a:extLst>
        </xdr:cNvPr>
        <xdr:cNvCxnSpPr/>
      </xdr:nvCxnSpPr>
      <xdr:spPr>
        <a:xfrm>
          <a:off x="4112260" y="1706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393" name="【市民会館】&#10;有形固定資産減価償却率平均値テキスト">
          <a:extLst>
            <a:ext uri="{FF2B5EF4-FFF2-40B4-BE49-F238E27FC236}">
              <a16:creationId xmlns:a16="http://schemas.microsoft.com/office/drawing/2014/main" id="{F1F8637D-40C0-440A-9714-49DBC27403EB}"/>
            </a:ext>
          </a:extLst>
        </xdr:cNvPr>
        <xdr:cNvSpPr txBox="1"/>
      </xdr:nvSpPr>
      <xdr:spPr>
        <a:xfrm>
          <a:off x="421259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394" name="フローチャート: 判断 393">
          <a:extLst>
            <a:ext uri="{FF2B5EF4-FFF2-40B4-BE49-F238E27FC236}">
              <a16:creationId xmlns:a16="http://schemas.microsoft.com/office/drawing/2014/main" id="{AB3B3288-7F64-4287-9584-A728C619FC80}"/>
            </a:ext>
          </a:extLst>
        </xdr:cNvPr>
        <xdr:cNvSpPr/>
      </xdr:nvSpPr>
      <xdr:spPr>
        <a:xfrm>
          <a:off x="4131310" y="176371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395" name="フローチャート: 判断 394">
          <a:extLst>
            <a:ext uri="{FF2B5EF4-FFF2-40B4-BE49-F238E27FC236}">
              <a16:creationId xmlns:a16="http://schemas.microsoft.com/office/drawing/2014/main" id="{F7FE6C38-8961-4620-A74A-313064AF277C}"/>
            </a:ext>
          </a:extLst>
        </xdr:cNvPr>
        <xdr:cNvSpPr/>
      </xdr:nvSpPr>
      <xdr:spPr>
        <a:xfrm>
          <a:off x="3388360" y="1770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96" name="フローチャート: 判断 395">
          <a:extLst>
            <a:ext uri="{FF2B5EF4-FFF2-40B4-BE49-F238E27FC236}">
              <a16:creationId xmlns:a16="http://schemas.microsoft.com/office/drawing/2014/main" id="{EDADCA85-5F80-4482-BBFE-199D225436D5}"/>
            </a:ext>
          </a:extLst>
        </xdr:cNvPr>
        <xdr:cNvSpPr/>
      </xdr:nvSpPr>
      <xdr:spPr>
        <a:xfrm>
          <a:off x="2571750" y="177247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397" name="フローチャート: 判断 396">
          <a:extLst>
            <a:ext uri="{FF2B5EF4-FFF2-40B4-BE49-F238E27FC236}">
              <a16:creationId xmlns:a16="http://schemas.microsoft.com/office/drawing/2014/main" id="{4646575B-1246-4822-B61A-EC7551312481}"/>
            </a:ext>
          </a:extLst>
        </xdr:cNvPr>
        <xdr:cNvSpPr/>
      </xdr:nvSpPr>
      <xdr:spPr>
        <a:xfrm>
          <a:off x="1774190" y="177171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398" name="フローチャート: 判断 397">
          <a:extLst>
            <a:ext uri="{FF2B5EF4-FFF2-40B4-BE49-F238E27FC236}">
              <a16:creationId xmlns:a16="http://schemas.microsoft.com/office/drawing/2014/main" id="{09DCB95E-798D-4888-A200-EBE34F67A6A3}"/>
            </a:ext>
          </a:extLst>
        </xdr:cNvPr>
        <xdr:cNvSpPr/>
      </xdr:nvSpPr>
      <xdr:spPr>
        <a:xfrm>
          <a:off x="988060" y="17717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24BFC3A9-576B-4880-9814-9DCEDC882FD9}"/>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33DA7618-5702-477C-981E-D80CC1FF0028}"/>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4990B226-20B9-40FC-B1E3-3E5CF573749B}"/>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547AA16B-F3E6-42C7-8812-02CE5C51404E}"/>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BA1FDFD6-F68E-4453-AB80-C925828F37B1}"/>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xdr:rowOff>
    </xdr:from>
    <xdr:to>
      <xdr:col>24</xdr:col>
      <xdr:colOff>114300</xdr:colOff>
      <xdr:row>104</xdr:row>
      <xdr:rowOff>109855</xdr:rowOff>
    </xdr:to>
    <xdr:sp macro="" textlink="">
      <xdr:nvSpPr>
        <xdr:cNvPr id="404" name="楕円 403">
          <a:extLst>
            <a:ext uri="{FF2B5EF4-FFF2-40B4-BE49-F238E27FC236}">
              <a16:creationId xmlns:a16="http://schemas.microsoft.com/office/drawing/2014/main" id="{A0285A86-6088-4FDB-B6DF-41827B054B5B}"/>
            </a:ext>
          </a:extLst>
        </xdr:cNvPr>
        <xdr:cNvSpPr/>
      </xdr:nvSpPr>
      <xdr:spPr>
        <a:xfrm>
          <a:off x="4131310" y="178409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158132</xdr:rowOff>
    </xdr:from>
    <xdr:ext cx="405111" cy="259045"/>
    <xdr:sp macro="" textlink="">
      <xdr:nvSpPr>
        <xdr:cNvPr id="405" name="【市民会館】&#10;有形固定資産減価償却率該当値テキスト">
          <a:extLst>
            <a:ext uri="{FF2B5EF4-FFF2-40B4-BE49-F238E27FC236}">
              <a16:creationId xmlns:a16="http://schemas.microsoft.com/office/drawing/2014/main" id="{A3B23839-E266-4733-AA2D-63A2FBDABCC2}"/>
            </a:ext>
          </a:extLst>
        </xdr:cNvPr>
        <xdr:cNvSpPr txBox="1"/>
      </xdr:nvSpPr>
      <xdr:spPr>
        <a:xfrm>
          <a:off x="4212590" y="1781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133986</xdr:rowOff>
    </xdr:from>
    <xdr:to>
      <xdr:col>20</xdr:col>
      <xdr:colOff>38100</xdr:colOff>
      <xdr:row>105</xdr:row>
      <xdr:rowOff>64136</xdr:rowOff>
    </xdr:to>
    <xdr:sp macro="" textlink="">
      <xdr:nvSpPr>
        <xdr:cNvPr id="406" name="楕円 405">
          <a:extLst>
            <a:ext uri="{FF2B5EF4-FFF2-40B4-BE49-F238E27FC236}">
              <a16:creationId xmlns:a16="http://schemas.microsoft.com/office/drawing/2014/main" id="{43CFEB0B-8B91-415E-BC90-EAE13D60288C}"/>
            </a:ext>
          </a:extLst>
        </xdr:cNvPr>
        <xdr:cNvSpPr/>
      </xdr:nvSpPr>
      <xdr:spPr>
        <a:xfrm>
          <a:off x="3388360" y="179609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59055</xdr:rowOff>
    </xdr:from>
    <xdr:to>
      <xdr:col>24</xdr:col>
      <xdr:colOff>63500</xdr:colOff>
      <xdr:row>105</xdr:row>
      <xdr:rowOff>13336</xdr:rowOff>
    </xdr:to>
    <xdr:cxnSp macro="">
      <xdr:nvCxnSpPr>
        <xdr:cNvPr id="407" name="直線コネクタ 406">
          <a:extLst>
            <a:ext uri="{FF2B5EF4-FFF2-40B4-BE49-F238E27FC236}">
              <a16:creationId xmlns:a16="http://schemas.microsoft.com/office/drawing/2014/main" id="{9FAB02DF-C169-4FF3-A942-1681767FE768}"/>
            </a:ext>
          </a:extLst>
        </xdr:cNvPr>
        <xdr:cNvCxnSpPr/>
      </xdr:nvCxnSpPr>
      <xdr:spPr>
        <a:xfrm flipV="1">
          <a:off x="3431540" y="17886045"/>
          <a:ext cx="74295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101600</xdr:rowOff>
    </xdr:from>
    <xdr:to>
      <xdr:col>15</xdr:col>
      <xdr:colOff>101600</xdr:colOff>
      <xdr:row>105</xdr:row>
      <xdr:rowOff>31750</xdr:rowOff>
    </xdr:to>
    <xdr:sp macro="" textlink="">
      <xdr:nvSpPr>
        <xdr:cNvPr id="408" name="楕円 407">
          <a:extLst>
            <a:ext uri="{FF2B5EF4-FFF2-40B4-BE49-F238E27FC236}">
              <a16:creationId xmlns:a16="http://schemas.microsoft.com/office/drawing/2014/main" id="{2C5F3AB3-3472-45D4-8E3C-535AE2CBDE23}"/>
            </a:ext>
          </a:extLst>
        </xdr:cNvPr>
        <xdr:cNvSpPr/>
      </xdr:nvSpPr>
      <xdr:spPr>
        <a:xfrm>
          <a:off x="2571750" y="17928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152400</xdr:rowOff>
    </xdr:from>
    <xdr:to>
      <xdr:col>19</xdr:col>
      <xdr:colOff>177800</xdr:colOff>
      <xdr:row>105</xdr:row>
      <xdr:rowOff>13336</xdr:rowOff>
    </xdr:to>
    <xdr:cxnSp macro="">
      <xdr:nvCxnSpPr>
        <xdr:cNvPr id="409" name="直線コネクタ 408">
          <a:extLst>
            <a:ext uri="{FF2B5EF4-FFF2-40B4-BE49-F238E27FC236}">
              <a16:creationId xmlns:a16="http://schemas.microsoft.com/office/drawing/2014/main" id="{73FC7783-7E13-4E06-A1B3-2EB45A67583C}"/>
            </a:ext>
          </a:extLst>
        </xdr:cNvPr>
        <xdr:cNvCxnSpPr/>
      </xdr:nvCxnSpPr>
      <xdr:spPr>
        <a:xfrm>
          <a:off x="2626360" y="17983200"/>
          <a:ext cx="80518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10" name="楕円 409">
          <a:extLst>
            <a:ext uri="{FF2B5EF4-FFF2-40B4-BE49-F238E27FC236}">
              <a16:creationId xmlns:a16="http://schemas.microsoft.com/office/drawing/2014/main" id="{6AB131A9-CF0A-4826-9673-8254AD7063A1}"/>
            </a:ext>
          </a:extLst>
        </xdr:cNvPr>
        <xdr:cNvSpPr/>
      </xdr:nvSpPr>
      <xdr:spPr>
        <a:xfrm>
          <a:off x="1774190" y="1788667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152400</xdr:rowOff>
    </xdr:to>
    <xdr:cxnSp macro="">
      <xdr:nvCxnSpPr>
        <xdr:cNvPr id="411" name="直線コネクタ 410">
          <a:extLst>
            <a:ext uri="{FF2B5EF4-FFF2-40B4-BE49-F238E27FC236}">
              <a16:creationId xmlns:a16="http://schemas.microsoft.com/office/drawing/2014/main" id="{91A93983-4B79-467F-A41A-4841C098801B}"/>
            </a:ext>
          </a:extLst>
        </xdr:cNvPr>
        <xdr:cNvCxnSpPr/>
      </xdr:nvCxnSpPr>
      <xdr:spPr>
        <a:xfrm>
          <a:off x="1828800" y="17939384"/>
          <a:ext cx="79756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15875</xdr:rowOff>
    </xdr:from>
    <xdr:to>
      <xdr:col>6</xdr:col>
      <xdr:colOff>38100</xdr:colOff>
      <xdr:row>104</xdr:row>
      <xdr:rowOff>117475</xdr:rowOff>
    </xdr:to>
    <xdr:sp macro="" textlink="">
      <xdr:nvSpPr>
        <xdr:cNvPr id="412" name="楕円 411">
          <a:extLst>
            <a:ext uri="{FF2B5EF4-FFF2-40B4-BE49-F238E27FC236}">
              <a16:creationId xmlns:a16="http://schemas.microsoft.com/office/drawing/2014/main" id="{1A23DB05-963D-4268-98DF-BA1185DC6AFD}"/>
            </a:ext>
          </a:extLst>
        </xdr:cNvPr>
        <xdr:cNvSpPr/>
      </xdr:nvSpPr>
      <xdr:spPr>
        <a:xfrm>
          <a:off x="988060" y="178504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66675</xdr:rowOff>
    </xdr:from>
    <xdr:to>
      <xdr:col>10</xdr:col>
      <xdr:colOff>114300</xdr:colOff>
      <xdr:row>104</xdr:row>
      <xdr:rowOff>110489</xdr:rowOff>
    </xdr:to>
    <xdr:cxnSp macro="">
      <xdr:nvCxnSpPr>
        <xdr:cNvPr id="413" name="直線コネクタ 412">
          <a:extLst>
            <a:ext uri="{FF2B5EF4-FFF2-40B4-BE49-F238E27FC236}">
              <a16:creationId xmlns:a16="http://schemas.microsoft.com/office/drawing/2014/main" id="{83413703-605F-4DA8-891F-1A63B9CD2AC2}"/>
            </a:ext>
          </a:extLst>
        </xdr:cNvPr>
        <xdr:cNvCxnSpPr/>
      </xdr:nvCxnSpPr>
      <xdr:spPr>
        <a:xfrm>
          <a:off x="1031240" y="17895570"/>
          <a:ext cx="79756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14" name="n_1aveValue【市民会館】&#10;有形固定資産減価償却率">
          <a:extLst>
            <a:ext uri="{FF2B5EF4-FFF2-40B4-BE49-F238E27FC236}">
              <a16:creationId xmlns:a16="http://schemas.microsoft.com/office/drawing/2014/main" id="{E4B05FF3-2844-45F5-8F9F-2CE26DC9E0BA}"/>
            </a:ext>
          </a:extLst>
        </xdr:cNvPr>
        <xdr:cNvSpPr txBox="1"/>
      </xdr:nvSpPr>
      <xdr:spPr>
        <a:xfrm>
          <a:off x="32391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15" name="n_2aveValue【市民会館】&#10;有形固定資産減価償却率">
          <a:extLst>
            <a:ext uri="{FF2B5EF4-FFF2-40B4-BE49-F238E27FC236}">
              <a16:creationId xmlns:a16="http://schemas.microsoft.com/office/drawing/2014/main" id="{28126ECD-AE8B-4904-8A8A-51CB70EF3B54}"/>
            </a:ext>
          </a:extLst>
        </xdr:cNvPr>
        <xdr:cNvSpPr txBox="1"/>
      </xdr:nvSpPr>
      <xdr:spPr>
        <a:xfrm>
          <a:off x="2439044" y="17505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16" name="n_3aveValue【市民会館】&#10;有形固定資産減価償却率">
          <a:extLst>
            <a:ext uri="{FF2B5EF4-FFF2-40B4-BE49-F238E27FC236}">
              <a16:creationId xmlns:a16="http://schemas.microsoft.com/office/drawing/2014/main" id="{F896AC06-E6E8-4A0B-96F7-60759818E4FB}"/>
            </a:ext>
          </a:extLst>
        </xdr:cNvPr>
        <xdr:cNvSpPr txBox="1"/>
      </xdr:nvSpPr>
      <xdr:spPr>
        <a:xfrm>
          <a:off x="164148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17" name="n_4aveValue【市民会館】&#10;有形固定資産減価償却率">
          <a:extLst>
            <a:ext uri="{FF2B5EF4-FFF2-40B4-BE49-F238E27FC236}">
              <a16:creationId xmlns:a16="http://schemas.microsoft.com/office/drawing/2014/main" id="{0CCF62C3-3619-4CF6-9F51-4A4CC85C2CBD}"/>
            </a:ext>
          </a:extLst>
        </xdr:cNvPr>
        <xdr:cNvSpPr txBox="1"/>
      </xdr:nvSpPr>
      <xdr:spPr>
        <a:xfrm>
          <a:off x="85535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55263</xdr:rowOff>
    </xdr:from>
    <xdr:ext cx="405111" cy="259045"/>
    <xdr:sp macro="" textlink="">
      <xdr:nvSpPr>
        <xdr:cNvPr id="418" name="n_1mainValue【市民会館】&#10;有形固定資産減価償却率">
          <a:extLst>
            <a:ext uri="{FF2B5EF4-FFF2-40B4-BE49-F238E27FC236}">
              <a16:creationId xmlns:a16="http://schemas.microsoft.com/office/drawing/2014/main" id="{087A88D3-8362-454E-A765-DCFDCD9C6659}"/>
            </a:ext>
          </a:extLst>
        </xdr:cNvPr>
        <xdr:cNvSpPr txBox="1"/>
      </xdr:nvSpPr>
      <xdr:spPr>
        <a:xfrm>
          <a:off x="3239144" y="1806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22877</xdr:rowOff>
    </xdr:from>
    <xdr:ext cx="405111" cy="259045"/>
    <xdr:sp macro="" textlink="">
      <xdr:nvSpPr>
        <xdr:cNvPr id="419" name="n_2mainValue【市民会館】&#10;有形固定資産減価償却率">
          <a:extLst>
            <a:ext uri="{FF2B5EF4-FFF2-40B4-BE49-F238E27FC236}">
              <a16:creationId xmlns:a16="http://schemas.microsoft.com/office/drawing/2014/main" id="{DFE7A646-FFB2-40F3-99F8-F413895F1E51}"/>
            </a:ext>
          </a:extLst>
        </xdr:cNvPr>
        <xdr:cNvSpPr txBox="1"/>
      </xdr:nvSpPr>
      <xdr:spPr>
        <a:xfrm>
          <a:off x="2439044" y="1802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420" name="n_3mainValue【市民会館】&#10;有形固定資産減価償却率">
          <a:extLst>
            <a:ext uri="{FF2B5EF4-FFF2-40B4-BE49-F238E27FC236}">
              <a16:creationId xmlns:a16="http://schemas.microsoft.com/office/drawing/2014/main" id="{C5E49243-AA6E-4151-86F7-29130BCAE486}"/>
            </a:ext>
          </a:extLst>
        </xdr:cNvPr>
        <xdr:cNvSpPr txBox="1"/>
      </xdr:nvSpPr>
      <xdr:spPr>
        <a:xfrm>
          <a:off x="164148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108602</xdr:rowOff>
    </xdr:from>
    <xdr:ext cx="405111" cy="259045"/>
    <xdr:sp macro="" textlink="">
      <xdr:nvSpPr>
        <xdr:cNvPr id="421" name="n_4mainValue【市民会館】&#10;有形固定資産減価償却率">
          <a:extLst>
            <a:ext uri="{FF2B5EF4-FFF2-40B4-BE49-F238E27FC236}">
              <a16:creationId xmlns:a16="http://schemas.microsoft.com/office/drawing/2014/main" id="{EDF5EB27-26B4-4AD9-887B-47C89F5A24FB}"/>
            </a:ext>
          </a:extLst>
        </xdr:cNvPr>
        <xdr:cNvSpPr txBox="1"/>
      </xdr:nvSpPr>
      <xdr:spPr>
        <a:xfrm>
          <a:off x="85535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a:extLst>
            <a:ext uri="{FF2B5EF4-FFF2-40B4-BE49-F238E27FC236}">
              <a16:creationId xmlns:a16="http://schemas.microsoft.com/office/drawing/2014/main" id="{EFF45F46-6EF4-472B-9CC2-745C010D7D36}"/>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3" name="正方形/長方形 422">
          <a:extLst>
            <a:ext uri="{FF2B5EF4-FFF2-40B4-BE49-F238E27FC236}">
              <a16:creationId xmlns:a16="http://schemas.microsoft.com/office/drawing/2014/main" id="{A3ACAA1F-1984-409F-A697-AFC8A030DA77}"/>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4" name="正方形/長方形 423">
          <a:extLst>
            <a:ext uri="{FF2B5EF4-FFF2-40B4-BE49-F238E27FC236}">
              <a16:creationId xmlns:a16="http://schemas.microsoft.com/office/drawing/2014/main" id="{C5F54E47-A572-4531-BCA1-C4FF6D83A22F}"/>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5" name="正方形/長方形 424">
          <a:extLst>
            <a:ext uri="{FF2B5EF4-FFF2-40B4-BE49-F238E27FC236}">
              <a16:creationId xmlns:a16="http://schemas.microsoft.com/office/drawing/2014/main" id="{97A0AED0-371F-4F54-A32C-A0BA3409DCA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6" name="正方形/長方形 425">
          <a:extLst>
            <a:ext uri="{FF2B5EF4-FFF2-40B4-BE49-F238E27FC236}">
              <a16:creationId xmlns:a16="http://schemas.microsoft.com/office/drawing/2014/main" id="{E29EE342-095D-46A7-A688-D40626F6AE2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7" name="正方形/長方形 426">
          <a:extLst>
            <a:ext uri="{FF2B5EF4-FFF2-40B4-BE49-F238E27FC236}">
              <a16:creationId xmlns:a16="http://schemas.microsoft.com/office/drawing/2014/main" id="{E58C5AF7-D23B-4741-9EBB-462B40CE60FA}"/>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8" name="正方形/長方形 427">
          <a:extLst>
            <a:ext uri="{FF2B5EF4-FFF2-40B4-BE49-F238E27FC236}">
              <a16:creationId xmlns:a16="http://schemas.microsoft.com/office/drawing/2014/main" id="{F09A4A90-FD8D-48F6-9FD7-25DBCC80EC0F}"/>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a:extLst>
            <a:ext uri="{FF2B5EF4-FFF2-40B4-BE49-F238E27FC236}">
              <a16:creationId xmlns:a16="http://schemas.microsoft.com/office/drawing/2014/main" id="{1CE6B3EF-F586-4537-95EB-CB0DA66BAC17}"/>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a:extLst>
            <a:ext uri="{FF2B5EF4-FFF2-40B4-BE49-F238E27FC236}">
              <a16:creationId xmlns:a16="http://schemas.microsoft.com/office/drawing/2014/main" id="{C9CAD98B-FD75-495F-946C-43124FAF2D5B}"/>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a:extLst>
            <a:ext uri="{FF2B5EF4-FFF2-40B4-BE49-F238E27FC236}">
              <a16:creationId xmlns:a16="http://schemas.microsoft.com/office/drawing/2014/main" id="{26FBFC9E-8CD5-4471-B330-B6296A1DE081}"/>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2" name="直線コネクタ 431">
          <a:extLst>
            <a:ext uri="{FF2B5EF4-FFF2-40B4-BE49-F238E27FC236}">
              <a16:creationId xmlns:a16="http://schemas.microsoft.com/office/drawing/2014/main" id="{D0B75036-9FC1-4ECE-AD02-D2CB859AD82D}"/>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3" name="テキスト ボックス 432">
          <a:extLst>
            <a:ext uri="{FF2B5EF4-FFF2-40B4-BE49-F238E27FC236}">
              <a16:creationId xmlns:a16="http://schemas.microsoft.com/office/drawing/2014/main" id="{06F26EF8-2AA4-4A31-B5A2-FD429352C988}"/>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4" name="直線コネクタ 433">
          <a:extLst>
            <a:ext uri="{FF2B5EF4-FFF2-40B4-BE49-F238E27FC236}">
              <a16:creationId xmlns:a16="http://schemas.microsoft.com/office/drawing/2014/main" id="{F589470A-524D-49FD-9178-74F7DF3CBD63}"/>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5" name="テキスト ボックス 434">
          <a:extLst>
            <a:ext uri="{FF2B5EF4-FFF2-40B4-BE49-F238E27FC236}">
              <a16:creationId xmlns:a16="http://schemas.microsoft.com/office/drawing/2014/main" id="{D0E69044-5587-410A-A4E1-F73494B8AF77}"/>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6" name="直線コネクタ 435">
          <a:extLst>
            <a:ext uri="{FF2B5EF4-FFF2-40B4-BE49-F238E27FC236}">
              <a16:creationId xmlns:a16="http://schemas.microsoft.com/office/drawing/2014/main" id="{54EA6C0D-DE90-4961-855C-E93FD390034C}"/>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7" name="テキスト ボックス 436">
          <a:extLst>
            <a:ext uri="{FF2B5EF4-FFF2-40B4-BE49-F238E27FC236}">
              <a16:creationId xmlns:a16="http://schemas.microsoft.com/office/drawing/2014/main" id="{BD11A600-7ED8-436E-BC8F-E5115E79E612}"/>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8" name="直線コネクタ 437">
          <a:extLst>
            <a:ext uri="{FF2B5EF4-FFF2-40B4-BE49-F238E27FC236}">
              <a16:creationId xmlns:a16="http://schemas.microsoft.com/office/drawing/2014/main" id="{49154324-0834-4327-A29A-F508DED1F436}"/>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9" name="テキスト ボックス 438">
          <a:extLst>
            <a:ext uri="{FF2B5EF4-FFF2-40B4-BE49-F238E27FC236}">
              <a16:creationId xmlns:a16="http://schemas.microsoft.com/office/drawing/2014/main" id="{78532B32-C165-4C59-92B6-B301F90F778F}"/>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0" name="直線コネクタ 439">
          <a:extLst>
            <a:ext uri="{FF2B5EF4-FFF2-40B4-BE49-F238E27FC236}">
              <a16:creationId xmlns:a16="http://schemas.microsoft.com/office/drawing/2014/main" id="{71DAD1B8-D596-4CA4-9CC9-99E337324DF6}"/>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1" name="テキスト ボックス 440">
          <a:extLst>
            <a:ext uri="{FF2B5EF4-FFF2-40B4-BE49-F238E27FC236}">
              <a16:creationId xmlns:a16="http://schemas.microsoft.com/office/drawing/2014/main" id="{1A3C72CF-C4C7-4D42-9F05-6BA433F50022}"/>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BEAFE69E-2ACA-46F4-A8F1-56B2137A56ED}"/>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55CB026B-26CC-4720-B96B-698F1689212F}"/>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90343DA8-63AC-45DC-8AC8-A6A44D6EB2A5}"/>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45" name="直線コネクタ 444">
          <a:extLst>
            <a:ext uri="{FF2B5EF4-FFF2-40B4-BE49-F238E27FC236}">
              <a16:creationId xmlns:a16="http://schemas.microsoft.com/office/drawing/2014/main" id="{BB12F485-EC82-4BD6-8E5D-3674EDB0503C}"/>
            </a:ext>
          </a:extLst>
        </xdr:cNvPr>
        <xdr:cNvCxnSpPr/>
      </xdr:nvCxnSpPr>
      <xdr:spPr>
        <a:xfrm flipV="1">
          <a:off x="9429115" y="17116425"/>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46" name="【市民会館】&#10;一人当たり面積最小値テキスト">
          <a:extLst>
            <a:ext uri="{FF2B5EF4-FFF2-40B4-BE49-F238E27FC236}">
              <a16:creationId xmlns:a16="http://schemas.microsoft.com/office/drawing/2014/main" id="{ACF597F4-1992-4014-B86A-414557C83FDA}"/>
            </a:ext>
          </a:extLst>
        </xdr:cNvPr>
        <xdr:cNvSpPr txBox="1"/>
      </xdr:nvSpPr>
      <xdr:spPr>
        <a:xfrm>
          <a:off x="9467850" y="186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47" name="直線コネクタ 446">
          <a:extLst>
            <a:ext uri="{FF2B5EF4-FFF2-40B4-BE49-F238E27FC236}">
              <a16:creationId xmlns:a16="http://schemas.microsoft.com/office/drawing/2014/main" id="{DAA3C3E2-44B5-4AAA-A8BD-868F480D6021}"/>
            </a:ext>
          </a:extLst>
        </xdr:cNvPr>
        <xdr:cNvCxnSpPr/>
      </xdr:nvCxnSpPr>
      <xdr:spPr>
        <a:xfrm>
          <a:off x="9356090" y="186366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48" name="【市民会館】&#10;一人当たり面積最大値テキスト">
          <a:extLst>
            <a:ext uri="{FF2B5EF4-FFF2-40B4-BE49-F238E27FC236}">
              <a16:creationId xmlns:a16="http://schemas.microsoft.com/office/drawing/2014/main" id="{CB497E33-4E57-4A0C-A6B4-1BB11FFD0838}"/>
            </a:ext>
          </a:extLst>
        </xdr:cNvPr>
        <xdr:cNvSpPr txBox="1"/>
      </xdr:nvSpPr>
      <xdr:spPr>
        <a:xfrm>
          <a:off x="9467850" y="1689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49" name="直線コネクタ 448">
          <a:extLst>
            <a:ext uri="{FF2B5EF4-FFF2-40B4-BE49-F238E27FC236}">
              <a16:creationId xmlns:a16="http://schemas.microsoft.com/office/drawing/2014/main" id="{EA7969A2-A6F9-4209-9D47-1D222781F9B5}"/>
            </a:ext>
          </a:extLst>
        </xdr:cNvPr>
        <xdr:cNvCxnSpPr/>
      </xdr:nvCxnSpPr>
      <xdr:spPr>
        <a:xfrm>
          <a:off x="9356090" y="17116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50" name="【市民会館】&#10;一人当たり面積平均値テキスト">
          <a:extLst>
            <a:ext uri="{FF2B5EF4-FFF2-40B4-BE49-F238E27FC236}">
              <a16:creationId xmlns:a16="http://schemas.microsoft.com/office/drawing/2014/main" id="{DB99287B-1D8A-474B-8D67-D9A37A2E6B6F}"/>
            </a:ext>
          </a:extLst>
        </xdr:cNvPr>
        <xdr:cNvSpPr txBox="1"/>
      </xdr:nvSpPr>
      <xdr:spPr>
        <a:xfrm>
          <a:off x="9467850" y="1801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51" name="フローチャート: 判断 450">
          <a:extLst>
            <a:ext uri="{FF2B5EF4-FFF2-40B4-BE49-F238E27FC236}">
              <a16:creationId xmlns:a16="http://schemas.microsoft.com/office/drawing/2014/main" id="{4D2516C8-3F5C-4437-884B-C48D54911AC7}"/>
            </a:ext>
          </a:extLst>
        </xdr:cNvPr>
        <xdr:cNvSpPr/>
      </xdr:nvSpPr>
      <xdr:spPr>
        <a:xfrm>
          <a:off x="9394190" y="181629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52" name="フローチャート: 判断 451">
          <a:extLst>
            <a:ext uri="{FF2B5EF4-FFF2-40B4-BE49-F238E27FC236}">
              <a16:creationId xmlns:a16="http://schemas.microsoft.com/office/drawing/2014/main" id="{7F2F1DBA-B03A-4A79-9748-03EB6F054891}"/>
            </a:ext>
          </a:extLst>
        </xdr:cNvPr>
        <xdr:cNvSpPr/>
      </xdr:nvSpPr>
      <xdr:spPr>
        <a:xfrm>
          <a:off x="86321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53" name="フローチャート: 判断 452">
          <a:extLst>
            <a:ext uri="{FF2B5EF4-FFF2-40B4-BE49-F238E27FC236}">
              <a16:creationId xmlns:a16="http://schemas.microsoft.com/office/drawing/2014/main" id="{FF889C66-0FCE-4CB9-914A-02A184A3A551}"/>
            </a:ext>
          </a:extLst>
        </xdr:cNvPr>
        <xdr:cNvSpPr/>
      </xdr:nvSpPr>
      <xdr:spPr>
        <a:xfrm>
          <a:off x="7846060" y="18176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54" name="フローチャート: 判断 453">
          <a:extLst>
            <a:ext uri="{FF2B5EF4-FFF2-40B4-BE49-F238E27FC236}">
              <a16:creationId xmlns:a16="http://schemas.microsoft.com/office/drawing/2014/main" id="{5D74FDC1-8266-4255-B890-9AF24DAEA093}"/>
            </a:ext>
          </a:extLst>
        </xdr:cNvPr>
        <xdr:cNvSpPr/>
      </xdr:nvSpPr>
      <xdr:spPr>
        <a:xfrm>
          <a:off x="7029450" y="181819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55" name="フローチャート: 判断 454">
          <a:extLst>
            <a:ext uri="{FF2B5EF4-FFF2-40B4-BE49-F238E27FC236}">
              <a16:creationId xmlns:a16="http://schemas.microsoft.com/office/drawing/2014/main" id="{BA4ACC03-8F33-4BE0-A136-F99B0C7564B8}"/>
            </a:ext>
          </a:extLst>
        </xdr:cNvPr>
        <xdr:cNvSpPr/>
      </xdr:nvSpPr>
      <xdr:spPr>
        <a:xfrm>
          <a:off x="6231890" y="181857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A54E963E-394E-47EB-9248-ABF98479D102}"/>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2E963280-33D1-4103-914C-266D3BF8DCC9}"/>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B26C49CB-4F8B-4218-9514-FEB8CE170C74}"/>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36A6B935-279B-4AEF-B2BE-A7FD7027184D}"/>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32E32314-1DCB-4173-806D-5A14AC3A482C}"/>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166370</xdr:rowOff>
    </xdr:from>
    <xdr:to>
      <xdr:col>55</xdr:col>
      <xdr:colOff>50800</xdr:colOff>
      <xdr:row>107</xdr:row>
      <xdr:rowOff>96520</xdr:rowOff>
    </xdr:to>
    <xdr:sp macro="" textlink="">
      <xdr:nvSpPr>
        <xdr:cNvPr id="461" name="楕円 460">
          <a:extLst>
            <a:ext uri="{FF2B5EF4-FFF2-40B4-BE49-F238E27FC236}">
              <a16:creationId xmlns:a16="http://schemas.microsoft.com/office/drawing/2014/main" id="{A06E7D67-661B-4B92-AC4F-3066D7BCEE9B}"/>
            </a:ext>
          </a:extLst>
        </xdr:cNvPr>
        <xdr:cNvSpPr/>
      </xdr:nvSpPr>
      <xdr:spPr>
        <a:xfrm>
          <a:off x="9394190" y="1834388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144797</xdr:rowOff>
    </xdr:from>
    <xdr:ext cx="469744" cy="259045"/>
    <xdr:sp macro="" textlink="">
      <xdr:nvSpPr>
        <xdr:cNvPr id="462" name="【市民会館】&#10;一人当たり面積該当値テキスト">
          <a:extLst>
            <a:ext uri="{FF2B5EF4-FFF2-40B4-BE49-F238E27FC236}">
              <a16:creationId xmlns:a16="http://schemas.microsoft.com/office/drawing/2014/main" id="{2470D48C-2131-461D-9070-912FCBA95A6D}"/>
            </a:ext>
          </a:extLst>
        </xdr:cNvPr>
        <xdr:cNvSpPr txBox="1"/>
      </xdr:nvSpPr>
      <xdr:spPr>
        <a:xfrm>
          <a:off x="9467850" y="183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170180</xdr:rowOff>
    </xdr:from>
    <xdr:to>
      <xdr:col>50</xdr:col>
      <xdr:colOff>165100</xdr:colOff>
      <xdr:row>107</xdr:row>
      <xdr:rowOff>100330</xdr:rowOff>
    </xdr:to>
    <xdr:sp macro="" textlink="">
      <xdr:nvSpPr>
        <xdr:cNvPr id="463" name="楕円 462">
          <a:extLst>
            <a:ext uri="{FF2B5EF4-FFF2-40B4-BE49-F238E27FC236}">
              <a16:creationId xmlns:a16="http://schemas.microsoft.com/office/drawing/2014/main" id="{60A9879C-5721-41F5-95AD-DBDFAF201E00}"/>
            </a:ext>
          </a:extLst>
        </xdr:cNvPr>
        <xdr:cNvSpPr/>
      </xdr:nvSpPr>
      <xdr:spPr>
        <a:xfrm>
          <a:off x="8632190" y="183476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45720</xdr:rowOff>
    </xdr:from>
    <xdr:to>
      <xdr:col>55</xdr:col>
      <xdr:colOff>0</xdr:colOff>
      <xdr:row>107</xdr:row>
      <xdr:rowOff>49530</xdr:rowOff>
    </xdr:to>
    <xdr:cxnSp macro="">
      <xdr:nvCxnSpPr>
        <xdr:cNvPr id="464" name="直線コネクタ 463">
          <a:extLst>
            <a:ext uri="{FF2B5EF4-FFF2-40B4-BE49-F238E27FC236}">
              <a16:creationId xmlns:a16="http://schemas.microsoft.com/office/drawing/2014/main" id="{E907F51C-808C-4A50-A958-E0CF839CE026}"/>
            </a:ext>
          </a:extLst>
        </xdr:cNvPr>
        <xdr:cNvCxnSpPr/>
      </xdr:nvCxnSpPr>
      <xdr:spPr>
        <a:xfrm flipV="1">
          <a:off x="8686800" y="18392775"/>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65" name="楕円 464">
          <a:extLst>
            <a:ext uri="{FF2B5EF4-FFF2-40B4-BE49-F238E27FC236}">
              <a16:creationId xmlns:a16="http://schemas.microsoft.com/office/drawing/2014/main" id="{CB573C31-F346-4303-A220-8724AF189162}"/>
            </a:ext>
          </a:extLst>
        </xdr:cNvPr>
        <xdr:cNvSpPr/>
      </xdr:nvSpPr>
      <xdr:spPr>
        <a:xfrm>
          <a:off x="7846060" y="183476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49530</xdr:rowOff>
    </xdr:from>
    <xdr:to>
      <xdr:col>50</xdr:col>
      <xdr:colOff>114300</xdr:colOff>
      <xdr:row>107</xdr:row>
      <xdr:rowOff>53339</xdr:rowOff>
    </xdr:to>
    <xdr:cxnSp macro="">
      <xdr:nvCxnSpPr>
        <xdr:cNvPr id="466" name="直線コネクタ 465">
          <a:extLst>
            <a:ext uri="{FF2B5EF4-FFF2-40B4-BE49-F238E27FC236}">
              <a16:creationId xmlns:a16="http://schemas.microsoft.com/office/drawing/2014/main" id="{0E02D4AE-1796-4A4A-A06D-89C5B3427A97}"/>
            </a:ext>
          </a:extLst>
        </xdr:cNvPr>
        <xdr:cNvCxnSpPr/>
      </xdr:nvCxnSpPr>
      <xdr:spPr>
        <a:xfrm flipV="1">
          <a:off x="7889240" y="18398490"/>
          <a:ext cx="7975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6350</xdr:rowOff>
    </xdr:from>
    <xdr:to>
      <xdr:col>41</xdr:col>
      <xdr:colOff>101600</xdr:colOff>
      <xdr:row>107</xdr:row>
      <xdr:rowOff>107950</xdr:rowOff>
    </xdr:to>
    <xdr:sp macro="" textlink="">
      <xdr:nvSpPr>
        <xdr:cNvPr id="467" name="楕円 466">
          <a:extLst>
            <a:ext uri="{FF2B5EF4-FFF2-40B4-BE49-F238E27FC236}">
              <a16:creationId xmlns:a16="http://schemas.microsoft.com/office/drawing/2014/main" id="{436204C7-602B-4398-91BA-B0C3CA8E071C}"/>
            </a:ext>
          </a:extLst>
        </xdr:cNvPr>
        <xdr:cNvSpPr/>
      </xdr:nvSpPr>
      <xdr:spPr>
        <a:xfrm>
          <a:off x="7029450" y="183534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57150</xdr:rowOff>
    </xdr:to>
    <xdr:cxnSp macro="">
      <xdr:nvCxnSpPr>
        <xdr:cNvPr id="468" name="直線コネクタ 467">
          <a:extLst>
            <a:ext uri="{FF2B5EF4-FFF2-40B4-BE49-F238E27FC236}">
              <a16:creationId xmlns:a16="http://schemas.microsoft.com/office/drawing/2014/main" id="{813DC520-D7BB-4969-BD8B-F34526419A16}"/>
            </a:ext>
          </a:extLst>
        </xdr:cNvPr>
        <xdr:cNvCxnSpPr/>
      </xdr:nvCxnSpPr>
      <xdr:spPr>
        <a:xfrm flipV="1">
          <a:off x="7084060" y="18402299"/>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10161</xdr:rowOff>
    </xdr:from>
    <xdr:to>
      <xdr:col>36</xdr:col>
      <xdr:colOff>165100</xdr:colOff>
      <xdr:row>107</xdr:row>
      <xdr:rowOff>111761</xdr:rowOff>
    </xdr:to>
    <xdr:sp macro="" textlink="">
      <xdr:nvSpPr>
        <xdr:cNvPr id="469" name="楕円 468">
          <a:extLst>
            <a:ext uri="{FF2B5EF4-FFF2-40B4-BE49-F238E27FC236}">
              <a16:creationId xmlns:a16="http://schemas.microsoft.com/office/drawing/2014/main" id="{79FCE913-3FCB-4227-A0AE-A78A16C761CE}"/>
            </a:ext>
          </a:extLst>
        </xdr:cNvPr>
        <xdr:cNvSpPr/>
      </xdr:nvSpPr>
      <xdr:spPr>
        <a:xfrm>
          <a:off x="6231890" y="1835721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57150</xdr:rowOff>
    </xdr:from>
    <xdr:to>
      <xdr:col>41</xdr:col>
      <xdr:colOff>50800</xdr:colOff>
      <xdr:row>107</xdr:row>
      <xdr:rowOff>60961</xdr:rowOff>
    </xdr:to>
    <xdr:cxnSp macro="">
      <xdr:nvCxnSpPr>
        <xdr:cNvPr id="470" name="直線コネクタ 469">
          <a:extLst>
            <a:ext uri="{FF2B5EF4-FFF2-40B4-BE49-F238E27FC236}">
              <a16:creationId xmlns:a16="http://schemas.microsoft.com/office/drawing/2014/main" id="{F7611733-E254-4D98-8114-2EA1F68B16AB}"/>
            </a:ext>
          </a:extLst>
        </xdr:cNvPr>
        <xdr:cNvCxnSpPr/>
      </xdr:nvCxnSpPr>
      <xdr:spPr>
        <a:xfrm flipV="1">
          <a:off x="6286500" y="18398490"/>
          <a:ext cx="79756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71" name="n_1aveValue【市民会館】&#10;一人当たり面積">
          <a:extLst>
            <a:ext uri="{FF2B5EF4-FFF2-40B4-BE49-F238E27FC236}">
              <a16:creationId xmlns:a16="http://schemas.microsoft.com/office/drawing/2014/main" id="{9156C958-6E40-4604-8885-627061BE9C15}"/>
            </a:ext>
          </a:extLst>
        </xdr:cNvPr>
        <xdr:cNvSpPr txBox="1"/>
      </xdr:nvSpPr>
      <xdr:spPr>
        <a:xfrm>
          <a:off x="8454467" y="1792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72" name="n_2aveValue【市民会館】&#10;一人当たり面積">
          <a:extLst>
            <a:ext uri="{FF2B5EF4-FFF2-40B4-BE49-F238E27FC236}">
              <a16:creationId xmlns:a16="http://schemas.microsoft.com/office/drawing/2014/main" id="{D0D229D5-F1B5-4578-AA6C-8F3864319654}"/>
            </a:ext>
          </a:extLst>
        </xdr:cNvPr>
        <xdr:cNvSpPr txBox="1"/>
      </xdr:nvSpPr>
      <xdr:spPr>
        <a:xfrm>
          <a:off x="767341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73" name="n_3aveValue【市民会館】&#10;一人当たり面積">
          <a:extLst>
            <a:ext uri="{FF2B5EF4-FFF2-40B4-BE49-F238E27FC236}">
              <a16:creationId xmlns:a16="http://schemas.microsoft.com/office/drawing/2014/main" id="{DE953950-1A86-4425-BF89-F68C701CE32D}"/>
            </a:ext>
          </a:extLst>
        </xdr:cNvPr>
        <xdr:cNvSpPr txBox="1"/>
      </xdr:nvSpPr>
      <xdr:spPr>
        <a:xfrm>
          <a:off x="6866332"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74" name="n_4aveValue【市民会館】&#10;一人当たり面積">
          <a:extLst>
            <a:ext uri="{FF2B5EF4-FFF2-40B4-BE49-F238E27FC236}">
              <a16:creationId xmlns:a16="http://schemas.microsoft.com/office/drawing/2014/main" id="{EE62F6F6-7109-4FE9-8491-099EF086852D}"/>
            </a:ext>
          </a:extLst>
        </xdr:cNvPr>
        <xdr:cNvSpPr txBox="1"/>
      </xdr:nvSpPr>
      <xdr:spPr>
        <a:xfrm>
          <a:off x="6068772" y="179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91457</xdr:rowOff>
    </xdr:from>
    <xdr:ext cx="469744" cy="259045"/>
    <xdr:sp macro="" textlink="">
      <xdr:nvSpPr>
        <xdr:cNvPr id="475" name="n_1mainValue【市民会館】&#10;一人当たり面積">
          <a:extLst>
            <a:ext uri="{FF2B5EF4-FFF2-40B4-BE49-F238E27FC236}">
              <a16:creationId xmlns:a16="http://schemas.microsoft.com/office/drawing/2014/main" id="{1D079964-9A02-4371-8443-C93BDFB68129}"/>
            </a:ext>
          </a:extLst>
        </xdr:cNvPr>
        <xdr:cNvSpPr txBox="1"/>
      </xdr:nvSpPr>
      <xdr:spPr>
        <a:xfrm>
          <a:off x="8454467" y="184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76" name="n_2mainValue【市民会館】&#10;一人当たり面積">
          <a:extLst>
            <a:ext uri="{FF2B5EF4-FFF2-40B4-BE49-F238E27FC236}">
              <a16:creationId xmlns:a16="http://schemas.microsoft.com/office/drawing/2014/main" id="{AA8D6C05-75E9-4B63-8E37-720458D73445}"/>
            </a:ext>
          </a:extLst>
        </xdr:cNvPr>
        <xdr:cNvSpPr txBox="1"/>
      </xdr:nvSpPr>
      <xdr:spPr>
        <a:xfrm>
          <a:off x="7673417"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99077</xdr:rowOff>
    </xdr:from>
    <xdr:ext cx="469744" cy="259045"/>
    <xdr:sp macro="" textlink="">
      <xdr:nvSpPr>
        <xdr:cNvPr id="477" name="n_3mainValue【市民会館】&#10;一人当たり面積">
          <a:extLst>
            <a:ext uri="{FF2B5EF4-FFF2-40B4-BE49-F238E27FC236}">
              <a16:creationId xmlns:a16="http://schemas.microsoft.com/office/drawing/2014/main" id="{BCC7D69F-FE2E-49BB-A6F2-FF740743E1E8}"/>
            </a:ext>
          </a:extLst>
        </xdr:cNvPr>
        <xdr:cNvSpPr txBox="1"/>
      </xdr:nvSpPr>
      <xdr:spPr>
        <a:xfrm>
          <a:off x="6866332" y="184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102888</xdr:rowOff>
    </xdr:from>
    <xdr:ext cx="469744" cy="259045"/>
    <xdr:sp macro="" textlink="">
      <xdr:nvSpPr>
        <xdr:cNvPr id="478" name="n_4mainValue【市民会館】&#10;一人当たり面積">
          <a:extLst>
            <a:ext uri="{FF2B5EF4-FFF2-40B4-BE49-F238E27FC236}">
              <a16:creationId xmlns:a16="http://schemas.microsoft.com/office/drawing/2014/main" id="{851906EE-463F-4EDF-A3BE-A04A08DAF366}"/>
            </a:ext>
          </a:extLst>
        </xdr:cNvPr>
        <xdr:cNvSpPr txBox="1"/>
      </xdr:nvSpPr>
      <xdr:spPr>
        <a:xfrm>
          <a:off x="6068772" y="1844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C93FA8DF-7831-4E1D-8CD1-3C47775EF93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a:extLst>
            <a:ext uri="{FF2B5EF4-FFF2-40B4-BE49-F238E27FC236}">
              <a16:creationId xmlns:a16="http://schemas.microsoft.com/office/drawing/2014/main" id="{71E273E6-27F6-480D-BD38-140EC5F36A72}"/>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a:extLst>
            <a:ext uri="{FF2B5EF4-FFF2-40B4-BE49-F238E27FC236}">
              <a16:creationId xmlns:a16="http://schemas.microsoft.com/office/drawing/2014/main" id="{CF53E848-DE54-4D48-A619-D6AFC3CE3B17}"/>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a:extLst>
            <a:ext uri="{FF2B5EF4-FFF2-40B4-BE49-F238E27FC236}">
              <a16:creationId xmlns:a16="http://schemas.microsoft.com/office/drawing/2014/main" id="{B0EA9B9D-880B-4AF0-8C83-89C53232B139}"/>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a:extLst>
            <a:ext uri="{FF2B5EF4-FFF2-40B4-BE49-F238E27FC236}">
              <a16:creationId xmlns:a16="http://schemas.microsoft.com/office/drawing/2014/main" id="{E039180D-7452-4E7C-8433-3B04E5A550B2}"/>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a:extLst>
            <a:ext uri="{FF2B5EF4-FFF2-40B4-BE49-F238E27FC236}">
              <a16:creationId xmlns:a16="http://schemas.microsoft.com/office/drawing/2014/main" id="{D3514A9D-E022-463A-975F-B73509CA36B3}"/>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a:extLst>
            <a:ext uri="{FF2B5EF4-FFF2-40B4-BE49-F238E27FC236}">
              <a16:creationId xmlns:a16="http://schemas.microsoft.com/office/drawing/2014/main" id="{CAED764E-9A37-46DA-ABC9-94A42081902E}"/>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a:extLst>
            <a:ext uri="{FF2B5EF4-FFF2-40B4-BE49-F238E27FC236}">
              <a16:creationId xmlns:a16="http://schemas.microsoft.com/office/drawing/2014/main" id="{407F6844-243B-488A-8F92-BC84F75B3D1A}"/>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a:extLst>
            <a:ext uri="{FF2B5EF4-FFF2-40B4-BE49-F238E27FC236}">
              <a16:creationId xmlns:a16="http://schemas.microsoft.com/office/drawing/2014/main" id="{8891D462-E56C-45CE-83C4-558F22A85D4D}"/>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a:extLst>
            <a:ext uri="{FF2B5EF4-FFF2-40B4-BE49-F238E27FC236}">
              <a16:creationId xmlns:a16="http://schemas.microsoft.com/office/drawing/2014/main" id="{97FE2B53-3B28-43EF-B00A-124A2F41D6FA}"/>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a:extLst>
            <a:ext uri="{FF2B5EF4-FFF2-40B4-BE49-F238E27FC236}">
              <a16:creationId xmlns:a16="http://schemas.microsoft.com/office/drawing/2014/main" id="{F4F6F157-1455-4587-9489-0C6490FABA3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0" name="直線コネクタ 489">
          <a:extLst>
            <a:ext uri="{FF2B5EF4-FFF2-40B4-BE49-F238E27FC236}">
              <a16:creationId xmlns:a16="http://schemas.microsoft.com/office/drawing/2014/main" id="{01FCD5C2-4FCF-4610-9112-5008268ACEB9}"/>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1" name="テキスト ボックス 490">
          <a:extLst>
            <a:ext uri="{FF2B5EF4-FFF2-40B4-BE49-F238E27FC236}">
              <a16:creationId xmlns:a16="http://schemas.microsoft.com/office/drawing/2014/main" id="{4E233A98-83F7-4AA5-8B05-33982F943E87}"/>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2" name="直線コネクタ 491">
          <a:extLst>
            <a:ext uri="{FF2B5EF4-FFF2-40B4-BE49-F238E27FC236}">
              <a16:creationId xmlns:a16="http://schemas.microsoft.com/office/drawing/2014/main" id="{8C22C6D7-DFE9-4851-97F3-88DFB9A3462B}"/>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3" name="テキスト ボックス 492">
          <a:extLst>
            <a:ext uri="{FF2B5EF4-FFF2-40B4-BE49-F238E27FC236}">
              <a16:creationId xmlns:a16="http://schemas.microsoft.com/office/drawing/2014/main" id="{CB7AAAF2-2E98-4BBE-9222-78D6125A4FA6}"/>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4" name="直線コネクタ 493">
          <a:extLst>
            <a:ext uri="{FF2B5EF4-FFF2-40B4-BE49-F238E27FC236}">
              <a16:creationId xmlns:a16="http://schemas.microsoft.com/office/drawing/2014/main" id="{B65EA2BE-89B4-443B-AC41-C481F4B4472E}"/>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5" name="テキスト ボックス 494">
          <a:extLst>
            <a:ext uri="{FF2B5EF4-FFF2-40B4-BE49-F238E27FC236}">
              <a16:creationId xmlns:a16="http://schemas.microsoft.com/office/drawing/2014/main" id="{D4E134EE-8DF1-4EEF-B32F-B8B7A407A503}"/>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6" name="直線コネクタ 495">
          <a:extLst>
            <a:ext uri="{FF2B5EF4-FFF2-40B4-BE49-F238E27FC236}">
              <a16:creationId xmlns:a16="http://schemas.microsoft.com/office/drawing/2014/main" id="{6CEE5D96-5115-4661-AE82-AC8889506B30}"/>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7" name="テキスト ボックス 496">
          <a:extLst>
            <a:ext uri="{FF2B5EF4-FFF2-40B4-BE49-F238E27FC236}">
              <a16:creationId xmlns:a16="http://schemas.microsoft.com/office/drawing/2014/main" id="{D1C124BA-FE69-443B-9D02-59749F73FCA6}"/>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8" name="直線コネクタ 497">
          <a:extLst>
            <a:ext uri="{FF2B5EF4-FFF2-40B4-BE49-F238E27FC236}">
              <a16:creationId xmlns:a16="http://schemas.microsoft.com/office/drawing/2014/main" id="{6D9DC565-E5A9-4806-B6EC-8F72034591AA}"/>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9" name="テキスト ボックス 498">
          <a:extLst>
            <a:ext uri="{FF2B5EF4-FFF2-40B4-BE49-F238E27FC236}">
              <a16:creationId xmlns:a16="http://schemas.microsoft.com/office/drawing/2014/main" id="{38759CD2-3AE5-4158-83F9-417A35910567}"/>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a:extLst>
            <a:ext uri="{FF2B5EF4-FFF2-40B4-BE49-F238E27FC236}">
              <a16:creationId xmlns:a16="http://schemas.microsoft.com/office/drawing/2014/main" id="{1FB2CCA4-7732-43AA-B8B3-72328F10C0C5}"/>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1" name="テキスト ボックス 500">
          <a:extLst>
            <a:ext uri="{FF2B5EF4-FFF2-40B4-BE49-F238E27FC236}">
              <a16:creationId xmlns:a16="http://schemas.microsoft.com/office/drawing/2014/main" id="{90872D0A-974D-4411-BD4F-67E89EBE90BE}"/>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a:extLst>
            <a:ext uri="{FF2B5EF4-FFF2-40B4-BE49-F238E27FC236}">
              <a16:creationId xmlns:a16="http://schemas.microsoft.com/office/drawing/2014/main" id="{A00E1721-D331-4E13-8019-49109B6ED9F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03" name="直線コネクタ 502">
          <a:extLst>
            <a:ext uri="{FF2B5EF4-FFF2-40B4-BE49-F238E27FC236}">
              <a16:creationId xmlns:a16="http://schemas.microsoft.com/office/drawing/2014/main" id="{6DC0E247-AF79-43B7-A01A-80651910F129}"/>
            </a:ext>
          </a:extLst>
        </xdr:cNvPr>
        <xdr:cNvCxnSpPr/>
      </xdr:nvCxnSpPr>
      <xdr:spPr>
        <a:xfrm flipV="1">
          <a:off x="14703424" y="5606415"/>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04" name="【一般廃棄物処理施設】&#10;有形固定資産減価償却率最小値テキスト">
          <a:extLst>
            <a:ext uri="{FF2B5EF4-FFF2-40B4-BE49-F238E27FC236}">
              <a16:creationId xmlns:a16="http://schemas.microsoft.com/office/drawing/2014/main" id="{DD6AAC6F-B47E-487F-9DA8-A31B74506DA5}"/>
            </a:ext>
          </a:extLst>
        </xdr:cNvPr>
        <xdr:cNvSpPr txBox="1"/>
      </xdr:nvSpPr>
      <xdr:spPr>
        <a:xfrm>
          <a:off x="14742160"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05" name="直線コネクタ 504">
          <a:extLst>
            <a:ext uri="{FF2B5EF4-FFF2-40B4-BE49-F238E27FC236}">
              <a16:creationId xmlns:a16="http://schemas.microsoft.com/office/drawing/2014/main" id="{AFBAAF9F-B6CC-4EC3-81BB-CCBD66343E8B}"/>
            </a:ext>
          </a:extLst>
        </xdr:cNvPr>
        <xdr:cNvCxnSpPr/>
      </xdr:nvCxnSpPr>
      <xdr:spPr>
        <a:xfrm>
          <a:off x="14611350" y="7191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06" name="【一般廃棄物処理施設】&#10;有形固定資産減価償却率最大値テキスト">
          <a:extLst>
            <a:ext uri="{FF2B5EF4-FFF2-40B4-BE49-F238E27FC236}">
              <a16:creationId xmlns:a16="http://schemas.microsoft.com/office/drawing/2014/main" id="{9DDF3AF3-7CC9-4DCC-98C3-A3146559D024}"/>
            </a:ext>
          </a:extLst>
        </xdr:cNvPr>
        <xdr:cNvSpPr txBox="1"/>
      </xdr:nvSpPr>
      <xdr:spPr>
        <a:xfrm>
          <a:off x="1474216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07" name="直線コネクタ 506">
          <a:extLst>
            <a:ext uri="{FF2B5EF4-FFF2-40B4-BE49-F238E27FC236}">
              <a16:creationId xmlns:a16="http://schemas.microsoft.com/office/drawing/2014/main" id="{A304F564-C770-4A7B-BD72-0879FFFF324B}"/>
            </a:ext>
          </a:extLst>
        </xdr:cNvPr>
        <xdr:cNvCxnSpPr/>
      </xdr:nvCxnSpPr>
      <xdr:spPr>
        <a:xfrm>
          <a:off x="14611350" y="5606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08" name="【一般廃棄物処理施設】&#10;有形固定資産減価償却率平均値テキスト">
          <a:extLst>
            <a:ext uri="{FF2B5EF4-FFF2-40B4-BE49-F238E27FC236}">
              <a16:creationId xmlns:a16="http://schemas.microsoft.com/office/drawing/2014/main" id="{1CE39EFE-4B77-453C-81E2-0D9F57996263}"/>
            </a:ext>
          </a:extLst>
        </xdr:cNvPr>
        <xdr:cNvSpPr txBox="1"/>
      </xdr:nvSpPr>
      <xdr:spPr>
        <a:xfrm>
          <a:off x="1474216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09" name="フローチャート: 判断 508">
          <a:extLst>
            <a:ext uri="{FF2B5EF4-FFF2-40B4-BE49-F238E27FC236}">
              <a16:creationId xmlns:a16="http://schemas.microsoft.com/office/drawing/2014/main" id="{D9BC16EC-7CA6-43E9-936F-103040E1D50F}"/>
            </a:ext>
          </a:extLst>
        </xdr:cNvPr>
        <xdr:cNvSpPr/>
      </xdr:nvSpPr>
      <xdr:spPr>
        <a:xfrm>
          <a:off x="14649450" y="63728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10" name="フローチャート: 判断 509">
          <a:extLst>
            <a:ext uri="{FF2B5EF4-FFF2-40B4-BE49-F238E27FC236}">
              <a16:creationId xmlns:a16="http://schemas.microsoft.com/office/drawing/2014/main" id="{28B7D6E8-8B5C-4B1A-84D2-BA859AF22610}"/>
            </a:ext>
          </a:extLst>
        </xdr:cNvPr>
        <xdr:cNvSpPr/>
      </xdr:nvSpPr>
      <xdr:spPr>
        <a:xfrm>
          <a:off x="138874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11" name="フローチャート: 判断 510">
          <a:extLst>
            <a:ext uri="{FF2B5EF4-FFF2-40B4-BE49-F238E27FC236}">
              <a16:creationId xmlns:a16="http://schemas.microsoft.com/office/drawing/2014/main" id="{F03F8696-8556-4F32-B028-8A73D789273C}"/>
            </a:ext>
          </a:extLst>
        </xdr:cNvPr>
        <xdr:cNvSpPr/>
      </xdr:nvSpPr>
      <xdr:spPr>
        <a:xfrm>
          <a:off x="13089890" y="64014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12" name="フローチャート: 判断 511">
          <a:extLst>
            <a:ext uri="{FF2B5EF4-FFF2-40B4-BE49-F238E27FC236}">
              <a16:creationId xmlns:a16="http://schemas.microsoft.com/office/drawing/2014/main" id="{D186C5A8-573C-4876-8559-A527B0C08D7D}"/>
            </a:ext>
          </a:extLst>
        </xdr:cNvPr>
        <xdr:cNvSpPr/>
      </xdr:nvSpPr>
      <xdr:spPr>
        <a:xfrm>
          <a:off x="12303760" y="636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3" name="フローチャート: 判断 512">
          <a:extLst>
            <a:ext uri="{FF2B5EF4-FFF2-40B4-BE49-F238E27FC236}">
              <a16:creationId xmlns:a16="http://schemas.microsoft.com/office/drawing/2014/main" id="{DBE51A0E-25D6-481F-B3AE-415CA1145E4F}"/>
            </a:ext>
          </a:extLst>
        </xdr:cNvPr>
        <xdr:cNvSpPr/>
      </xdr:nvSpPr>
      <xdr:spPr>
        <a:xfrm>
          <a:off x="11487150" y="6302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C7D39DD9-3191-4A8B-99DA-A7E1C9C1D7F9}"/>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9D9A6366-9BD1-4508-994E-175F3F78F0D1}"/>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40689029-6BF3-4AD5-B0F0-82AA8B060AE7}"/>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C95BBFBD-7E00-4801-A6CD-CAE58F5774C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469E1D60-F6F5-4821-B566-2734401E5657}"/>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519" name="楕円 518">
          <a:extLst>
            <a:ext uri="{FF2B5EF4-FFF2-40B4-BE49-F238E27FC236}">
              <a16:creationId xmlns:a16="http://schemas.microsoft.com/office/drawing/2014/main" id="{CED433BA-B92F-4AC0-A516-2E59937F1DB4}"/>
            </a:ext>
          </a:extLst>
        </xdr:cNvPr>
        <xdr:cNvSpPr/>
      </xdr:nvSpPr>
      <xdr:spPr>
        <a:xfrm>
          <a:off x="14649450" y="67081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520" name="【一般廃棄物処理施設】&#10;有形固定資産減価償却率該当値テキスト">
          <a:extLst>
            <a:ext uri="{FF2B5EF4-FFF2-40B4-BE49-F238E27FC236}">
              <a16:creationId xmlns:a16="http://schemas.microsoft.com/office/drawing/2014/main" id="{DCADA189-7F60-46EE-8AF1-F2618A6C45DA}"/>
            </a:ext>
          </a:extLst>
        </xdr:cNvPr>
        <xdr:cNvSpPr txBox="1"/>
      </xdr:nvSpPr>
      <xdr:spPr>
        <a:xfrm>
          <a:off x="1474216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21" name="楕円 520">
          <a:extLst>
            <a:ext uri="{FF2B5EF4-FFF2-40B4-BE49-F238E27FC236}">
              <a16:creationId xmlns:a16="http://schemas.microsoft.com/office/drawing/2014/main" id="{90BEBAD8-F9C6-4263-8FC2-B6227BFDC864}"/>
            </a:ext>
          </a:extLst>
        </xdr:cNvPr>
        <xdr:cNvSpPr/>
      </xdr:nvSpPr>
      <xdr:spPr>
        <a:xfrm>
          <a:off x="13887450" y="66414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76200</xdr:rowOff>
    </xdr:to>
    <xdr:cxnSp macro="">
      <xdr:nvCxnSpPr>
        <xdr:cNvPr id="522" name="直線コネクタ 521">
          <a:extLst>
            <a:ext uri="{FF2B5EF4-FFF2-40B4-BE49-F238E27FC236}">
              <a16:creationId xmlns:a16="http://schemas.microsoft.com/office/drawing/2014/main" id="{EE36799F-C4C5-4D84-8C2A-2D6BC8273D8F}"/>
            </a:ext>
          </a:extLst>
        </xdr:cNvPr>
        <xdr:cNvCxnSpPr/>
      </xdr:nvCxnSpPr>
      <xdr:spPr>
        <a:xfrm>
          <a:off x="13942060" y="6692265"/>
          <a:ext cx="762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523" name="楕円 522">
          <a:extLst>
            <a:ext uri="{FF2B5EF4-FFF2-40B4-BE49-F238E27FC236}">
              <a16:creationId xmlns:a16="http://schemas.microsoft.com/office/drawing/2014/main" id="{4FA2B219-8DC0-4DC5-A90F-62A7798F8ADB}"/>
            </a:ext>
          </a:extLst>
        </xdr:cNvPr>
        <xdr:cNvSpPr/>
      </xdr:nvSpPr>
      <xdr:spPr>
        <a:xfrm>
          <a:off x="13089890" y="656145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95250</xdr:rowOff>
    </xdr:from>
    <xdr:to>
      <xdr:col>81</xdr:col>
      <xdr:colOff>50800</xdr:colOff>
      <xdr:row>39</xdr:row>
      <xdr:rowOff>3810</xdr:rowOff>
    </xdr:to>
    <xdr:cxnSp macro="">
      <xdr:nvCxnSpPr>
        <xdr:cNvPr id="524" name="直線コネクタ 523">
          <a:extLst>
            <a:ext uri="{FF2B5EF4-FFF2-40B4-BE49-F238E27FC236}">
              <a16:creationId xmlns:a16="http://schemas.microsoft.com/office/drawing/2014/main" id="{A5CF9318-4BC1-4FCA-94D7-24812DC0A3A3}"/>
            </a:ext>
          </a:extLst>
        </xdr:cNvPr>
        <xdr:cNvCxnSpPr/>
      </xdr:nvCxnSpPr>
      <xdr:spPr>
        <a:xfrm>
          <a:off x="13144500" y="6606540"/>
          <a:ext cx="79756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137795</xdr:rowOff>
    </xdr:from>
    <xdr:to>
      <xdr:col>72</xdr:col>
      <xdr:colOff>38100</xdr:colOff>
      <xdr:row>38</xdr:row>
      <xdr:rowOff>67945</xdr:rowOff>
    </xdr:to>
    <xdr:sp macro="" textlink="">
      <xdr:nvSpPr>
        <xdr:cNvPr id="525" name="楕円 524">
          <a:extLst>
            <a:ext uri="{FF2B5EF4-FFF2-40B4-BE49-F238E27FC236}">
              <a16:creationId xmlns:a16="http://schemas.microsoft.com/office/drawing/2014/main" id="{151B358C-E294-4A7A-A114-AD4426BE4D8B}"/>
            </a:ext>
          </a:extLst>
        </xdr:cNvPr>
        <xdr:cNvSpPr/>
      </xdr:nvSpPr>
      <xdr:spPr>
        <a:xfrm>
          <a:off x="12303760" y="64776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17145</xdr:rowOff>
    </xdr:from>
    <xdr:to>
      <xdr:col>76</xdr:col>
      <xdr:colOff>114300</xdr:colOff>
      <xdr:row>38</xdr:row>
      <xdr:rowOff>95250</xdr:rowOff>
    </xdr:to>
    <xdr:cxnSp macro="">
      <xdr:nvCxnSpPr>
        <xdr:cNvPr id="526" name="直線コネクタ 525">
          <a:extLst>
            <a:ext uri="{FF2B5EF4-FFF2-40B4-BE49-F238E27FC236}">
              <a16:creationId xmlns:a16="http://schemas.microsoft.com/office/drawing/2014/main" id="{9B279F61-DA0E-42AF-B4E8-5180C27F45F0}"/>
            </a:ext>
          </a:extLst>
        </xdr:cNvPr>
        <xdr:cNvCxnSpPr/>
      </xdr:nvCxnSpPr>
      <xdr:spPr>
        <a:xfrm>
          <a:off x="12346940" y="6536055"/>
          <a:ext cx="79756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527" name="楕円 526">
          <a:extLst>
            <a:ext uri="{FF2B5EF4-FFF2-40B4-BE49-F238E27FC236}">
              <a16:creationId xmlns:a16="http://schemas.microsoft.com/office/drawing/2014/main" id="{7E0AC2AE-DC54-406F-9B0C-ADB68241A215}"/>
            </a:ext>
          </a:extLst>
        </xdr:cNvPr>
        <xdr:cNvSpPr/>
      </xdr:nvSpPr>
      <xdr:spPr>
        <a:xfrm>
          <a:off x="11487150" y="639953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38</xdr:row>
      <xdr:rowOff>17145</xdr:rowOff>
    </xdr:to>
    <xdr:cxnSp macro="">
      <xdr:nvCxnSpPr>
        <xdr:cNvPr id="528" name="直線コネクタ 527">
          <a:extLst>
            <a:ext uri="{FF2B5EF4-FFF2-40B4-BE49-F238E27FC236}">
              <a16:creationId xmlns:a16="http://schemas.microsoft.com/office/drawing/2014/main" id="{BD2B02E1-0ED7-4E4E-96AF-48FCD874E9C2}"/>
            </a:ext>
          </a:extLst>
        </xdr:cNvPr>
        <xdr:cNvCxnSpPr/>
      </xdr:nvCxnSpPr>
      <xdr:spPr>
        <a:xfrm>
          <a:off x="11541760" y="6454140"/>
          <a:ext cx="80518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29" name="n_1aveValue【一般廃棄物処理施設】&#10;有形固定資産減価償却率">
          <a:extLst>
            <a:ext uri="{FF2B5EF4-FFF2-40B4-BE49-F238E27FC236}">
              <a16:creationId xmlns:a16="http://schemas.microsoft.com/office/drawing/2014/main" id="{2E05C7DE-2F7D-4D25-8EB9-42C5083C5C62}"/>
            </a:ext>
          </a:extLst>
        </xdr:cNvPr>
        <xdr:cNvSpPr txBox="1"/>
      </xdr:nvSpPr>
      <xdr:spPr>
        <a:xfrm>
          <a:off x="1373823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30" name="n_2aveValue【一般廃棄物処理施設】&#10;有形固定資産減価償却率">
          <a:extLst>
            <a:ext uri="{FF2B5EF4-FFF2-40B4-BE49-F238E27FC236}">
              <a16:creationId xmlns:a16="http://schemas.microsoft.com/office/drawing/2014/main" id="{E67700CC-6EB2-4B89-8E70-57EEC82E751C}"/>
            </a:ext>
          </a:extLst>
        </xdr:cNvPr>
        <xdr:cNvSpPr txBox="1"/>
      </xdr:nvSpPr>
      <xdr:spPr>
        <a:xfrm>
          <a:off x="1295718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31" name="n_3aveValue【一般廃棄物処理施設】&#10;有形固定資産減価償却率">
          <a:extLst>
            <a:ext uri="{FF2B5EF4-FFF2-40B4-BE49-F238E27FC236}">
              <a16:creationId xmlns:a16="http://schemas.microsoft.com/office/drawing/2014/main" id="{B79E9E6D-F19A-4D0E-8659-52FD3408E6F4}"/>
            </a:ext>
          </a:extLst>
        </xdr:cNvPr>
        <xdr:cNvSpPr txBox="1"/>
      </xdr:nvSpPr>
      <xdr:spPr>
        <a:xfrm>
          <a:off x="1217105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32" name="n_4aveValue【一般廃棄物処理施設】&#10;有形固定資産減価償却率">
          <a:extLst>
            <a:ext uri="{FF2B5EF4-FFF2-40B4-BE49-F238E27FC236}">
              <a16:creationId xmlns:a16="http://schemas.microsoft.com/office/drawing/2014/main" id="{F2AC1EE3-BB64-40AE-9C69-42C29CDB1708}"/>
            </a:ext>
          </a:extLst>
        </xdr:cNvPr>
        <xdr:cNvSpPr txBox="1"/>
      </xdr:nvSpPr>
      <xdr:spPr>
        <a:xfrm>
          <a:off x="113544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533" name="n_1mainValue【一般廃棄物処理施設】&#10;有形固定資産減価償却率">
          <a:extLst>
            <a:ext uri="{FF2B5EF4-FFF2-40B4-BE49-F238E27FC236}">
              <a16:creationId xmlns:a16="http://schemas.microsoft.com/office/drawing/2014/main" id="{1759F2DC-6F9A-4F88-AD0F-EB27897592FF}"/>
            </a:ext>
          </a:extLst>
        </xdr:cNvPr>
        <xdr:cNvSpPr txBox="1"/>
      </xdr:nvSpPr>
      <xdr:spPr>
        <a:xfrm>
          <a:off x="1373823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534" name="n_2mainValue【一般廃棄物処理施設】&#10;有形固定資産減価償却率">
          <a:extLst>
            <a:ext uri="{FF2B5EF4-FFF2-40B4-BE49-F238E27FC236}">
              <a16:creationId xmlns:a16="http://schemas.microsoft.com/office/drawing/2014/main" id="{3C525816-B323-4201-8123-9EF02DD6FD09}"/>
            </a:ext>
          </a:extLst>
        </xdr:cNvPr>
        <xdr:cNvSpPr txBox="1"/>
      </xdr:nvSpPr>
      <xdr:spPr>
        <a:xfrm>
          <a:off x="1295718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59072</xdr:rowOff>
    </xdr:from>
    <xdr:ext cx="405111" cy="259045"/>
    <xdr:sp macro="" textlink="">
      <xdr:nvSpPr>
        <xdr:cNvPr id="535" name="n_3mainValue【一般廃棄物処理施設】&#10;有形固定資産減価償却率">
          <a:extLst>
            <a:ext uri="{FF2B5EF4-FFF2-40B4-BE49-F238E27FC236}">
              <a16:creationId xmlns:a16="http://schemas.microsoft.com/office/drawing/2014/main" id="{4BE555FE-DE8A-4AB7-BD88-9939D75CFF0E}"/>
            </a:ext>
          </a:extLst>
        </xdr:cNvPr>
        <xdr:cNvSpPr txBox="1"/>
      </xdr:nvSpPr>
      <xdr:spPr>
        <a:xfrm>
          <a:off x="1217105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536" name="n_4mainValue【一般廃棄物処理施設】&#10;有形固定資産減価償却率">
          <a:extLst>
            <a:ext uri="{FF2B5EF4-FFF2-40B4-BE49-F238E27FC236}">
              <a16:creationId xmlns:a16="http://schemas.microsoft.com/office/drawing/2014/main" id="{8EEAE695-EF42-4D73-BB6B-62DECA4CCDFC}"/>
            </a:ext>
          </a:extLst>
        </xdr:cNvPr>
        <xdr:cNvSpPr txBox="1"/>
      </xdr:nvSpPr>
      <xdr:spPr>
        <a:xfrm>
          <a:off x="113544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a:extLst>
            <a:ext uri="{FF2B5EF4-FFF2-40B4-BE49-F238E27FC236}">
              <a16:creationId xmlns:a16="http://schemas.microsoft.com/office/drawing/2014/main" id="{BFB1BF3A-DFF7-4E92-B796-526F8EC52841}"/>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a:extLst>
            <a:ext uri="{FF2B5EF4-FFF2-40B4-BE49-F238E27FC236}">
              <a16:creationId xmlns:a16="http://schemas.microsoft.com/office/drawing/2014/main" id="{90CC512E-9AEC-4E95-B99F-669964FEA740}"/>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a:extLst>
            <a:ext uri="{FF2B5EF4-FFF2-40B4-BE49-F238E27FC236}">
              <a16:creationId xmlns:a16="http://schemas.microsoft.com/office/drawing/2014/main" id="{729383A0-CF93-4FAA-A7FA-7FEE6D363AC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a:extLst>
            <a:ext uri="{FF2B5EF4-FFF2-40B4-BE49-F238E27FC236}">
              <a16:creationId xmlns:a16="http://schemas.microsoft.com/office/drawing/2014/main" id="{DEB45DB1-8AE1-4990-838D-3E7279D1551C}"/>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a:extLst>
            <a:ext uri="{FF2B5EF4-FFF2-40B4-BE49-F238E27FC236}">
              <a16:creationId xmlns:a16="http://schemas.microsoft.com/office/drawing/2014/main" id="{97B21E90-7823-4C13-9AAB-FA1E8E8BA540}"/>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a:extLst>
            <a:ext uri="{FF2B5EF4-FFF2-40B4-BE49-F238E27FC236}">
              <a16:creationId xmlns:a16="http://schemas.microsoft.com/office/drawing/2014/main" id="{8EADE3A1-4F3F-498F-A14F-30E3B1808086}"/>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a:extLst>
            <a:ext uri="{FF2B5EF4-FFF2-40B4-BE49-F238E27FC236}">
              <a16:creationId xmlns:a16="http://schemas.microsoft.com/office/drawing/2014/main" id="{EC15AE33-29D8-4E08-81FD-7A11F92B676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a:extLst>
            <a:ext uri="{FF2B5EF4-FFF2-40B4-BE49-F238E27FC236}">
              <a16:creationId xmlns:a16="http://schemas.microsoft.com/office/drawing/2014/main" id="{7D33D817-ED64-4D3D-AD5C-57B49603B63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a:extLst>
            <a:ext uri="{FF2B5EF4-FFF2-40B4-BE49-F238E27FC236}">
              <a16:creationId xmlns:a16="http://schemas.microsoft.com/office/drawing/2014/main" id="{412D4844-8635-42D3-9605-030A8777387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a:extLst>
            <a:ext uri="{FF2B5EF4-FFF2-40B4-BE49-F238E27FC236}">
              <a16:creationId xmlns:a16="http://schemas.microsoft.com/office/drawing/2014/main" id="{740499C0-5DA9-4641-8D7E-6EDEBC9975ED}"/>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7" name="直線コネクタ 546">
          <a:extLst>
            <a:ext uri="{FF2B5EF4-FFF2-40B4-BE49-F238E27FC236}">
              <a16:creationId xmlns:a16="http://schemas.microsoft.com/office/drawing/2014/main" id="{DB670576-151F-4268-999A-11290F8F8C35}"/>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8" name="テキスト ボックス 547">
          <a:extLst>
            <a:ext uri="{FF2B5EF4-FFF2-40B4-BE49-F238E27FC236}">
              <a16:creationId xmlns:a16="http://schemas.microsoft.com/office/drawing/2014/main" id="{67E2B4B3-7807-4377-ACCE-797E47B3B108}"/>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9" name="直線コネクタ 548">
          <a:extLst>
            <a:ext uri="{FF2B5EF4-FFF2-40B4-BE49-F238E27FC236}">
              <a16:creationId xmlns:a16="http://schemas.microsoft.com/office/drawing/2014/main" id="{071D0268-BF72-4727-8F4C-7CD4EFCBDEAD}"/>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0" name="テキスト ボックス 549">
          <a:extLst>
            <a:ext uri="{FF2B5EF4-FFF2-40B4-BE49-F238E27FC236}">
              <a16:creationId xmlns:a16="http://schemas.microsoft.com/office/drawing/2014/main" id="{08F38709-1F5B-4498-8369-3E67423A4617}"/>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1" name="直線コネクタ 550">
          <a:extLst>
            <a:ext uri="{FF2B5EF4-FFF2-40B4-BE49-F238E27FC236}">
              <a16:creationId xmlns:a16="http://schemas.microsoft.com/office/drawing/2014/main" id="{7CF45F24-7031-4BC6-A610-D08B8FE1C8A5}"/>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2" name="テキスト ボックス 551">
          <a:extLst>
            <a:ext uri="{FF2B5EF4-FFF2-40B4-BE49-F238E27FC236}">
              <a16:creationId xmlns:a16="http://schemas.microsoft.com/office/drawing/2014/main" id="{F5B238FE-0148-49BE-9373-997DDB7686BF}"/>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3" name="直線コネクタ 552">
          <a:extLst>
            <a:ext uri="{FF2B5EF4-FFF2-40B4-BE49-F238E27FC236}">
              <a16:creationId xmlns:a16="http://schemas.microsoft.com/office/drawing/2014/main" id="{8C8BFE87-BB86-4853-8E88-031D77F7783F}"/>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4" name="テキスト ボックス 553">
          <a:extLst>
            <a:ext uri="{FF2B5EF4-FFF2-40B4-BE49-F238E27FC236}">
              <a16:creationId xmlns:a16="http://schemas.microsoft.com/office/drawing/2014/main" id="{33D6763F-6CEE-4E66-B0F7-8F58EC66078A}"/>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a:extLst>
            <a:ext uri="{FF2B5EF4-FFF2-40B4-BE49-F238E27FC236}">
              <a16:creationId xmlns:a16="http://schemas.microsoft.com/office/drawing/2014/main" id="{329C278B-000F-4989-8C93-789C0883F8A9}"/>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6" name="テキスト ボックス 555">
          <a:extLst>
            <a:ext uri="{FF2B5EF4-FFF2-40B4-BE49-F238E27FC236}">
              <a16:creationId xmlns:a16="http://schemas.microsoft.com/office/drawing/2014/main" id="{B4588D80-E6F7-4016-9900-66120B0060A0}"/>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一般廃棄物処理施設】&#10;一人当たり有形固定資産（償却資産）額グラフ枠">
          <a:extLst>
            <a:ext uri="{FF2B5EF4-FFF2-40B4-BE49-F238E27FC236}">
              <a16:creationId xmlns:a16="http://schemas.microsoft.com/office/drawing/2014/main" id="{BCB1FE5A-EBE7-487C-BB68-404D753CC101}"/>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58" name="直線コネクタ 557">
          <a:extLst>
            <a:ext uri="{FF2B5EF4-FFF2-40B4-BE49-F238E27FC236}">
              <a16:creationId xmlns:a16="http://schemas.microsoft.com/office/drawing/2014/main" id="{F888D44C-E32C-41EF-946E-AFFEEBF4D6BD}"/>
            </a:ext>
          </a:extLst>
        </xdr:cNvPr>
        <xdr:cNvCxnSpPr/>
      </xdr:nvCxnSpPr>
      <xdr:spPr>
        <a:xfrm flipV="1">
          <a:off x="19947254" y="5849540"/>
          <a:ext cx="0" cy="130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59" name="【一般廃棄物処理施設】&#10;一人当たり有形固定資産（償却資産）額最小値テキスト">
          <a:extLst>
            <a:ext uri="{FF2B5EF4-FFF2-40B4-BE49-F238E27FC236}">
              <a16:creationId xmlns:a16="http://schemas.microsoft.com/office/drawing/2014/main" id="{1B60338C-E114-45C8-949E-5026E62A69ED}"/>
            </a:ext>
          </a:extLst>
        </xdr:cNvPr>
        <xdr:cNvSpPr txBox="1"/>
      </xdr:nvSpPr>
      <xdr:spPr>
        <a:xfrm>
          <a:off x="19985990" y="715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60" name="直線コネクタ 559">
          <a:extLst>
            <a:ext uri="{FF2B5EF4-FFF2-40B4-BE49-F238E27FC236}">
              <a16:creationId xmlns:a16="http://schemas.microsoft.com/office/drawing/2014/main" id="{16DFDD2A-F4AB-403D-983D-02F0D86A9002}"/>
            </a:ext>
          </a:extLst>
        </xdr:cNvPr>
        <xdr:cNvCxnSpPr/>
      </xdr:nvCxnSpPr>
      <xdr:spPr>
        <a:xfrm>
          <a:off x="19885660" y="7152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61" name="【一般廃棄物処理施設】&#10;一人当たり有形固定資産（償却資産）額最大値テキスト">
          <a:extLst>
            <a:ext uri="{FF2B5EF4-FFF2-40B4-BE49-F238E27FC236}">
              <a16:creationId xmlns:a16="http://schemas.microsoft.com/office/drawing/2014/main" id="{AA1F9BC9-9291-4287-9AF8-948A233D2B18}"/>
            </a:ext>
          </a:extLst>
        </xdr:cNvPr>
        <xdr:cNvSpPr txBox="1"/>
      </xdr:nvSpPr>
      <xdr:spPr>
        <a:xfrm>
          <a:off x="19985990" y="561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62" name="直線コネクタ 561">
          <a:extLst>
            <a:ext uri="{FF2B5EF4-FFF2-40B4-BE49-F238E27FC236}">
              <a16:creationId xmlns:a16="http://schemas.microsoft.com/office/drawing/2014/main" id="{03779851-1167-4622-9499-F1F7E9B4BF23}"/>
            </a:ext>
          </a:extLst>
        </xdr:cNvPr>
        <xdr:cNvCxnSpPr/>
      </xdr:nvCxnSpPr>
      <xdr:spPr>
        <a:xfrm>
          <a:off x="19885660" y="5849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63" name="【一般廃棄物処理施設】&#10;一人当たり有形固定資産（償却資産）額平均値テキスト">
          <a:extLst>
            <a:ext uri="{FF2B5EF4-FFF2-40B4-BE49-F238E27FC236}">
              <a16:creationId xmlns:a16="http://schemas.microsoft.com/office/drawing/2014/main" id="{3DCA7241-C909-4746-87E7-70034C006DA0}"/>
            </a:ext>
          </a:extLst>
        </xdr:cNvPr>
        <xdr:cNvSpPr txBox="1"/>
      </xdr:nvSpPr>
      <xdr:spPr>
        <a:xfrm>
          <a:off x="19985990" y="6474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64" name="フローチャート: 判断 563">
          <a:extLst>
            <a:ext uri="{FF2B5EF4-FFF2-40B4-BE49-F238E27FC236}">
              <a16:creationId xmlns:a16="http://schemas.microsoft.com/office/drawing/2014/main" id="{2A209713-E6BC-4B75-AFFB-EB1FB7FFDEF2}"/>
            </a:ext>
          </a:extLst>
        </xdr:cNvPr>
        <xdr:cNvSpPr/>
      </xdr:nvSpPr>
      <xdr:spPr>
        <a:xfrm>
          <a:off x="19904710" y="66171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65" name="フローチャート: 判断 564">
          <a:extLst>
            <a:ext uri="{FF2B5EF4-FFF2-40B4-BE49-F238E27FC236}">
              <a16:creationId xmlns:a16="http://schemas.microsoft.com/office/drawing/2014/main" id="{F748B25A-8120-4F1C-A444-FC37A92E2CE7}"/>
            </a:ext>
          </a:extLst>
        </xdr:cNvPr>
        <xdr:cNvSpPr/>
      </xdr:nvSpPr>
      <xdr:spPr>
        <a:xfrm>
          <a:off x="19161760" y="668837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66" name="フローチャート: 判断 565">
          <a:extLst>
            <a:ext uri="{FF2B5EF4-FFF2-40B4-BE49-F238E27FC236}">
              <a16:creationId xmlns:a16="http://schemas.microsoft.com/office/drawing/2014/main" id="{ABDC032E-8835-44DA-8FFB-F55FB04535F3}"/>
            </a:ext>
          </a:extLst>
        </xdr:cNvPr>
        <xdr:cNvSpPr/>
      </xdr:nvSpPr>
      <xdr:spPr>
        <a:xfrm>
          <a:off x="18345150" y="67043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67" name="フローチャート: 判断 566">
          <a:extLst>
            <a:ext uri="{FF2B5EF4-FFF2-40B4-BE49-F238E27FC236}">
              <a16:creationId xmlns:a16="http://schemas.microsoft.com/office/drawing/2014/main" id="{CC1DD3FB-74A6-42D2-802B-5AE0B9B67D38}"/>
            </a:ext>
          </a:extLst>
        </xdr:cNvPr>
        <xdr:cNvSpPr/>
      </xdr:nvSpPr>
      <xdr:spPr>
        <a:xfrm>
          <a:off x="17547590" y="671589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68" name="フローチャート: 判断 567">
          <a:extLst>
            <a:ext uri="{FF2B5EF4-FFF2-40B4-BE49-F238E27FC236}">
              <a16:creationId xmlns:a16="http://schemas.microsoft.com/office/drawing/2014/main" id="{733730BF-AE84-47A1-8CAE-25B187E3F70E}"/>
            </a:ext>
          </a:extLst>
        </xdr:cNvPr>
        <xdr:cNvSpPr/>
      </xdr:nvSpPr>
      <xdr:spPr>
        <a:xfrm>
          <a:off x="16761460" y="674943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2198E10A-AE87-4C2D-9C8B-FD466B99A1C5}"/>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6E2B4837-B755-4077-AD32-E421A39F2F8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7FEA6ED4-D774-49A6-9D8D-DAB8F775DFB2}"/>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6B3CDC21-D44C-421C-9C83-86792E13DCB7}"/>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C75861A0-04CA-4E81-97B9-CDA2A1D1D3A5}"/>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15186</xdr:rowOff>
    </xdr:from>
    <xdr:to>
      <xdr:col>116</xdr:col>
      <xdr:colOff>114300</xdr:colOff>
      <xdr:row>41</xdr:row>
      <xdr:rowOff>116786</xdr:rowOff>
    </xdr:to>
    <xdr:sp macro="" textlink="">
      <xdr:nvSpPr>
        <xdr:cNvPr id="574" name="楕円 573">
          <a:extLst>
            <a:ext uri="{FF2B5EF4-FFF2-40B4-BE49-F238E27FC236}">
              <a16:creationId xmlns:a16="http://schemas.microsoft.com/office/drawing/2014/main" id="{A8132B97-0177-4FF6-BABE-3DF431DA48E0}"/>
            </a:ext>
          </a:extLst>
        </xdr:cNvPr>
        <xdr:cNvSpPr/>
      </xdr:nvSpPr>
      <xdr:spPr>
        <a:xfrm>
          <a:off x="19904710" y="70484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101563</xdr:rowOff>
    </xdr:from>
    <xdr:ext cx="534377" cy="259045"/>
    <xdr:sp macro="" textlink="">
      <xdr:nvSpPr>
        <xdr:cNvPr id="575" name="【一般廃棄物処理施設】&#10;一人当たり有形固定資産（償却資産）額該当値テキスト">
          <a:extLst>
            <a:ext uri="{FF2B5EF4-FFF2-40B4-BE49-F238E27FC236}">
              <a16:creationId xmlns:a16="http://schemas.microsoft.com/office/drawing/2014/main" id="{2AE9FBC4-097A-4AC3-BCB6-B65E4E6EDDFE}"/>
            </a:ext>
          </a:extLst>
        </xdr:cNvPr>
        <xdr:cNvSpPr txBox="1"/>
      </xdr:nvSpPr>
      <xdr:spPr>
        <a:xfrm>
          <a:off x="19985990" y="695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15895</xdr:rowOff>
    </xdr:from>
    <xdr:to>
      <xdr:col>112</xdr:col>
      <xdr:colOff>38100</xdr:colOff>
      <xdr:row>41</xdr:row>
      <xdr:rowOff>117495</xdr:rowOff>
    </xdr:to>
    <xdr:sp macro="" textlink="">
      <xdr:nvSpPr>
        <xdr:cNvPr id="576" name="楕円 575">
          <a:extLst>
            <a:ext uri="{FF2B5EF4-FFF2-40B4-BE49-F238E27FC236}">
              <a16:creationId xmlns:a16="http://schemas.microsoft.com/office/drawing/2014/main" id="{C8B1E356-AB0A-41BD-87DE-B0C5B6E4C10C}"/>
            </a:ext>
          </a:extLst>
        </xdr:cNvPr>
        <xdr:cNvSpPr/>
      </xdr:nvSpPr>
      <xdr:spPr>
        <a:xfrm>
          <a:off x="19161760" y="7049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65986</xdr:rowOff>
    </xdr:from>
    <xdr:to>
      <xdr:col>116</xdr:col>
      <xdr:colOff>63500</xdr:colOff>
      <xdr:row>41</xdr:row>
      <xdr:rowOff>66695</xdr:rowOff>
    </xdr:to>
    <xdr:cxnSp macro="">
      <xdr:nvCxnSpPr>
        <xdr:cNvPr id="577" name="直線コネクタ 576">
          <a:extLst>
            <a:ext uri="{FF2B5EF4-FFF2-40B4-BE49-F238E27FC236}">
              <a16:creationId xmlns:a16="http://schemas.microsoft.com/office/drawing/2014/main" id="{947D4F45-12FC-4F54-993E-AD64F3A472E5}"/>
            </a:ext>
          </a:extLst>
        </xdr:cNvPr>
        <xdr:cNvCxnSpPr/>
      </xdr:nvCxnSpPr>
      <xdr:spPr>
        <a:xfrm flipV="1">
          <a:off x="19204940" y="7093531"/>
          <a:ext cx="74295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16521</xdr:rowOff>
    </xdr:from>
    <xdr:to>
      <xdr:col>107</xdr:col>
      <xdr:colOff>101600</xdr:colOff>
      <xdr:row>41</xdr:row>
      <xdr:rowOff>118121</xdr:rowOff>
    </xdr:to>
    <xdr:sp macro="" textlink="">
      <xdr:nvSpPr>
        <xdr:cNvPr id="578" name="楕円 577">
          <a:extLst>
            <a:ext uri="{FF2B5EF4-FFF2-40B4-BE49-F238E27FC236}">
              <a16:creationId xmlns:a16="http://schemas.microsoft.com/office/drawing/2014/main" id="{215761B2-F42F-4B29-A3A6-F8359E668415}"/>
            </a:ext>
          </a:extLst>
        </xdr:cNvPr>
        <xdr:cNvSpPr/>
      </xdr:nvSpPr>
      <xdr:spPr>
        <a:xfrm>
          <a:off x="18345150" y="704978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66695</xdr:rowOff>
    </xdr:from>
    <xdr:to>
      <xdr:col>111</xdr:col>
      <xdr:colOff>177800</xdr:colOff>
      <xdr:row>41</xdr:row>
      <xdr:rowOff>67321</xdr:rowOff>
    </xdr:to>
    <xdr:cxnSp macro="">
      <xdr:nvCxnSpPr>
        <xdr:cNvPr id="579" name="直線コネクタ 578">
          <a:extLst>
            <a:ext uri="{FF2B5EF4-FFF2-40B4-BE49-F238E27FC236}">
              <a16:creationId xmlns:a16="http://schemas.microsoft.com/office/drawing/2014/main" id="{040BC239-05D6-41A7-90E8-D9D14BEA123B}"/>
            </a:ext>
          </a:extLst>
        </xdr:cNvPr>
        <xdr:cNvCxnSpPr/>
      </xdr:nvCxnSpPr>
      <xdr:spPr>
        <a:xfrm flipV="1">
          <a:off x="18399760" y="7094240"/>
          <a:ext cx="80518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17028</xdr:rowOff>
    </xdr:from>
    <xdr:to>
      <xdr:col>102</xdr:col>
      <xdr:colOff>165100</xdr:colOff>
      <xdr:row>41</xdr:row>
      <xdr:rowOff>118628</xdr:rowOff>
    </xdr:to>
    <xdr:sp macro="" textlink="">
      <xdr:nvSpPr>
        <xdr:cNvPr id="580" name="楕円 579">
          <a:extLst>
            <a:ext uri="{FF2B5EF4-FFF2-40B4-BE49-F238E27FC236}">
              <a16:creationId xmlns:a16="http://schemas.microsoft.com/office/drawing/2014/main" id="{6A4A4B91-4101-4813-9870-D424DEE00DAA}"/>
            </a:ext>
          </a:extLst>
        </xdr:cNvPr>
        <xdr:cNvSpPr/>
      </xdr:nvSpPr>
      <xdr:spPr>
        <a:xfrm>
          <a:off x="17547590" y="705028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67321</xdr:rowOff>
    </xdr:from>
    <xdr:to>
      <xdr:col>107</xdr:col>
      <xdr:colOff>50800</xdr:colOff>
      <xdr:row>41</xdr:row>
      <xdr:rowOff>67828</xdr:rowOff>
    </xdr:to>
    <xdr:cxnSp macro="">
      <xdr:nvCxnSpPr>
        <xdr:cNvPr id="581" name="直線コネクタ 580">
          <a:extLst>
            <a:ext uri="{FF2B5EF4-FFF2-40B4-BE49-F238E27FC236}">
              <a16:creationId xmlns:a16="http://schemas.microsoft.com/office/drawing/2014/main" id="{8DBBDB9E-4379-439A-8C19-B351F1ACBFBA}"/>
            </a:ext>
          </a:extLst>
        </xdr:cNvPr>
        <xdr:cNvCxnSpPr/>
      </xdr:nvCxnSpPr>
      <xdr:spPr>
        <a:xfrm flipV="1">
          <a:off x="17602200" y="7094866"/>
          <a:ext cx="79756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17642</xdr:rowOff>
    </xdr:from>
    <xdr:to>
      <xdr:col>98</xdr:col>
      <xdr:colOff>38100</xdr:colOff>
      <xdr:row>41</xdr:row>
      <xdr:rowOff>119242</xdr:rowOff>
    </xdr:to>
    <xdr:sp macro="" textlink="">
      <xdr:nvSpPr>
        <xdr:cNvPr id="582" name="楕円 581">
          <a:extLst>
            <a:ext uri="{FF2B5EF4-FFF2-40B4-BE49-F238E27FC236}">
              <a16:creationId xmlns:a16="http://schemas.microsoft.com/office/drawing/2014/main" id="{65070F66-1B66-442E-916D-385DC70B6D36}"/>
            </a:ext>
          </a:extLst>
        </xdr:cNvPr>
        <xdr:cNvSpPr/>
      </xdr:nvSpPr>
      <xdr:spPr>
        <a:xfrm>
          <a:off x="16761460" y="705090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67828</xdr:rowOff>
    </xdr:from>
    <xdr:to>
      <xdr:col>102</xdr:col>
      <xdr:colOff>114300</xdr:colOff>
      <xdr:row>41</xdr:row>
      <xdr:rowOff>68442</xdr:rowOff>
    </xdr:to>
    <xdr:cxnSp macro="">
      <xdr:nvCxnSpPr>
        <xdr:cNvPr id="583" name="直線コネクタ 582">
          <a:extLst>
            <a:ext uri="{FF2B5EF4-FFF2-40B4-BE49-F238E27FC236}">
              <a16:creationId xmlns:a16="http://schemas.microsoft.com/office/drawing/2014/main" id="{1D294C94-60E0-4FD5-8C76-0C68329E835A}"/>
            </a:ext>
          </a:extLst>
        </xdr:cNvPr>
        <xdr:cNvCxnSpPr/>
      </xdr:nvCxnSpPr>
      <xdr:spPr>
        <a:xfrm flipV="1">
          <a:off x="16804640" y="7095373"/>
          <a:ext cx="79756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584" name="n_1aveValue【一般廃棄物処理施設】&#10;一人当たり有形固定資産（償却資産）額">
          <a:extLst>
            <a:ext uri="{FF2B5EF4-FFF2-40B4-BE49-F238E27FC236}">
              <a16:creationId xmlns:a16="http://schemas.microsoft.com/office/drawing/2014/main" id="{7647FBC6-0335-4628-BEBA-42C2B58F49F8}"/>
            </a:ext>
          </a:extLst>
        </xdr:cNvPr>
        <xdr:cNvSpPr txBox="1"/>
      </xdr:nvSpPr>
      <xdr:spPr>
        <a:xfrm>
          <a:off x="18951721" y="646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585" name="n_2aveValue【一般廃棄物処理施設】&#10;一人当たり有形固定資産（償却資産）額">
          <a:extLst>
            <a:ext uri="{FF2B5EF4-FFF2-40B4-BE49-F238E27FC236}">
              <a16:creationId xmlns:a16="http://schemas.microsoft.com/office/drawing/2014/main" id="{488A246A-5BC2-4B47-8B3A-5E13DE6EBF7D}"/>
            </a:ext>
          </a:extLst>
        </xdr:cNvPr>
        <xdr:cNvSpPr txBox="1"/>
      </xdr:nvSpPr>
      <xdr:spPr>
        <a:xfrm>
          <a:off x="18170671" y="64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586" name="n_3aveValue【一般廃棄物処理施設】&#10;一人当たり有形固定資産（償却資産）額">
          <a:extLst>
            <a:ext uri="{FF2B5EF4-FFF2-40B4-BE49-F238E27FC236}">
              <a16:creationId xmlns:a16="http://schemas.microsoft.com/office/drawing/2014/main" id="{859E7943-91C7-4587-91D1-184234D8FB17}"/>
            </a:ext>
          </a:extLst>
        </xdr:cNvPr>
        <xdr:cNvSpPr txBox="1"/>
      </xdr:nvSpPr>
      <xdr:spPr>
        <a:xfrm>
          <a:off x="1735406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587" name="n_4aveValue【一般廃棄物処理施設】&#10;一人当たり有形固定資産（償却資産）額">
          <a:extLst>
            <a:ext uri="{FF2B5EF4-FFF2-40B4-BE49-F238E27FC236}">
              <a16:creationId xmlns:a16="http://schemas.microsoft.com/office/drawing/2014/main" id="{9FCB3185-4662-41BC-BE02-812C63012089}"/>
            </a:ext>
          </a:extLst>
        </xdr:cNvPr>
        <xdr:cNvSpPr txBox="1"/>
      </xdr:nvSpPr>
      <xdr:spPr>
        <a:xfrm>
          <a:off x="16556501" y="65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108622</xdr:rowOff>
    </xdr:from>
    <xdr:ext cx="534377" cy="259045"/>
    <xdr:sp macro="" textlink="">
      <xdr:nvSpPr>
        <xdr:cNvPr id="588" name="n_1mainValue【一般廃棄物処理施設】&#10;一人当たり有形固定資産（償却資産）額">
          <a:extLst>
            <a:ext uri="{FF2B5EF4-FFF2-40B4-BE49-F238E27FC236}">
              <a16:creationId xmlns:a16="http://schemas.microsoft.com/office/drawing/2014/main" id="{47D2C4F8-6897-4C59-ACCE-1AB8D5EB3516}"/>
            </a:ext>
          </a:extLst>
        </xdr:cNvPr>
        <xdr:cNvSpPr txBox="1"/>
      </xdr:nvSpPr>
      <xdr:spPr>
        <a:xfrm>
          <a:off x="18951721" y="71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109248</xdr:rowOff>
    </xdr:from>
    <xdr:ext cx="534377" cy="259045"/>
    <xdr:sp macro="" textlink="">
      <xdr:nvSpPr>
        <xdr:cNvPr id="589" name="n_2mainValue【一般廃棄物処理施設】&#10;一人当たり有形固定資産（償却資産）額">
          <a:extLst>
            <a:ext uri="{FF2B5EF4-FFF2-40B4-BE49-F238E27FC236}">
              <a16:creationId xmlns:a16="http://schemas.microsoft.com/office/drawing/2014/main" id="{A3BAF420-7ADF-4506-8553-7A6A61F04CD2}"/>
            </a:ext>
          </a:extLst>
        </xdr:cNvPr>
        <xdr:cNvSpPr txBox="1"/>
      </xdr:nvSpPr>
      <xdr:spPr>
        <a:xfrm>
          <a:off x="18170671" y="71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109755</xdr:rowOff>
    </xdr:from>
    <xdr:ext cx="534377" cy="259045"/>
    <xdr:sp macro="" textlink="">
      <xdr:nvSpPr>
        <xdr:cNvPr id="590" name="n_3mainValue【一般廃棄物処理施設】&#10;一人当たり有形固定資産（償却資産）額">
          <a:extLst>
            <a:ext uri="{FF2B5EF4-FFF2-40B4-BE49-F238E27FC236}">
              <a16:creationId xmlns:a16="http://schemas.microsoft.com/office/drawing/2014/main" id="{15783774-90FC-4CBA-8BC7-E7DC9C04613C}"/>
            </a:ext>
          </a:extLst>
        </xdr:cNvPr>
        <xdr:cNvSpPr txBox="1"/>
      </xdr:nvSpPr>
      <xdr:spPr>
        <a:xfrm>
          <a:off x="17354061" y="71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110369</xdr:rowOff>
    </xdr:from>
    <xdr:ext cx="534377" cy="259045"/>
    <xdr:sp macro="" textlink="">
      <xdr:nvSpPr>
        <xdr:cNvPr id="591" name="n_4mainValue【一般廃棄物処理施設】&#10;一人当たり有形固定資産（償却資産）額">
          <a:extLst>
            <a:ext uri="{FF2B5EF4-FFF2-40B4-BE49-F238E27FC236}">
              <a16:creationId xmlns:a16="http://schemas.microsoft.com/office/drawing/2014/main" id="{DED0F3BF-BC1C-4170-9411-CB543E1B4BEB}"/>
            </a:ext>
          </a:extLst>
        </xdr:cNvPr>
        <xdr:cNvSpPr txBox="1"/>
      </xdr:nvSpPr>
      <xdr:spPr>
        <a:xfrm>
          <a:off x="16556501" y="7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a:extLst>
            <a:ext uri="{FF2B5EF4-FFF2-40B4-BE49-F238E27FC236}">
              <a16:creationId xmlns:a16="http://schemas.microsoft.com/office/drawing/2014/main" id="{AD296146-D57A-4A17-9929-63BDF889B24C}"/>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a:extLst>
            <a:ext uri="{FF2B5EF4-FFF2-40B4-BE49-F238E27FC236}">
              <a16:creationId xmlns:a16="http://schemas.microsoft.com/office/drawing/2014/main" id="{31D78C58-0B56-42B3-AFD8-358F778A7243}"/>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a:extLst>
            <a:ext uri="{FF2B5EF4-FFF2-40B4-BE49-F238E27FC236}">
              <a16:creationId xmlns:a16="http://schemas.microsoft.com/office/drawing/2014/main" id="{57AE7590-2092-4CA7-AEE1-9A6B7F2D7F0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a:extLst>
            <a:ext uri="{FF2B5EF4-FFF2-40B4-BE49-F238E27FC236}">
              <a16:creationId xmlns:a16="http://schemas.microsoft.com/office/drawing/2014/main" id="{60B4650B-A46C-4782-AD29-B2B1C706F36D}"/>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a:extLst>
            <a:ext uri="{FF2B5EF4-FFF2-40B4-BE49-F238E27FC236}">
              <a16:creationId xmlns:a16="http://schemas.microsoft.com/office/drawing/2014/main" id="{06E5A26A-C635-4378-A8D4-00018780D84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a:extLst>
            <a:ext uri="{FF2B5EF4-FFF2-40B4-BE49-F238E27FC236}">
              <a16:creationId xmlns:a16="http://schemas.microsoft.com/office/drawing/2014/main" id="{BFB03E0C-C6B5-4D23-8F44-DE3A683AC55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a:extLst>
            <a:ext uri="{FF2B5EF4-FFF2-40B4-BE49-F238E27FC236}">
              <a16:creationId xmlns:a16="http://schemas.microsoft.com/office/drawing/2014/main" id="{77CF3DB4-D8B8-4D99-8B82-C289700EA023}"/>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a:extLst>
            <a:ext uri="{FF2B5EF4-FFF2-40B4-BE49-F238E27FC236}">
              <a16:creationId xmlns:a16="http://schemas.microsoft.com/office/drawing/2014/main" id="{CB50A5B7-6301-46EF-9B28-E4CB6815925D}"/>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a:extLst>
            <a:ext uri="{FF2B5EF4-FFF2-40B4-BE49-F238E27FC236}">
              <a16:creationId xmlns:a16="http://schemas.microsoft.com/office/drawing/2014/main" id="{66DE1140-806B-4FBB-9E6C-97A4596F4C9A}"/>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a:extLst>
            <a:ext uri="{FF2B5EF4-FFF2-40B4-BE49-F238E27FC236}">
              <a16:creationId xmlns:a16="http://schemas.microsoft.com/office/drawing/2014/main" id="{5E896E7B-E08B-4F40-91C9-0A9009CA5534}"/>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a:extLst>
            <a:ext uri="{FF2B5EF4-FFF2-40B4-BE49-F238E27FC236}">
              <a16:creationId xmlns:a16="http://schemas.microsoft.com/office/drawing/2014/main" id="{B6AEBEB1-1719-4205-85D8-2E69FF9FE1D1}"/>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3" name="直線コネクタ 602">
          <a:extLst>
            <a:ext uri="{FF2B5EF4-FFF2-40B4-BE49-F238E27FC236}">
              <a16:creationId xmlns:a16="http://schemas.microsoft.com/office/drawing/2014/main" id="{171F83BC-FA4E-4B0D-BD35-6D5BEA643E46}"/>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4" name="テキスト ボックス 603">
          <a:extLst>
            <a:ext uri="{FF2B5EF4-FFF2-40B4-BE49-F238E27FC236}">
              <a16:creationId xmlns:a16="http://schemas.microsoft.com/office/drawing/2014/main" id="{56E9F567-BD74-465D-B16D-7F1319DC1B94}"/>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5" name="直線コネクタ 604">
          <a:extLst>
            <a:ext uri="{FF2B5EF4-FFF2-40B4-BE49-F238E27FC236}">
              <a16:creationId xmlns:a16="http://schemas.microsoft.com/office/drawing/2014/main" id="{3C1D6036-35E1-4039-B659-E6A28F5738D2}"/>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6" name="テキスト ボックス 605">
          <a:extLst>
            <a:ext uri="{FF2B5EF4-FFF2-40B4-BE49-F238E27FC236}">
              <a16:creationId xmlns:a16="http://schemas.microsoft.com/office/drawing/2014/main" id="{E85BB8FB-9D17-423E-9134-62D241312042}"/>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7" name="直線コネクタ 606">
          <a:extLst>
            <a:ext uri="{FF2B5EF4-FFF2-40B4-BE49-F238E27FC236}">
              <a16:creationId xmlns:a16="http://schemas.microsoft.com/office/drawing/2014/main" id="{0D22E9B5-A5E5-458C-95C1-1049A0CB1AAF}"/>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8" name="テキスト ボックス 607">
          <a:extLst>
            <a:ext uri="{FF2B5EF4-FFF2-40B4-BE49-F238E27FC236}">
              <a16:creationId xmlns:a16="http://schemas.microsoft.com/office/drawing/2014/main" id="{1BF481E4-0F4C-4DF1-A5D1-E29BBE7B296B}"/>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9" name="直線コネクタ 608">
          <a:extLst>
            <a:ext uri="{FF2B5EF4-FFF2-40B4-BE49-F238E27FC236}">
              <a16:creationId xmlns:a16="http://schemas.microsoft.com/office/drawing/2014/main" id="{09FAEEF9-4CB8-496F-ACA6-A06E0FED25B9}"/>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0" name="テキスト ボックス 609">
          <a:extLst>
            <a:ext uri="{FF2B5EF4-FFF2-40B4-BE49-F238E27FC236}">
              <a16:creationId xmlns:a16="http://schemas.microsoft.com/office/drawing/2014/main" id="{81045E45-EE80-4BFD-98AA-23E066FD5263}"/>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1" name="直線コネクタ 610">
          <a:extLst>
            <a:ext uri="{FF2B5EF4-FFF2-40B4-BE49-F238E27FC236}">
              <a16:creationId xmlns:a16="http://schemas.microsoft.com/office/drawing/2014/main" id="{79C5A9EC-5710-4796-80CD-220EDCDEA3F4}"/>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2" name="テキスト ボックス 611">
          <a:extLst>
            <a:ext uri="{FF2B5EF4-FFF2-40B4-BE49-F238E27FC236}">
              <a16:creationId xmlns:a16="http://schemas.microsoft.com/office/drawing/2014/main" id="{82E260E5-734C-4452-B426-AEC9E21A4766}"/>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3" name="直線コネクタ 612">
          <a:extLst>
            <a:ext uri="{FF2B5EF4-FFF2-40B4-BE49-F238E27FC236}">
              <a16:creationId xmlns:a16="http://schemas.microsoft.com/office/drawing/2014/main" id="{7075EAA5-8467-4DDF-B00C-2671B3D2C72F}"/>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4" name="テキスト ボックス 613">
          <a:extLst>
            <a:ext uri="{FF2B5EF4-FFF2-40B4-BE49-F238E27FC236}">
              <a16:creationId xmlns:a16="http://schemas.microsoft.com/office/drawing/2014/main" id="{C01BAD1A-A7CC-477A-BBFD-2BA748C4F406}"/>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5" name="【保健センター・保健所】&#10;有形固定資産減価償却率グラフ枠">
          <a:extLst>
            <a:ext uri="{FF2B5EF4-FFF2-40B4-BE49-F238E27FC236}">
              <a16:creationId xmlns:a16="http://schemas.microsoft.com/office/drawing/2014/main" id="{BBAAD070-6D1B-4F13-A7DE-25F310BB44A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16" name="直線コネクタ 615">
          <a:extLst>
            <a:ext uri="{FF2B5EF4-FFF2-40B4-BE49-F238E27FC236}">
              <a16:creationId xmlns:a16="http://schemas.microsoft.com/office/drawing/2014/main" id="{8B061D6E-6230-4AE7-B5F4-06C9220DA569}"/>
            </a:ext>
          </a:extLst>
        </xdr:cNvPr>
        <xdr:cNvCxnSpPr/>
      </xdr:nvCxnSpPr>
      <xdr:spPr>
        <a:xfrm flipV="1">
          <a:off x="14703424" y="954595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17" name="【保健センター・保健所】&#10;有形固定資産減価償却率最小値テキスト">
          <a:extLst>
            <a:ext uri="{FF2B5EF4-FFF2-40B4-BE49-F238E27FC236}">
              <a16:creationId xmlns:a16="http://schemas.microsoft.com/office/drawing/2014/main" id="{F64EDA4D-F92D-4CCD-AD21-9CFA268E7311}"/>
            </a:ext>
          </a:extLst>
        </xdr:cNvPr>
        <xdr:cNvSpPr txBox="1"/>
      </xdr:nvSpPr>
      <xdr:spPr>
        <a:xfrm>
          <a:off x="14742160"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18" name="直線コネクタ 617">
          <a:extLst>
            <a:ext uri="{FF2B5EF4-FFF2-40B4-BE49-F238E27FC236}">
              <a16:creationId xmlns:a16="http://schemas.microsoft.com/office/drawing/2014/main" id="{9A73EC5B-E5DD-4AD1-90F6-E14DFCB3CD88}"/>
            </a:ext>
          </a:extLst>
        </xdr:cNvPr>
        <xdr:cNvCxnSpPr/>
      </xdr:nvCxnSpPr>
      <xdr:spPr>
        <a:xfrm>
          <a:off x="14611350" y="11022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19" name="【保健センター・保健所】&#10;有形固定資産減価償却率最大値テキスト">
          <a:extLst>
            <a:ext uri="{FF2B5EF4-FFF2-40B4-BE49-F238E27FC236}">
              <a16:creationId xmlns:a16="http://schemas.microsoft.com/office/drawing/2014/main" id="{09931ED2-A5B5-4A1D-A1E5-FB52784F1B38}"/>
            </a:ext>
          </a:extLst>
        </xdr:cNvPr>
        <xdr:cNvSpPr txBox="1"/>
      </xdr:nvSpPr>
      <xdr:spPr>
        <a:xfrm>
          <a:off x="1474216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20" name="直線コネクタ 619">
          <a:extLst>
            <a:ext uri="{FF2B5EF4-FFF2-40B4-BE49-F238E27FC236}">
              <a16:creationId xmlns:a16="http://schemas.microsoft.com/office/drawing/2014/main" id="{88BC3F1B-AC10-4A1C-B8E5-4F80C5746EEC}"/>
            </a:ext>
          </a:extLst>
        </xdr:cNvPr>
        <xdr:cNvCxnSpPr/>
      </xdr:nvCxnSpPr>
      <xdr:spPr>
        <a:xfrm>
          <a:off x="1461135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21" name="【保健センター・保健所】&#10;有形固定資産減価償却率平均値テキスト">
          <a:extLst>
            <a:ext uri="{FF2B5EF4-FFF2-40B4-BE49-F238E27FC236}">
              <a16:creationId xmlns:a16="http://schemas.microsoft.com/office/drawing/2014/main" id="{25606CE8-481C-46C0-BF46-5E18066170F2}"/>
            </a:ext>
          </a:extLst>
        </xdr:cNvPr>
        <xdr:cNvSpPr txBox="1"/>
      </xdr:nvSpPr>
      <xdr:spPr>
        <a:xfrm>
          <a:off x="1474216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22" name="フローチャート: 判断 621">
          <a:extLst>
            <a:ext uri="{FF2B5EF4-FFF2-40B4-BE49-F238E27FC236}">
              <a16:creationId xmlns:a16="http://schemas.microsoft.com/office/drawing/2014/main" id="{12F6ACD7-016B-441C-9023-1E0C7D7D93A3}"/>
            </a:ext>
          </a:extLst>
        </xdr:cNvPr>
        <xdr:cNvSpPr/>
      </xdr:nvSpPr>
      <xdr:spPr>
        <a:xfrm>
          <a:off x="14649450" y="10076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23" name="フローチャート: 判断 622">
          <a:extLst>
            <a:ext uri="{FF2B5EF4-FFF2-40B4-BE49-F238E27FC236}">
              <a16:creationId xmlns:a16="http://schemas.microsoft.com/office/drawing/2014/main" id="{874220E9-5328-4276-9DD0-668B9D4AA49B}"/>
            </a:ext>
          </a:extLst>
        </xdr:cNvPr>
        <xdr:cNvSpPr/>
      </xdr:nvSpPr>
      <xdr:spPr>
        <a:xfrm>
          <a:off x="13887450" y="99809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24" name="フローチャート: 判断 623">
          <a:extLst>
            <a:ext uri="{FF2B5EF4-FFF2-40B4-BE49-F238E27FC236}">
              <a16:creationId xmlns:a16="http://schemas.microsoft.com/office/drawing/2014/main" id="{3AF4A5C9-0A4C-4E0E-919A-7D5D2C95A025}"/>
            </a:ext>
          </a:extLst>
        </xdr:cNvPr>
        <xdr:cNvSpPr/>
      </xdr:nvSpPr>
      <xdr:spPr>
        <a:xfrm>
          <a:off x="13089890" y="1001141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25" name="フローチャート: 判断 624">
          <a:extLst>
            <a:ext uri="{FF2B5EF4-FFF2-40B4-BE49-F238E27FC236}">
              <a16:creationId xmlns:a16="http://schemas.microsoft.com/office/drawing/2014/main" id="{40A4AB90-7260-4D37-B489-67D65DEB7326}"/>
            </a:ext>
          </a:extLst>
        </xdr:cNvPr>
        <xdr:cNvSpPr/>
      </xdr:nvSpPr>
      <xdr:spPr>
        <a:xfrm>
          <a:off x="12303760" y="9999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26" name="フローチャート: 判断 625">
          <a:extLst>
            <a:ext uri="{FF2B5EF4-FFF2-40B4-BE49-F238E27FC236}">
              <a16:creationId xmlns:a16="http://schemas.microsoft.com/office/drawing/2014/main" id="{F7038842-FE90-4D1F-B3B8-0470C483BC9F}"/>
            </a:ext>
          </a:extLst>
        </xdr:cNvPr>
        <xdr:cNvSpPr/>
      </xdr:nvSpPr>
      <xdr:spPr>
        <a:xfrm>
          <a:off x="11487150" y="9965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602C55CD-BAED-4741-BD36-DCAF85ED9EAB}"/>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A5B7B688-2183-4FCA-87EB-EA17D7047C0A}"/>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FA279428-8550-4D2B-878E-5BBBBB829BCB}"/>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5C354DFE-0B9E-48CD-B092-978828FF5C48}"/>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A2F80301-B584-4800-8E93-EFFE2BB503C5}"/>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32" name="楕円 631">
          <a:extLst>
            <a:ext uri="{FF2B5EF4-FFF2-40B4-BE49-F238E27FC236}">
              <a16:creationId xmlns:a16="http://schemas.microsoft.com/office/drawing/2014/main" id="{84B9E5E8-CD5C-4A30-AF1E-9F6B74DFD56C}"/>
            </a:ext>
          </a:extLst>
        </xdr:cNvPr>
        <xdr:cNvSpPr/>
      </xdr:nvSpPr>
      <xdr:spPr>
        <a:xfrm>
          <a:off x="14649450" y="102857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633" name="【保健センター・保健所】&#10;有形固定資産減価償却率該当値テキスト">
          <a:extLst>
            <a:ext uri="{FF2B5EF4-FFF2-40B4-BE49-F238E27FC236}">
              <a16:creationId xmlns:a16="http://schemas.microsoft.com/office/drawing/2014/main" id="{010A2C07-F3F8-48F9-8367-6EF7FAC678D9}"/>
            </a:ext>
          </a:extLst>
        </xdr:cNvPr>
        <xdr:cNvSpPr txBox="1"/>
      </xdr:nvSpPr>
      <xdr:spPr>
        <a:xfrm>
          <a:off x="1474216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118745</xdr:rowOff>
    </xdr:from>
    <xdr:to>
      <xdr:col>81</xdr:col>
      <xdr:colOff>101600</xdr:colOff>
      <xdr:row>60</xdr:row>
      <xdr:rowOff>48895</xdr:rowOff>
    </xdr:to>
    <xdr:sp macro="" textlink="">
      <xdr:nvSpPr>
        <xdr:cNvPr id="634" name="楕円 633">
          <a:extLst>
            <a:ext uri="{FF2B5EF4-FFF2-40B4-BE49-F238E27FC236}">
              <a16:creationId xmlns:a16="http://schemas.microsoft.com/office/drawing/2014/main" id="{D029A887-A2B8-417D-B521-DA9132387C03}"/>
            </a:ext>
          </a:extLst>
        </xdr:cNvPr>
        <xdr:cNvSpPr/>
      </xdr:nvSpPr>
      <xdr:spPr>
        <a:xfrm>
          <a:off x="13887450" y="10236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169545</xdr:rowOff>
    </xdr:from>
    <xdr:to>
      <xdr:col>85</xdr:col>
      <xdr:colOff>127000</xdr:colOff>
      <xdr:row>60</xdr:row>
      <xdr:rowOff>45720</xdr:rowOff>
    </xdr:to>
    <xdr:cxnSp macro="">
      <xdr:nvCxnSpPr>
        <xdr:cNvPr id="635" name="直線コネクタ 634">
          <a:extLst>
            <a:ext uri="{FF2B5EF4-FFF2-40B4-BE49-F238E27FC236}">
              <a16:creationId xmlns:a16="http://schemas.microsoft.com/office/drawing/2014/main" id="{EE59C3BB-C283-4E5C-90E5-E569DDA23598}"/>
            </a:ext>
          </a:extLst>
        </xdr:cNvPr>
        <xdr:cNvCxnSpPr/>
      </xdr:nvCxnSpPr>
      <xdr:spPr>
        <a:xfrm>
          <a:off x="13942060" y="10288905"/>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71120</xdr:rowOff>
    </xdr:from>
    <xdr:to>
      <xdr:col>76</xdr:col>
      <xdr:colOff>165100</xdr:colOff>
      <xdr:row>60</xdr:row>
      <xdr:rowOff>1270</xdr:rowOff>
    </xdr:to>
    <xdr:sp macro="" textlink="">
      <xdr:nvSpPr>
        <xdr:cNvPr id="636" name="楕円 635">
          <a:extLst>
            <a:ext uri="{FF2B5EF4-FFF2-40B4-BE49-F238E27FC236}">
              <a16:creationId xmlns:a16="http://schemas.microsoft.com/office/drawing/2014/main" id="{EE7D4732-B49B-41D5-98BE-84698DFAE9E1}"/>
            </a:ext>
          </a:extLst>
        </xdr:cNvPr>
        <xdr:cNvSpPr/>
      </xdr:nvSpPr>
      <xdr:spPr>
        <a:xfrm>
          <a:off x="13089890" y="101847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121920</xdr:rowOff>
    </xdr:from>
    <xdr:to>
      <xdr:col>81</xdr:col>
      <xdr:colOff>50800</xdr:colOff>
      <xdr:row>59</xdr:row>
      <xdr:rowOff>169545</xdr:rowOff>
    </xdr:to>
    <xdr:cxnSp macro="">
      <xdr:nvCxnSpPr>
        <xdr:cNvPr id="637" name="直線コネクタ 636">
          <a:extLst>
            <a:ext uri="{FF2B5EF4-FFF2-40B4-BE49-F238E27FC236}">
              <a16:creationId xmlns:a16="http://schemas.microsoft.com/office/drawing/2014/main" id="{1F748A20-E151-40D4-B7EC-E24CFF19442F}"/>
            </a:ext>
          </a:extLst>
        </xdr:cNvPr>
        <xdr:cNvCxnSpPr/>
      </xdr:nvCxnSpPr>
      <xdr:spPr>
        <a:xfrm>
          <a:off x="13144500" y="10239375"/>
          <a:ext cx="7975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38" name="楕円 637">
          <a:extLst>
            <a:ext uri="{FF2B5EF4-FFF2-40B4-BE49-F238E27FC236}">
              <a16:creationId xmlns:a16="http://schemas.microsoft.com/office/drawing/2014/main" id="{A6972BDE-9830-44F0-9141-076BCD9EDA6C}"/>
            </a:ext>
          </a:extLst>
        </xdr:cNvPr>
        <xdr:cNvSpPr/>
      </xdr:nvSpPr>
      <xdr:spPr>
        <a:xfrm>
          <a:off x="12303760" y="10150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85725</xdr:rowOff>
    </xdr:from>
    <xdr:to>
      <xdr:col>76</xdr:col>
      <xdr:colOff>114300</xdr:colOff>
      <xdr:row>59</xdr:row>
      <xdr:rowOff>121920</xdr:rowOff>
    </xdr:to>
    <xdr:cxnSp macro="">
      <xdr:nvCxnSpPr>
        <xdr:cNvPr id="639" name="直線コネクタ 638">
          <a:extLst>
            <a:ext uri="{FF2B5EF4-FFF2-40B4-BE49-F238E27FC236}">
              <a16:creationId xmlns:a16="http://schemas.microsoft.com/office/drawing/2014/main" id="{12B88F87-B056-4CAB-8ACC-A510B0B7BC7E}"/>
            </a:ext>
          </a:extLst>
        </xdr:cNvPr>
        <xdr:cNvCxnSpPr/>
      </xdr:nvCxnSpPr>
      <xdr:spPr>
        <a:xfrm>
          <a:off x="12346940" y="1020318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158750</xdr:rowOff>
    </xdr:from>
    <xdr:to>
      <xdr:col>67</xdr:col>
      <xdr:colOff>101600</xdr:colOff>
      <xdr:row>59</xdr:row>
      <xdr:rowOff>88900</xdr:rowOff>
    </xdr:to>
    <xdr:sp macro="" textlink="">
      <xdr:nvSpPr>
        <xdr:cNvPr id="640" name="楕円 639">
          <a:extLst>
            <a:ext uri="{FF2B5EF4-FFF2-40B4-BE49-F238E27FC236}">
              <a16:creationId xmlns:a16="http://schemas.microsoft.com/office/drawing/2014/main" id="{B4076400-6785-44EE-996D-3982871C168C}"/>
            </a:ext>
          </a:extLst>
        </xdr:cNvPr>
        <xdr:cNvSpPr/>
      </xdr:nvSpPr>
      <xdr:spPr>
        <a:xfrm>
          <a:off x="11487150" y="101047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38100</xdr:rowOff>
    </xdr:from>
    <xdr:to>
      <xdr:col>71</xdr:col>
      <xdr:colOff>177800</xdr:colOff>
      <xdr:row>59</xdr:row>
      <xdr:rowOff>85725</xdr:rowOff>
    </xdr:to>
    <xdr:cxnSp macro="">
      <xdr:nvCxnSpPr>
        <xdr:cNvPr id="641" name="直線コネクタ 640">
          <a:extLst>
            <a:ext uri="{FF2B5EF4-FFF2-40B4-BE49-F238E27FC236}">
              <a16:creationId xmlns:a16="http://schemas.microsoft.com/office/drawing/2014/main" id="{332D0124-0428-45F1-9034-DB4C40F6808A}"/>
            </a:ext>
          </a:extLst>
        </xdr:cNvPr>
        <xdr:cNvCxnSpPr/>
      </xdr:nvCxnSpPr>
      <xdr:spPr>
        <a:xfrm>
          <a:off x="11541760" y="10153650"/>
          <a:ext cx="80518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42" name="n_1aveValue【保健センター・保健所】&#10;有形固定資産減価償却率">
          <a:extLst>
            <a:ext uri="{FF2B5EF4-FFF2-40B4-BE49-F238E27FC236}">
              <a16:creationId xmlns:a16="http://schemas.microsoft.com/office/drawing/2014/main" id="{D5B03E24-C3E4-442B-9002-878BC80F6515}"/>
            </a:ext>
          </a:extLst>
        </xdr:cNvPr>
        <xdr:cNvSpPr txBox="1"/>
      </xdr:nvSpPr>
      <xdr:spPr>
        <a:xfrm>
          <a:off x="1373823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43" name="n_2aveValue【保健センター・保健所】&#10;有形固定資産減価償却率">
          <a:extLst>
            <a:ext uri="{FF2B5EF4-FFF2-40B4-BE49-F238E27FC236}">
              <a16:creationId xmlns:a16="http://schemas.microsoft.com/office/drawing/2014/main" id="{13F59CCE-C3FA-4C7E-A72D-69ABC2F2737A}"/>
            </a:ext>
          </a:extLst>
        </xdr:cNvPr>
        <xdr:cNvSpPr txBox="1"/>
      </xdr:nvSpPr>
      <xdr:spPr>
        <a:xfrm>
          <a:off x="1295718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44" name="n_3aveValue【保健センター・保健所】&#10;有形固定資産減価償却率">
          <a:extLst>
            <a:ext uri="{FF2B5EF4-FFF2-40B4-BE49-F238E27FC236}">
              <a16:creationId xmlns:a16="http://schemas.microsoft.com/office/drawing/2014/main" id="{C735EBA9-7F45-49B7-9A50-294188A3B840}"/>
            </a:ext>
          </a:extLst>
        </xdr:cNvPr>
        <xdr:cNvSpPr txBox="1"/>
      </xdr:nvSpPr>
      <xdr:spPr>
        <a:xfrm>
          <a:off x="1217105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45" name="n_4aveValue【保健センター・保健所】&#10;有形固定資産減価償却率">
          <a:extLst>
            <a:ext uri="{FF2B5EF4-FFF2-40B4-BE49-F238E27FC236}">
              <a16:creationId xmlns:a16="http://schemas.microsoft.com/office/drawing/2014/main" id="{BF3B19C7-A589-4D98-9AE5-E29839991553}"/>
            </a:ext>
          </a:extLst>
        </xdr:cNvPr>
        <xdr:cNvSpPr txBox="1"/>
      </xdr:nvSpPr>
      <xdr:spPr>
        <a:xfrm>
          <a:off x="113544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40022</xdr:rowOff>
    </xdr:from>
    <xdr:ext cx="405111" cy="259045"/>
    <xdr:sp macro="" textlink="">
      <xdr:nvSpPr>
        <xdr:cNvPr id="646" name="n_1mainValue【保健センター・保健所】&#10;有形固定資産減価償却率">
          <a:extLst>
            <a:ext uri="{FF2B5EF4-FFF2-40B4-BE49-F238E27FC236}">
              <a16:creationId xmlns:a16="http://schemas.microsoft.com/office/drawing/2014/main" id="{E4B59303-B46A-4ECF-B8C1-77780668AE80}"/>
            </a:ext>
          </a:extLst>
        </xdr:cNvPr>
        <xdr:cNvSpPr txBox="1"/>
      </xdr:nvSpPr>
      <xdr:spPr>
        <a:xfrm>
          <a:off x="1373823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647" name="n_2mainValue【保健センター・保健所】&#10;有形固定資産減価償却率">
          <a:extLst>
            <a:ext uri="{FF2B5EF4-FFF2-40B4-BE49-F238E27FC236}">
              <a16:creationId xmlns:a16="http://schemas.microsoft.com/office/drawing/2014/main" id="{6A076BCD-5285-4E8B-8148-B0E3E1939206}"/>
            </a:ext>
          </a:extLst>
        </xdr:cNvPr>
        <xdr:cNvSpPr txBox="1"/>
      </xdr:nvSpPr>
      <xdr:spPr>
        <a:xfrm>
          <a:off x="1295718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127652</xdr:rowOff>
    </xdr:from>
    <xdr:ext cx="405111" cy="259045"/>
    <xdr:sp macro="" textlink="">
      <xdr:nvSpPr>
        <xdr:cNvPr id="648" name="n_3mainValue【保健センター・保健所】&#10;有形固定資産減価償却率">
          <a:extLst>
            <a:ext uri="{FF2B5EF4-FFF2-40B4-BE49-F238E27FC236}">
              <a16:creationId xmlns:a16="http://schemas.microsoft.com/office/drawing/2014/main" id="{6550AFCE-1514-451E-AC25-EACFF815EFD6}"/>
            </a:ext>
          </a:extLst>
        </xdr:cNvPr>
        <xdr:cNvSpPr txBox="1"/>
      </xdr:nvSpPr>
      <xdr:spPr>
        <a:xfrm>
          <a:off x="1217105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649" name="n_4mainValue【保健センター・保健所】&#10;有形固定資産減価償却率">
          <a:extLst>
            <a:ext uri="{FF2B5EF4-FFF2-40B4-BE49-F238E27FC236}">
              <a16:creationId xmlns:a16="http://schemas.microsoft.com/office/drawing/2014/main" id="{B4BB0403-1F64-45DC-95F9-159ACCED5954}"/>
            </a:ext>
          </a:extLst>
        </xdr:cNvPr>
        <xdr:cNvSpPr txBox="1"/>
      </xdr:nvSpPr>
      <xdr:spPr>
        <a:xfrm>
          <a:off x="113544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0" name="正方形/長方形 649">
          <a:extLst>
            <a:ext uri="{FF2B5EF4-FFF2-40B4-BE49-F238E27FC236}">
              <a16:creationId xmlns:a16="http://schemas.microsoft.com/office/drawing/2014/main" id="{B8AD8425-E3F6-41F7-867F-4AF931928441}"/>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1" name="正方形/長方形 650">
          <a:extLst>
            <a:ext uri="{FF2B5EF4-FFF2-40B4-BE49-F238E27FC236}">
              <a16:creationId xmlns:a16="http://schemas.microsoft.com/office/drawing/2014/main" id="{4E6A4003-F315-4DEC-AE98-171238937A0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2" name="正方形/長方形 651">
          <a:extLst>
            <a:ext uri="{FF2B5EF4-FFF2-40B4-BE49-F238E27FC236}">
              <a16:creationId xmlns:a16="http://schemas.microsoft.com/office/drawing/2014/main" id="{7F359197-294B-4B6A-8EAC-88C7A2881E52}"/>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3" name="正方形/長方形 652">
          <a:extLst>
            <a:ext uri="{FF2B5EF4-FFF2-40B4-BE49-F238E27FC236}">
              <a16:creationId xmlns:a16="http://schemas.microsoft.com/office/drawing/2014/main" id="{39145963-FBE4-4306-8F14-EA32D66B2C98}"/>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4" name="正方形/長方形 653">
          <a:extLst>
            <a:ext uri="{FF2B5EF4-FFF2-40B4-BE49-F238E27FC236}">
              <a16:creationId xmlns:a16="http://schemas.microsoft.com/office/drawing/2014/main" id="{71E278FD-FAA5-434C-90DE-13E0A9B59B34}"/>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5" name="正方形/長方形 654">
          <a:extLst>
            <a:ext uri="{FF2B5EF4-FFF2-40B4-BE49-F238E27FC236}">
              <a16:creationId xmlns:a16="http://schemas.microsoft.com/office/drawing/2014/main" id="{5107974C-385A-4497-B98E-045FC1BFA9EF}"/>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6" name="正方形/長方形 655">
          <a:extLst>
            <a:ext uri="{FF2B5EF4-FFF2-40B4-BE49-F238E27FC236}">
              <a16:creationId xmlns:a16="http://schemas.microsoft.com/office/drawing/2014/main" id="{34D2CAC9-01C0-4C7F-8701-AC9128358268}"/>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7" name="正方形/長方形 656">
          <a:extLst>
            <a:ext uri="{FF2B5EF4-FFF2-40B4-BE49-F238E27FC236}">
              <a16:creationId xmlns:a16="http://schemas.microsoft.com/office/drawing/2014/main" id="{7FBA130B-3964-48EA-9198-C0FD3B181AC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8" name="テキスト ボックス 657">
          <a:extLst>
            <a:ext uri="{FF2B5EF4-FFF2-40B4-BE49-F238E27FC236}">
              <a16:creationId xmlns:a16="http://schemas.microsoft.com/office/drawing/2014/main" id="{D769E455-907C-453D-B89D-FA8E964F1538}"/>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9" name="直線コネクタ 658">
          <a:extLst>
            <a:ext uri="{FF2B5EF4-FFF2-40B4-BE49-F238E27FC236}">
              <a16:creationId xmlns:a16="http://schemas.microsoft.com/office/drawing/2014/main" id="{FD4314FD-1FA5-4245-9A34-B1FD2942F6A9}"/>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0" name="直線コネクタ 659">
          <a:extLst>
            <a:ext uri="{FF2B5EF4-FFF2-40B4-BE49-F238E27FC236}">
              <a16:creationId xmlns:a16="http://schemas.microsoft.com/office/drawing/2014/main" id="{B3C9F7BE-A9E1-4B79-A1FE-53CB512EB239}"/>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1" name="テキスト ボックス 660">
          <a:extLst>
            <a:ext uri="{FF2B5EF4-FFF2-40B4-BE49-F238E27FC236}">
              <a16:creationId xmlns:a16="http://schemas.microsoft.com/office/drawing/2014/main" id="{388D9B08-E79D-4639-A480-4A66CC6DF073}"/>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2" name="直線コネクタ 661">
          <a:extLst>
            <a:ext uri="{FF2B5EF4-FFF2-40B4-BE49-F238E27FC236}">
              <a16:creationId xmlns:a16="http://schemas.microsoft.com/office/drawing/2014/main" id="{2E3F29E7-3A38-4C1E-9243-357C9456A64C}"/>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3" name="テキスト ボックス 662">
          <a:extLst>
            <a:ext uri="{FF2B5EF4-FFF2-40B4-BE49-F238E27FC236}">
              <a16:creationId xmlns:a16="http://schemas.microsoft.com/office/drawing/2014/main" id="{08D06FDE-56A9-4228-90B2-7054FED8639F}"/>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4" name="直線コネクタ 663">
          <a:extLst>
            <a:ext uri="{FF2B5EF4-FFF2-40B4-BE49-F238E27FC236}">
              <a16:creationId xmlns:a16="http://schemas.microsoft.com/office/drawing/2014/main" id="{3CE2271C-86E8-47A7-A71D-24E8C49ABDDE}"/>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5" name="テキスト ボックス 664">
          <a:extLst>
            <a:ext uri="{FF2B5EF4-FFF2-40B4-BE49-F238E27FC236}">
              <a16:creationId xmlns:a16="http://schemas.microsoft.com/office/drawing/2014/main" id="{B11D2471-0870-492E-B8D5-2F6F7DEE0862}"/>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6" name="直線コネクタ 665">
          <a:extLst>
            <a:ext uri="{FF2B5EF4-FFF2-40B4-BE49-F238E27FC236}">
              <a16:creationId xmlns:a16="http://schemas.microsoft.com/office/drawing/2014/main" id="{1346EF63-FDF0-4279-BA3F-F26AF88E8808}"/>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7" name="テキスト ボックス 666">
          <a:extLst>
            <a:ext uri="{FF2B5EF4-FFF2-40B4-BE49-F238E27FC236}">
              <a16:creationId xmlns:a16="http://schemas.microsoft.com/office/drawing/2014/main" id="{2D94EFC5-42DB-442C-8DAF-8A1DB4A2A6A0}"/>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8" name="直線コネクタ 667">
          <a:extLst>
            <a:ext uri="{FF2B5EF4-FFF2-40B4-BE49-F238E27FC236}">
              <a16:creationId xmlns:a16="http://schemas.microsoft.com/office/drawing/2014/main" id="{4FE511D5-BCAD-4BDE-890B-5972290AF227}"/>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9" name="テキスト ボックス 668">
          <a:extLst>
            <a:ext uri="{FF2B5EF4-FFF2-40B4-BE49-F238E27FC236}">
              <a16:creationId xmlns:a16="http://schemas.microsoft.com/office/drawing/2014/main" id="{BECA6062-8F89-48FD-A3BB-E57750942BCF}"/>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0" name="直線コネクタ 669">
          <a:extLst>
            <a:ext uri="{FF2B5EF4-FFF2-40B4-BE49-F238E27FC236}">
              <a16:creationId xmlns:a16="http://schemas.microsoft.com/office/drawing/2014/main" id="{48B062E1-1413-474F-9D80-2D8808776CB2}"/>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1" name="テキスト ボックス 670">
          <a:extLst>
            <a:ext uri="{FF2B5EF4-FFF2-40B4-BE49-F238E27FC236}">
              <a16:creationId xmlns:a16="http://schemas.microsoft.com/office/drawing/2014/main" id="{3ED559ED-7B4A-42B8-8771-9D21508DE5E0}"/>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2" name="【保健センター・保健所】&#10;一人当たり面積グラフ枠">
          <a:extLst>
            <a:ext uri="{FF2B5EF4-FFF2-40B4-BE49-F238E27FC236}">
              <a16:creationId xmlns:a16="http://schemas.microsoft.com/office/drawing/2014/main" id="{DB60EEE0-5EDA-441C-A38F-21AE6FE579AE}"/>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73" name="直線コネクタ 672">
          <a:extLst>
            <a:ext uri="{FF2B5EF4-FFF2-40B4-BE49-F238E27FC236}">
              <a16:creationId xmlns:a16="http://schemas.microsoft.com/office/drawing/2014/main" id="{E6B96935-0523-4C1E-8A84-BA84D4409D1D}"/>
            </a:ext>
          </a:extLst>
        </xdr:cNvPr>
        <xdr:cNvCxnSpPr/>
      </xdr:nvCxnSpPr>
      <xdr:spPr>
        <a:xfrm flipV="1">
          <a:off x="19947254" y="963930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74" name="【保健センター・保健所】&#10;一人当たり面積最小値テキスト">
          <a:extLst>
            <a:ext uri="{FF2B5EF4-FFF2-40B4-BE49-F238E27FC236}">
              <a16:creationId xmlns:a16="http://schemas.microsoft.com/office/drawing/2014/main" id="{D47D0DC2-FEE6-4D00-8E65-360F9B173617}"/>
            </a:ext>
          </a:extLst>
        </xdr:cNvPr>
        <xdr:cNvSpPr txBox="1"/>
      </xdr:nvSpPr>
      <xdr:spPr>
        <a:xfrm>
          <a:off x="19985990"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75" name="直線コネクタ 674">
          <a:extLst>
            <a:ext uri="{FF2B5EF4-FFF2-40B4-BE49-F238E27FC236}">
              <a16:creationId xmlns:a16="http://schemas.microsoft.com/office/drawing/2014/main" id="{314B1815-7990-4871-A2A3-DEE0D48BB02C}"/>
            </a:ext>
          </a:extLst>
        </xdr:cNvPr>
        <xdr:cNvCxnSpPr/>
      </xdr:nvCxnSpPr>
      <xdr:spPr>
        <a:xfrm>
          <a:off x="19885660" y="10959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76" name="【保健センター・保健所】&#10;一人当たり面積最大値テキスト">
          <a:extLst>
            <a:ext uri="{FF2B5EF4-FFF2-40B4-BE49-F238E27FC236}">
              <a16:creationId xmlns:a16="http://schemas.microsoft.com/office/drawing/2014/main" id="{6D7218EC-38E2-4FBC-B43D-1F346EC1E2A2}"/>
            </a:ext>
          </a:extLst>
        </xdr:cNvPr>
        <xdr:cNvSpPr txBox="1"/>
      </xdr:nvSpPr>
      <xdr:spPr>
        <a:xfrm>
          <a:off x="19985990" y="941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77" name="直線コネクタ 676">
          <a:extLst>
            <a:ext uri="{FF2B5EF4-FFF2-40B4-BE49-F238E27FC236}">
              <a16:creationId xmlns:a16="http://schemas.microsoft.com/office/drawing/2014/main" id="{12BD6E6F-3E31-4330-B110-1A629F537B07}"/>
            </a:ext>
          </a:extLst>
        </xdr:cNvPr>
        <xdr:cNvCxnSpPr/>
      </xdr:nvCxnSpPr>
      <xdr:spPr>
        <a:xfrm>
          <a:off x="19885660" y="9639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78" name="【保健センター・保健所】&#10;一人当たり面積平均値テキスト">
          <a:extLst>
            <a:ext uri="{FF2B5EF4-FFF2-40B4-BE49-F238E27FC236}">
              <a16:creationId xmlns:a16="http://schemas.microsoft.com/office/drawing/2014/main" id="{77313D07-3EA1-4429-95B9-F63096A1AA58}"/>
            </a:ext>
          </a:extLst>
        </xdr:cNvPr>
        <xdr:cNvSpPr txBox="1"/>
      </xdr:nvSpPr>
      <xdr:spPr>
        <a:xfrm>
          <a:off x="1998599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79" name="フローチャート: 判断 678">
          <a:extLst>
            <a:ext uri="{FF2B5EF4-FFF2-40B4-BE49-F238E27FC236}">
              <a16:creationId xmlns:a16="http://schemas.microsoft.com/office/drawing/2014/main" id="{B132A8EE-5E93-4B86-BBD4-890540B32FBB}"/>
            </a:ext>
          </a:extLst>
        </xdr:cNvPr>
        <xdr:cNvSpPr/>
      </xdr:nvSpPr>
      <xdr:spPr>
        <a:xfrm>
          <a:off x="19904710" y="1054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80" name="フローチャート: 判断 679">
          <a:extLst>
            <a:ext uri="{FF2B5EF4-FFF2-40B4-BE49-F238E27FC236}">
              <a16:creationId xmlns:a16="http://schemas.microsoft.com/office/drawing/2014/main" id="{C3EA8273-EBFB-4D63-856A-6A6E226A30FD}"/>
            </a:ext>
          </a:extLst>
        </xdr:cNvPr>
        <xdr:cNvSpPr/>
      </xdr:nvSpPr>
      <xdr:spPr>
        <a:xfrm>
          <a:off x="19161760" y="10590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81" name="フローチャート: 判断 680">
          <a:extLst>
            <a:ext uri="{FF2B5EF4-FFF2-40B4-BE49-F238E27FC236}">
              <a16:creationId xmlns:a16="http://schemas.microsoft.com/office/drawing/2014/main" id="{74EE9045-FDEA-4A18-9450-E2F8A6D0E5D1}"/>
            </a:ext>
          </a:extLst>
        </xdr:cNvPr>
        <xdr:cNvSpPr/>
      </xdr:nvSpPr>
      <xdr:spPr>
        <a:xfrm>
          <a:off x="1834515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82" name="フローチャート: 判断 681">
          <a:extLst>
            <a:ext uri="{FF2B5EF4-FFF2-40B4-BE49-F238E27FC236}">
              <a16:creationId xmlns:a16="http://schemas.microsoft.com/office/drawing/2014/main" id="{8D33A511-E145-4C67-8896-25E26659496F}"/>
            </a:ext>
          </a:extLst>
        </xdr:cNvPr>
        <xdr:cNvSpPr/>
      </xdr:nvSpPr>
      <xdr:spPr>
        <a:xfrm>
          <a:off x="17547590" y="105905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83" name="フローチャート: 判断 682">
          <a:extLst>
            <a:ext uri="{FF2B5EF4-FFF2-40B4-BE49-F238E27FC236}">
              <a16:creationId xmlns:a16="http://schemas.microsoft.com/office/drawing/2014/main" id="{F50844D7-F551-414C-A016-6609D0B44838}"/>
            </a:ext>
          </a:extLst>
        </xdr:cNvPr>
        <xdr:cNvSpPr/>
      </xdr:nvSpPr>
      <xdr:spPr>
        <a:xfrm>
          <a:off x="16761460" y="10590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B56500C9-196C-40BC-BE28-F604677CC42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EFC8F32E-7F3C-4FD9-92B7-837AD6EA2BD7}"/>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819EDCF0-9E97-4F56-BCC3-CBCB7445334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48561E72-11F5-42FF-A0A7-77970405815F}"/>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A873F422-739B-4E21-AC1D-E30EAE930391}"/>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78740</xdr:rowOff>
    </xdr:from>
    <xdr:to>
      <xdr:col>116</xdr:col>
      <xdr:colOff>114300</xdr:colOff>
      <xdr:row>61</xdr:row>
      <xdr:rowOff>8890</xdr:rowOff>
    </xdr:to>
    <xdr:sp macro="" textlink="">
      <xdr:nvSpPr>
        <xdr:cNvPr id="689" name="楕円 688">
          <a:extLst>
            <a:ext uri="{FF2B5EF4-FFF2-40B4-BE49-F238E27FC236}">
              <a16:creationId xmlns:a16="http://schemas.microsoft.com/office/drawing/2014/main" id="{3061EA2E-81A8-446D-8D69-380179B4EC51}"/>
            </a:ext>
          </a:extLst>
        </xdr:cNvPr>
        <xdr:cNvSpPr/>
      </xdr:nvSpPr>
      <xdr:spPr>
        <a:xfrm>
          <a:off x="19904710" y="103657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101617</xdr:rowOff>
    </xdr:from>
    <xdr:ext cx="469744" cy="259045"/>
    <xdr:sp macro="" textlink="">
      <xdr:nvSpPr>
        <xdr:cNvPr id="690" name="【保健センター・保健所】&#10;一人当たり面積該当値テキスト">
          <a:extLst>
            <a:ext uri="{FF2B5EF4-FFF2-40B4-BE49-F238E27FC236}">
              <a16:creationId xmlns:a16="http://schemas.microsoft.com/office/drawing/2014/main" id="{0AAE83E6-66EA-4DE9-A708-0071C8E20D2A}"/>
            </a:ext>
          </a:extLst>
        </xdr:cNvPr>
        <xdr:cNvSpPr txBox="1"/>
      </xdr:nvSpPr>
      <xdr:spPr>
        <a:xfrm>
          <a:off x="19985990"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691" name="楕円 690">
          <a:extLst>
            <a:ext uri="{FF2B5EF4-FFF2-40B4-BE49-F238E27FC236}">
              <a16:creationId xmlns:a16="http://schemas.microsoft.com/office/drawing/2014/main" id="{64F1CC78-5176-4E63-A3AC-B3B3B104CC63}"/>
            </a:ext>
          </a:extLst>
        </xdr:cNvPr>
        <xdr:cNvSpPr/>
      </xdr:nvSpPr>
      <xdr:spPr>
        <a:xfrm>
          <a:off x="19161760" y="103752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129540</xdr:rowOff>
    </xdr:from>
    <xdr:to>
      <xdr:col>116</xdr:col>
      <xdr:colOff>63500</xdr:colOff>
      <xdr:row>60</xdr:row>
      <xdr:rowOff>137160</xdr:rowOff>
    </xdr:to>
    <xdr:cxnSp macro="">
      <xdr:nvCxnSpPr>
        <xdr:cNvPr id="692" name="直線コネクタ 691">
          <a:extLst>
            <a:ext uri="{FF2B5EF4-FFF2-40B4-BE49-F238E27FC236}">
              <a16:creationId xmlns:a16="http://schemas.microsoft.com/office/drawing/2014/main" id="{E49EED7F-8221-445D-9B8A-4CF87C7478BB}"/>
            </a:ext>
          </a:extLst>
        </xdr:cNvPr>
        <xdr:cNvCxnSpPr/>
      </xdr:nvCxnSpPr>
      <xdr:spPr>
        <a:xfrm flipV="1">
          <a:off x="19204940" y="104203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93980</xdr:rowOff>
    </xdr:from>
    <xdr:to>
      <xdr:col>107</xdr:col>
      <xdr:colOff>101600</xdr:colOff>
      <xdr:row>61</xdr:row>
      <xdr:rowOff>24130</xdr:rowOff>
    </xdr:to>
    <xdr:sp macro="" textlink="">
      <xdr:nvSpPr>
        <xdr:cNvPr id="693" name="楕円 692">
          <a:extLst>
            <a:ext uri="{FF2B5EF4-FFF2-40B4-BE49-F238E27FC236}">
              <a16:creationId xmlns:a16="http://schemas.microsoft.com/office/drawing/2014/main" id="{F9BC2AE1-29A6-4D25-A3AE-24937563317D}"/>
            </a:ext>
          </a:extLst>
        </xdr:cNvPr>
        <xdr:cNvSpPr/>
      </xdr:nvSpPr>
      <xdr:spPr>
        <a:xfrm>
          <a:off x="18345150" y="10384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144780</xdr:rowOff>
    </xdr:to>
    <xdr:cxnSp macro="">
      <xdr:nvCxnSpPr>
        <xdr:cNvPr id="694" name="直線コネクタ 693">
          <a:extLst>
            <a:ext uri="{FF2B5EF4-FFF2-40B4-BE49-F238E27FC236}">
              <a16:creationId xmlns:a16="http://schemas.microsoft.com/office/drawing/2014/main" id="{47FE90D8-B139-434E-AF65-B0FA0A460CEE}"/>
            </a:ext>
          </a:extLst>
        </xdr:cNvPr>
        <xdr:cNvCxnSpPr/>
      </xdr:nvCxnSpPr>
      <xdr:spPr>
        <a:xfrm flipV="1">
          <a:off x="18399760" y="10420350"/>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95" name="楕円 694">
          <a:extLst>
            <a:ext uri="{FF2B5EF4-FFF2-40B4-BE49-F238E27FC236}">
              <a16:creationId xmlns:a16="http://schemas.microsoft.com/office/drawing/2014/main" id="{4B2C01A6-E7C5-438D-ADD1-513452E00768}"/>
            </a:ext>
          </a:extLst>
        </xdr:cNvPr>
        <xdr:cNvSpPr/>
      </xdr:nvSpPr>
      <xdr:spPr>
        <a:xfrm>
          <a:off x="17547590" y="103847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144780</xdr:rowOff>
    </xdr:from>
    <xdr:to>
      <xdr:col>107</xdr:col>
      <xdr:colOff>50800</xdr:colOff>
      <xdr:row>60</xdr:row>
      <xdr:rowOff>152400</xdr:rowOff>
    </xdr:to>
    <xdr:cxnSp macro="">
      <xdr:nvCxnSpPr>
        <xdr:cNvPr id="696" name="直線コネクタ 695">
          <a:extLst>
            <a:ext uri="{FF2B5EF4-FFF2-40B4-BE49-F238E27FC236}">
              <a16:creationId xmlns:a16="http://schemas.microsoft.com/office/drawing/2014/main" id="{79C965DA-7821-4A72-8E54-F2A2859F61AF}"/>
            </a:ext>
          </a:extLst>
        </xdr:cNvPr>
        <xdr:cNvCxnSpPr/>
      </xdr:nvCxnSpPr>
      <xdr:spPr>
        <a:xfrm flipV="1">
          <a:off x="17602200" y="1042987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101600</xdr:rowOff>
    </xdr:from>
    <xdr:to>
      <xdr:col>98</xdr:col>
      <xdr:colOff>38100</xdr:colOff>
      <xdr:row>61</xdr:row>
      <xdr:rowOff>31750</xdr:rowOff>
    </xdr:to>
    <xdr:sp macro="" textlink="">
      <xdr:nvSpPr>
        <xdr:cNvPr id="697" name="楕円 696">
          <a:extLst>
            <a:ext uri="{FF2B5EF4-FFF2-40B4-BE49-F238E27FC236}">
              <a16:creationId xmlns:a16="http://schemas.microsoft.com/office/drawing/2014/main" id="{B503B1B2-FE2F-4D83-AEBE-FF2462419054}"/>
            </a:ext>
          </a:extLst>
        </xdr:cNvPr>
        <xdr:cNvSpPr/>
      </xdr:nvSpPr>
      <xdr:spPr>
        <a:xfrm>
          <a:off x="16761460" y="103847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60</xdr:row>
      <xdr:rowOff>152400</xdr:rowOff>
    </xdr:to>
    <xdr:cxnSp macro="">
      <xdr:nvCxnSpPr>
        <xdr:cNvPr id="698" name="直線コネクタ 697">
          <a:extLst>
            <a:ext uri="{FF2B5EF4-FFF2-40B4-BE49-F238E27FC236}">
              <a16:creationId xmlns:a16="http://schemas.microsoft.com/office/drawing/2014/main" id="{E0E3C50B-FBE5-4388-B7C2-AC8388EC2143}"/>
            </a:ext>
          </a:extLst>
        </xdr:cNvPr>
        <xdr:cNvCxnSpPr/>
      </xdr:nvCxnSpPr>
      <xdr:spPr>
        <a:xfrm>
          <a:off x="16804640" y="104394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99" name="n_1aveValue【保健センター・保健所】&#10;一人当たり面積">
          <a:extLst>
            <a:ext uri="{FF2B5EF4-FFF2-40B4-BE49-F238E27FC236}">
              <a16:creationId xmlns:a16="http://schemas.microsoft.com/office/drawing/2014/main" id="{7CF3DF62-B86F-4022-A6D4-26301113DA6D}"/>
            </a:ext>
          </a:extLst>
        </xdr:cNvPr>
        <xdr:cNvSpPr txBox="1"/>
      </xdr:nvSpPr>
      <xdr:spPr>
        <a:xfrm>
          <a:off x="18982132"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00" name="n_2aveValue【保健センター・保健所】&#10;一人当たり面積">
          <a:extLst>
            <a:ext uri="{FF2B5EF4-FFF2-40B4-BE49-F238E27FC236}">
              <a16:creationId xmlns:a16="http://schemas.microsoft.com/office/drawing/2014/main" id="{C8D7606F-DC6B-4FF9-99AE-B50F8179809B}"/>
            </a:ext>
          </a:extLst>
        </xdr:cNvPr>
        <xdr:cNvSpPr txBox="1"/>
      </xdr:nvSpPr>
      <xdr:spPr>
        <a:xfrm>
          <a:off x="18182032"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01" name="n_3aveValue【保健センター・保健所】&#10;一人当たり面積">
          <a:extLst>
            <a:ext uri="{FF2B5EF4-FFF2-40B4-BE49-F238E27FC236}">
              <a16:creationId xmlns:a16="http://schemas.microsoft.com/office/drawing/2014/main" id="{DD51E274-EE07-44F5-B76F-C15A5B46406D}"/>
            </a:ext>
          </a:extLst>
        </xdr:cNvPr>
        <xdr:cNvSpPr txBox="1"/>
      </xdr:nvSpPr>
      <xdr:spPr>
        <a:xfrm>
          <a:off x="17384472"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702" name="n_4aveValue【保健センター・保健所】&#10;一人当たり面積">
          <a:extLst>
            <a:ext uri="{FF2B5EF4-FFF2-40B4-BE49-F238E27FC236}">
              <a16:creationId xmlns:a16="http://schemas.microsoft.com/office/drawing/2014/main" id="{1D01CD20-D6D9-4D94-AFCD-AEEE6E91BF43}"/>
            </a:ext>
          </a:extLst>
        </xdr:cNvPr>
        <xdr:cNvSpPr txBox="1"/>
      </xdr:nvSpPr>
      <xdr:spPr>
        <a:xfrm>
          <a:off x="1658881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33037</xdr:rowOff>
    </xdr:from>
    <xdr:ext cx="469744" cy="259045"/>
    <xdr:sp macro="" textlink="">
      <xdr:nvSpPr>
        <xdr:cNvPr id="703" name="n_1mainValue【保健センター・保健所】&#10;一人当たり面積">
          <a:extLst>
            <a:ext uri="{FF2B5EF4-FFF2-40B4-BE49-F238E27FC236}">
              <a16:creationId xmlns:a16="http://schemas.microsoft.com/office/drawing/2014/main" id="{6192161E-B858-4F6C-823D-748BE4BE2725}"/>
            </a:ext>
          </a:extLst>
        </xdr:cNvPr>
        <xdr:cNvSpPr txBox="1"/>
      </xdr:nvSpPr>
      <xdr:spPr>
        <a:xfrm>
          <a:off x="18982132" y="1014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40657</xdr:rowOff>
    </xdr:from>
    <xdr:ext cx="469744" cy="259045"/>
    <xdr:sp macro="" textlink="">
      <xdr:nvSpPr>
        <xdr:cNvPr id="704" name="n_2mainValue【保健センター・保健所】&#10;一人当たり面積">
          <a:extLst>
            <a:ext uri="{FF2B5EF4-FFF2-40B4-BE49-F238E27FC236}">
              <a16:creationId xmlns:a16="http://schemas.microsoft.com/office/drawing/2014/main" id="{E8C3EFD3-3A36-404E-AF20-B04B0EF9233A}"/>
            </a:ext>
          </a:extLst>
        </xdr:cNvPr>
        <xdr:cNvSpPr txBox="1"/>
      </xdr:nvSpPr>
      <xdr:spPr>
        <a:xfrm>
          <a:off x="18182032"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705" name="n_3mainValue【保健センター・保健所】&#10;一人当たり面積">
          <a:extLst>
            <a:ext uri="{FF2B5EF4-FFF2-40B4-BE49-F238E27FC236}">
              <a16:creationId xmlns:a16="http://schemas.microsoft.com/office/drawing/2014/main" id="{66885D04-3B41-49B3-B096-4ED170C797E6}"/>
            </a:ext>
          </a:extLst>
        </xdr:cNvPr>
        <xdr:cNvSpPr txBox="1"/>
      </xdr:nvSpPr>
      <xdr:spPr>
        <a:xfrm>
          <a:off x="17384472"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06" name="n_4mainValue【保健センター・保健所】&#10;一人当たり面積">
          <a:extLst>
            <a:ext uri="{FF2B5EF4-FFF2-40B4-BE49-F238E27FC236}">
              <a16:creationId xmlns:a16="http://schemas.microsoft.com/office/drawing/2014/main" id="{28897DCF-9DAC-4C45-A278-4AF9187C555E}"/>
            </a:ext>
          </a:extLst>
        </xdr:cNvPr>
        <xdr:cNvSpPr txBox="1"/>
      </xdr:nvSpPr>
      <xdr:spPr>
        <a:xfrm>
          <a:off x="16588817"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7" name="正方形/長方形 706">
          <a:extLst>
            <a:ext uri="{FF2B5EF4-FFF2-40B4-BE49-F238E27FC236}">
              <a16:creationId xmlns:a16="http://schemas.microsoft.com/office/drawing/2014/main" id="{F6B837B2-003B-45D1-B684-2A8352161271}"/>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8" name="正方形/長方形 707">
          <a:extLst>
            <a:ext uri="{FF2B5EF4-FFF2-40B4-BE49-F238E27FC236}">
              <a16:creationId xmlns:a16="http://schemas.microsoft.com/office/drawing/2014/main" id="{34F31282-F1C3-435A-9656-72D7EE5BB52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9" name="正方形/長方形 708">
          <a:extLst>
            <a:ext uri="{FF2B5EF4-FFF2-40B4-BE49-F238E27FC236}">
              <a16:creationId xmlns:a16="http://schemas.microsoft.com/office/drawing/2014/main" id="{22509B79-8D2A-4940-839A-AD8031FF7CA4}"/>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0" name="正方形/長方形 709">
          <a:extLst>
            <a:ext uri="{FF2B5EF4-FFF2-40B4-BE49-F238E27FC236}">
              <a16:creationId xmlns:a16="http://schemas.microsoft.com/office/drawing/2014/main" id="{19ABE4D5-B810-4364-9445-CE7F907EF373}"/>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1" name="正方形/長方形 710">
          <a:extLst>
            <a:ext uri="{FF2B5EF4-FFF2-40B4-BE49-F238E27FC236}">
              <a16:creationId xmlns:a16="http://schemas.microsoft.com/office/drawing/2014/main" id="{A208C24E-00A8-4E6D-939E-55B29D2898A3}"/>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2" name="正方形/長方形 711">
          <a:extLst>
            <a:ext uri="{FF2B5EF4-FFF2-40B4-BE49-F238E27FC236}">
              <a16:creationId xmlns:a16="http://schemas.microsoft.com/office/drawing/2014/main" id="{2BCC1DE9-8646-4BA3-B571-FB4B9E860A3D}"/>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3" name="正方形/長方形 712">
          <a:extLst>
            <a:ext uri="{FF2B5EF4-FFF2-40B4-BE49-F238E27FC236}">
              <a16:creationId xmlns:a16="http://schemas.microsoft.com/office/drawing/2014/main" id="{6BBB3792-150F-4BF0-9636-FC8523FA0945}"/>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正方形/長方形 713">
          <a:extLst>
            <a:ext uri="{FF2B5EF4-FFF2-40B4-BE49-F238E27FC236}">
              <a16:creationId xmlns:a16="http://schemas.microsoft.com/office/drawing/2014/main" id="{00A80064-1517-4E04-A753-53EC421EF535}"/>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5" name="テキスト ボックス 714">
          <a:extLst>
            <a:ext uri="{FF2B5EF4-FFF2-40B4-BE49-F238E27FC236}">
              <a16:creationId xmlns:a16="http://schemas.microsoft.com/office/drawing/2014/main" id="{B3B6986F-2879-40BC-9585-C45CA7A5607D}"/>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6" name="直線コネクタ 715">
          <a:extLst>
            <a:ext uri="{FF2B5EF4-FFF2-40B4-BE49-F238E27FC236}">
              <a16:creationId xmlns:a16="http://schemas.microsoft.com/office/drawing/2014/main" id="{79DBB69B-A7CE-49C2-97BF-4E9E6615F3C8}"/>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7" name="テキスト ボックス 716">
          <a:extLst>
            <a:ext uri="{FF2B5EF4-FFF2-40B4-BE49-F238E27FC236}">
              <a16:creationId xmlns:a16="http://schemas.microsoft.com/office/drawing/2014/main" id="{BCF7BDC3-56E5-4A7E-B52E-A4AA2877F38E}"/>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8" name="直線コネクタ 717">
          <a:extLst>
            <a:ext uri="{FF2B5EF4-FFF2-40B4-BE49-F238E27FC236}">
              <a16:creationId xmlns:a16="http://schemas.microsoft.com/office/drawing/2014/main" id="{0A146B30-C112-4232-B84B-878FC9025589}"/>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9" name="テキスト ボックス 718">
          <a:extLst>
            <a:ext uri="{FF2B5EF4-FFF2-40B4-BE49-F238E27FC236}">
              <a16:creationId xmlns:a16="http://schemas.microsoft.com/office/drawing/2014/main" id="{C9B1F408-05FA-4DDA-A5F7-C92E5E5BF515}"/>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0" name="直線コネクタ 719">
          <a:extLst>
            <a:ext uri="{FF2B5EF4-FFF2-40B4-BE49-F238E27FC236}">
              <a16:creationId xmlns:a16="http://schemas.microsoft.com/office/drawing/2014/main" id="{A6BF0582-CC18-48AE-8876-72446EC01136}"/>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1" name="テキスト ボックス 720">
          <a:extLst>
            <a:ext uri="{FF2B5EF4-FFF2-40B4-BE49-F238E27FC236}">
              <a16:creationId xmlns:a16="http://schemas.microsoft.com/office/drawing/2014/main" id="{2E5AF01D-70AF-4A50-A87A-4C0DA674F678}"/>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2" name="直線コネクタ 721">
          <a:extLst>
            <a:ext uri="{FF2B5EF4-FFF2-40B4-BE49-F238E27FC236}">
              <a16:creationId xmlns:a16="http://schemas.microsoft.com/office/drawing/2014/main" id="{6A6E29EB-CAB6-4540-912E-75CCDF2491AF}"/>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3" name="テキスト ボックス 722">
          <a:extLst>
            <a:ext uri="{FF2B5EF4-FFF2-40B4-BE49-F238E27FC236}">
              <a16:creationId xmlns:a16="http://schemas.microsoft.com/office/drawing/2014/main" id="{D7912FCC-E79F-4F22-962D-75A43148D09D}"/>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4" name="直線コネクタ 723">
          <a:extLst>
            <a:ext uri="{FF2B5EF4-FFF2-40B4-BE49-F238E27FC236}">
              <a16:creationId xmlns:a16="http://schemas.microsoft.com/office/drawing/2014/main" id="{93FBA93E-F550-483C-8730-C4CC0DDB891D}"/>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5" name="テキスト ボックス 724">
          <a:extLst>
            <a:ext uri="{FF2B5EF4-FFF2-40B4-BE49-F238E27FC236}">
              <a16:creationId xmlns:a16="http://schemas.microsoft.com/office/drawing/2014/main" id="{22E2B902-428B-49AA-B184-8597745C6A28}"/>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6" name="直線コネクタ 725">
          <a:extLst>
            <a:ext uri="{FF2B5EF4-FFF2-40B4-BE49-F238E27FC236}">
              <a16:creationId xmlns:a16="http://schemas.microsoft.com/office/drawing/2014/main" id="{994B4A8C-8EBA-4720-85E0-DF6C32DEE65F}"/>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7" name="テキスト ボックス 726">
          <a:extLst>
            <a:ext uri="{FF2B5EF4-FFF2-40B4-BE49-F238E27FC236}">
              <a16:creationId xmlns:a16="http://schemas.microsoft.com/office/drawing/2014/main" id="{66DB9CC4-D24C-4B61-9628-80FC4732FDB8}"/>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8" name="直線コネクタ 727">
          <a:extLst>
            <a:ext uri="{FF2B5EF4-FFF2-40B4-BE49-F238E27FC236}">
              <a16:creationId xmlns:a16="http://schemas.microsoft.com/office/drawing/2014/main" id="{97D6AE19-D130-46FF-AFAB-D429F0CB84FB}"/>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9" name="テキスト ボックス 728">
          <a:extLst>
            <a:ext uri="{FF2B5EF4-FFF2-40B4-BE49-F238E27FC236}">
              <a16:creationId xmlns:a16="http://schemas.microsoft.com/office/drawing/2014/main" id="{7E842D54-AA1F-4ABE-8863-4D61FB4C8627}"/>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0" name="直線コネクタ 729">
          <a:extLst>
            <a:ext uri="{FF2B5EF4-FFF2-40B4-BE49-F238E27FC236}">
              <a16:creationId xmlns:a16="http://schemas.microsoft.com/office/drawing/2014/main" id="{C284F3A5-0087-4184-ABF9-99A709654C2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消防施設】&#10;有形固定資産減価償却率グラフ枠">
          <a:extLst>
            <a:ext uri="{FF2B5EF4-FFF2-40B4-BE49-F238E27FC236}">
              <a16:creationId xmlns:a16="http://schemas.microsoft.com/office/drawing/2014/main" id="{A268F366-003B-4293-B4A5-0325ED28A60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32" name="直線コネクタ 731">
          <a:extLst>
            <a:ext uri="{FF2B5EF4-FFF2-40B4-BE49-F238E27FC236}">
              <a16:creationId xmlns:a16="http://schemas.microsoft.com/office/drawing/2014/main" id="{3E0246CD-6102-46A5-980F-E8DF9C11340E}"/>
            </a:ext>
          </a:extLst>
        </xdr:cNvPr>
        <xdr:cNvCxnSpPr/>
      </xdr:nvCxnSpPr>
      <xdr:spPr>
        <a:xfrm flipV="1">
          <a:off x="14703424" y="13484679"/>
          <a:ext cx="0" cy="122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33" name="【消防施設】&#10;有形固定資産減価償却率最小値テキスト">
          <a:extLst>
            <a:ext uri="{FF2B5EF4-FFF2-40B4-BE49-F238E27FC236}">
              <a16:creationId xmlns:a16="http://schemas.microsoft.com/office/drawing/2014/main" id="{515CA975-55B7-4C82-9C54-090E14F3312C}"/>
            </a:ext>
          </a:extLst>
        </xdr:cNvPr>
        <xdr:cNvSpPr txBox="1"/>
      </xdr:nvSpPr>
      <xdr:spPr>
        <a:xfrm>
          <a:off x="14742160" y="147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34" name="直線コネクタ 733">
          <a:extLst>
            <a:ext uri="{FF2B5EF4-FFF2-40B4-BE49-F238E27FC236}">
              <a16:creationId xmlns:a16="http://schemas.microsoft.com/office/drawing/2014/main" id="{30374B52-2875-492C-876F-7EA17A3D5B4C}"/>
            </a:ext>
          </a:extLst>
        </xdr:cNvPr>
        <xdr:cNvCxnSpPr/>
      </xdr:nvCxnSpPr>
      <xdr:spPr>
        <a:xfrm>
          <a:off x="14611350" y="147065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35" name="【消防施設】&#10;有形固定資産減価償却率最大値テキスト">
          <a:extLst>
            <a:ext uri="{FF2B5EF4-FFF2-40B4-BE49-F238E27FC236}">
              <a16:creationId xmlns:a16="http://schemas.microsoft.com/office/drawing/2014/main" id="{29F18DC4-86BF-4184-A13F-B39D26E9AA8E}"/>
            </a:ext>
          </a:extLst>
        </xdr:cNvPr>
        <xdr:cNvSpPr txBox="1"/>
      </xdr:nvSpPr>
      <xdr:spPr>
        <a:xfrm>
          <a:off x="1474216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36" name="直線コネクタ 735">
          <a:extLst>
            <a:ext uri="{FF2B5EF4-FFF2-40B4-BE49-F238E27FC236}">
              <a16:creationId xmlns:a16="http://schemas.microsoft.com/office/drawing/2014/main" id="{E8F0B1DB-A612-423B-BC2B-37D20C180196}"/>
            </a:ext>
          </a:extLst>
        </xdr:cNvPr>
        <xdr:cNvCxnSpPr/>
      </xdr:nvCxnSpPr>
      <xdr:spPr>
        <a:xfrm>
          <a:off x="1461135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37" name="【消防施設】&#10;有形固定資産減価償却率平均値テキスト">
          <a:extLst>
            <a:ext uri="{FF2B5EF4-FFF2-40B4-BE49-F238E27FC236}">
              <a16:creationId xmlns:a16="http://schemas.microsoft.com/office/drawing/2014/main" id="{F8709EEB-4CFF-4576-ABD2-1ACD4718E0CD}"/>
            </a:ext>
          </a:extLst>
        </xdr:cNvPr>
        <xdr:cNvSpPr txBox="1"/>
      </xdr:nvSpPr>
      <xdr:spPr>
        <a:xfrm>
          <a:off x="14742160" y="14191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38" name="フローチャート: 判断 737">
          <a:extLst>
            <a:ext uri="{FF2B5EF4-FFF2-40B4-BE49-F238E27FC236}">
              <a16:creationId xmlns:a16="http://schemas.microsoft.com/office/drawing/2014/main" id="{E75E08A0-5E03-4A61-913C-7C6C899CB58A}"/>
            </a:ext>
          </a:extLst>
        </xdr:cNvPr>
        <xdr:cNvSpPr/>
      </xdr:nvSpPr>
      <xdr:spPr>
        <a:xfrm>
          <a:off x="14649450" y="142094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39" name="フローチャート: 判断 738">
          <a:extLst>
            <a:ext uri="{FF2B5EF4-FFF2-40B4-BE49-F238E27FC236}">
              <a16:creationId xmlns:a16="http://schemas.microsoft.com/office/drawing/2014/main" id="{6021AD91-8D70-4365-B6C5-010546A9A729}"/>
            </a:ext>
          </a:extLst>
        </xdr:cNvPr>
        <xdr:cNvSpPr/>
      </xdr:nvSpPr>
      <xdr:spPr>
        <a:xfrm>
          <a:off x="13887450" y="141994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40" name="フローチャート: 判断 739">
          <a:extLst>
            <a:ext uri="{FF2B5EF4-FFF2-40B4-BE49-F238E27FC236}">
              <a16:creationId xmlns:a16="http://schemas.microsoft.com/office/drawing/2014/main" id="{6023F32A-B0C5-4A32-8F21-D304AA330723}"/>
            </a:ext>
          </a:extLst>
        </xdr:cNvPr>
        <xdr:cNvSpPr/>
      </xdr:nvSpPr>
      <xdr:spPr>
        <a:xfrm>
          <a:off x="13089890" y="1416675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41" name="フローチャート: 判断 740">
          <a:extLst>
            <a:ext uri="{FF2B5EF4-FFF2-40B4-BE49-F238E27FC236}">
              <a16:creationId xmlns:a16="http://schemas.microsoft.com/office/drawing/2014/main" id="{6477340F-8229-4754-88E0-15EC3BD3E37E}"/>
            </a:ext>
          </a:extLst>
        </xdr:cNvPr>
        <xdr:cNvSpPr/>
      </xdr:nvSpPr>
      <xdr:spPr>
        <a:xfrm>
          <a:off x="12303760" y="14160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42" name="フローチャート: 判断 741">
          <a:extLst>
            <a:ext uri="{FF2B5EF4-FFF2-40B4-BE49-F238E27FC236}">
              <a16:creationId xmlns:a16="http://schemas.microsoft.com/office/drawing/2014/main" id="{D3156E99-845F-4BEA-B68C-FE0B0EB89003}"/>
            </a:ext>
          </a:extLst>
        </xdr:cNvPr>
        <xdr:cNvSpPr/>
      </xdr:nvSpPr>
      <xdr:spPr>
        <a:xfrm>
          <a:off x="11487150" y="1415614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C09FA961-23EA-4B23-BCE7-E959B8DCD33E}"/>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AA6FC438-F6B4-4C0E-98CF-9DA21853E657}"/>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391329E3-7DD2-4443-9F46-370AD484FA05}"/>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363806D-19D9-4CD6-9001-E652768685ED}"/>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FBE20867-8B31-4A88-ADFD-1D6E58282128}"/>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148952</xdr:rowOff>
    </xdr:from>
    <xdr:to>
      <xdr:col>85</xdr:col>
      <xdr:colOff>177800</xdr:colOff>
      <xdr:row>83</xdr:row>
      <xdr:rowOff>79102</xdr:rowOff>
    </xdr:to>
    <xdr:sp macro="" textlink="">
      <xdr:nvSpPr>
        <xdr:cNvPr id="748" name="楕円 747">
          <a:extLst>
            <a:ext uri="{FF2B5EF4-FFF2-40B4-BE49-F238E27FC236}">
              <a16:creationId xmlns:a16="http://schemas.microsoft.com/office/drawing/2014/main" id="{BDBF0064-1B1A-4622-ABD5-7A97602589AC}"/>
            </a:ext>
          </a:extLst>
        </xdr:cNvPr>
        <xdr:cNvSpPr/>
      </xdr:nvSpPr>
      <xdr:spPr>
        <a:xfrm>
          <a:off x="14649450" y="1420785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379</xdr:rowOff>
    </xdr:from>
    <xdr:ext cx="405111" cy="259045"/>
    <xdr:sp macro="" textlink="">
      <xdr:nvSpPr>
        <xdr:cNvPr id="749" name="【消防施設】&#10;有形固定資産減価償却率該当値テキスト">
          <a:extLst>
            <a:ext uri="{FF2B5EF4-FFF2-40B4-BE49-F238E27FC236}">
              <a16:creationId xmlns:a16="http://schemas.microsoft.com/office/drawing/2014/main" id="{C2D2949A-7C47-45C0-ABEE-6E3A8FEAF46D}"/>
            </a:ext>
          </a:extLst>
        </xdr:cNvPr>
        <xdr:cNvSpPr txBox="1"/>
      </xdr:nvSpPr>
      <xdr:spPr>
        <a:xfrm>
          <a:off x="14742160" y="140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129358</xdr:rowOff>
    </xdr:from>
    <xdr:to>
      <xdr:col>81</xdr:col>
      <xdr:colOff>101600</xdr:colOff>
      <xdr:row>83</xdr:row>
      <xdr:rowOff>59508</xdr:rowOff>
    </xdr:to>
    <xdr:sp macro="" textlink="">
      <xdr:nvSpPr>
        <xdr:cNvPr id="750" name="楕円 749">
          <a:extLst>
            <a:ext uri="{FF2B5EF4-FFF2-40B4-BE49-F238E27FC236}">
              <a16:creationId xmlns:a16="http://schemas.microsoft.com/office/drawing/2014/main" id="{0EA014E1-8A0F-4A66-9BD3-032F1E18D3A2}"/>
            </a:ext>
          </a:extLst>
        </xdr:cNvPr>
        <xdr:cNvSpPr/>
      </xdr:nvSpPr>
      <xdr:spPr>
        <a:xfrm>
          <a:off x="13887450" y="1419206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8708</xdr:rowOff>
    </xdr:from>
    <xdr:to>
      <xdr:col>85</xdr:col>
      <xdr:colOff>127000</xdr:colOff>
      <xdr:row>83</xdr:row>
      <xdr:rowOff>28302</xdr:rowOff>
    </xdr:to>
    <xdr:cxnSp macro="">
      <xdr:nvCxnSpPr>
        <xdr:cNvPr id="751" name="直線コネクタ 750">
          <a:extLst>
            <a:ext uri="{FF2B5EF4-FFF2-40B4-BE49-F238E27FC236}">
              <a16:creationId xmlns:a16="http://schemas.microsoft.com/office/drawing/2014/main" id="{6439EA81-083F-4713-841E-3B96D816B53E}"/>
            </a:ext>
          </a:extLst>
        </xdr:cNvPr>
        <xdr:cNvCxnSpPr/>
      </xdr:nvCxnSpPr>
      <xdr:spPr>
        <a:xfrm>
          <a:off x="13942060" y="14240963"/>
          <a:ext cx="762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132624</xdr:rowOff>
    </xdr:from>
    <xdr:to>
      <xdr:col>76</xdr:col>
      <xdr:colOff>165100</xdr:colOff>
      <xdr:row>83</xdr:row>
      <xdr:rowOff>62774</xdr:rowOff>
    </xdr:to>
    <xdr:sp macro="" textlink="">
      <xdr:nvSpPr>
        <xdr:cNvPr id="752" name="楕円 751">
          <a:extLst>
            <a:ext uri="{FF2B5EF4-FFF2-40B4-BE49-F238E27FC236}">
              <a16:creationId xmlns:a16="http://schemas.microsoft.com/office/drawing/2014/main" id="{D0CE8661-FB6F-4C2C-AFAA-77B7A58C55C2}"/>
            </a:ext>
          </a:extLst>
        </xdr:cNvPr>
        <xdr:cNvSpPr/>
      </xdr:nvSpPr>
      <xdr:spPr>
        <a:xfrm>
          <a:off x="13089890" y="1419533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8708</xdr:rowOff>
    </xdr:from>
    <xdr:to>
      <xdr:col>81</xdr:col>
      <xdr:colOff>50800</xdr:colOff>
      <xdr:row>83</xdr:row>
      <xdr:rowOff>11974</xdr:rowOff>
    </xdr:to>
    <xdr:cxnSp macro="">
      <xdr:nvCxnSpPr>
        <xdr:cNvPr id="753" name="直線コネクタ 752">
          <a:extLst>
            <a:ext uri="{FF2B5EF4-FFF2-40B4-BE49-F238E27FC236}">
              <a16:creationId xmlns:a16="http://schemas.microsoft.com/office/drawing/2014/main" id="{DD9CC060-6D04-40B3-B7E8-C0DD06C6FD5F}"/>
            </a:ext>
          </a:extLst>
        </xdr:cNvPr>
        <xdr:cNvCxnSpPr/>
      </xdr:nvCxnSpPr>
      <xdr:spPr>
        <a:xfrm flipV="1">
          <a:off x="13144500" y="14240963"/>
          <a:ext cx="79756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754" name="楕円 753">
          <a:extLst>
            <a:ext uri="{FF2B5EF4-FFF2-40B4-BE49-F238E27FC236}">
              <a16:creationId xmlns:a16="http://schemas.microsoft.com/office/drawing/2014/main" id="{6CAB6CB8-5D0D-43E3-BBEB-CDE736924D60}"/>
            </a:ext>
          </a:extLst>
        </xdr:cNvPr>
        <xdr:cNvSpPr/>
      </xdr:nvSpPr>
      <xdr:spPr>
        <a:xfrm>
          <a:off x="12303760" y="1415614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144236</xdr:rowOff>
    </xdr:from>
    <xdr:to>
      <xdr:col>76</xdr:col>
      <xdr:colOff>114300</xdr:colOff>
      <xdr:row>83</xdr:row>
      <xdr:rowOff>11974</xdr:rowOff>
    </xdr:to>
    <xdr:cxnSp macro="">
      <xdr:nvCxnSpPr>
        <xdr:cNvPr id="755" name="直線コネクタ 754">
          <a:extLst>
            <a:ext uri="{FF2B5EF4-FFF2-40B4-BE49-F238E27FC236}">
              <a16:creationId xmlns:a16="http://schemas.microsoft.com/office/drawing/2014/main" id="{13E12B6C-EE00-4EA3-AF98-5869D5504D9E}"/>
            </a:ext>
          </a:extLst>
        </xdr:cNvPr>
        <xdr:cNvCxnSpPr/>
      </xdr:nvCxnSpPr>
      <xdr:spPr>
        <a:xfrm>
          <a:off x="12346940" y="14201231"/>
          <a:ext cx="79756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68943</xdr:rowOff>
    </xdr:from>
    <xdr:to>
      <xdr:col>67</xdr:col>
      <xdr:colOff>101600</xdr:colOff>
      <xdr:row>82</xdr:row>
      <xdr:rowOff>170543</xdr:rowOff>
    </xdr:to>
    <xdr:sp macro="" textlink="">
      <xdr:nvSpPr>
        <xdr:cNvPr id="756" name="楕円 755">
          <a:extLst>
            <a:ext uri="{FF2B5EF4-FFF2-40B4-BE49-F238E27FC236}">
              <a16:creationId xmlns:a16="http://schemas.microsoft.com/office/drawing/2014/main" id="{2D86428C-3644-44BE-9474-E1A40CDB4D3B}"/>
            </a:ext>
          </a:extLst>
        </xdr:cNvPr>
        <xdr:cNvSpPr/>
      </xdr:nvSpPr>
      <xdr:spPr>
        <a:xfrm>
          <a:off x="11487150" y="1412593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119743</xdr:rowOff>
    </xdr:from>
    <xdr:to>
      <xdr:col>71</xdr:col>
      <xdr:colOff>177800</xdr:colOff>
      <xdr:row>82</xdr:row>
      <xdr:rowOff>144236</xdr:rowOff>
    </xdr:to>
    <xdr:cxnSp macro="">
      <xdr:nvCxnSpPr>
        <xdr:cNvPr id="757" name="直線コネクタ 756">
          <a:extLst>
            <a:ext uri="{FF2B5EF4-FFF2-40B4-BE49-F238E27FC236}">
              <a16:creationId xmlns:a16="http://schemas.microsoft.com/office/drawing/2014/main" id="{9ED6AC15-899C-4F88-B5AF-13DFD36DC876}"/>
            </a:ext>
          </a:extLst>
        </xdr:cNvPr>
        <xdr:cNvCxnSpPr/>
      </xdr:nvCxnSpPr>
      <xdr:spPr>
        <a:xfrm>
          <a:off x="11541760" y="14180548"/>
          <a:ext cx="80518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58" name="n_1aveValue【消防施設】&#10;有形固定資産減価償却率">
          <a:extLst>
            <a:ext uri="{FF2B5EF4-FFF2-40B4-BE49-F238E27FC236}">
              <a16:creationId xmlns:a16="http://schemas.microsoft.com/office/drawing/2014/main" id="{927099BA-43EE-4AE0-822F-565963EDD376}"/>
            </a:ext>
          </a:extLst>
        </xdr:cNvPr>
        <xdr:cNvSpPr txBox="1"/>
      </xdr:nvSpPr>
      <xdr:spPr>
        <a:xfrm>
          <a:off x="13738234" y="142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59" name="n_2aveValue【消防施設】&#10;有形固定資産減価償却率">
          <a:extLst>
            <a:ext uri="{FF2B5EF4-FFF2-40B4-BE49-F238E27FC236}">
              <a16:creationId xmlns:a16="http://schemas.microsoft.com/office/drawing/2014/main" id="{C1E43FE5-5796-4EB0-B794-53AC9FE8B3E5}"/>
            </a:ext>
          </a:extLst>
        </xdr:cNvPr>
        <xdr:cNvSpPr txBox="1"/>
      </xdr:nvSpPr>
      <xdr:spPr>
        <a:xfrm>
          <a:off x="12957184" y="1394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60" name="n_3aveValue【消防施設】&#10;有形固定資産減価償却率">
          <a:extLst>
            <a:ext uri="{FF2B5EF4-FFF2-40B4-BE49-F238E27FC236}">
              <a16:creationId xmlns:a16="http://schemas.microsoft.com/office/drawing/2014/main" id="{48931480-7005-42AE-A04D-E5DCA2619BFD}"/>
            </a:ext>
          </a:extLst>
        </xdr:cNvPr>
        <xdr:cNvSpPr txBox="1"/>
      </xdr:nvSpPr>
      <xdr:spPr>
        <a:xfrm>
          <a:off x="12171054" y="1425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61" name="n_4aveValue【消防施設】&#10;有形固定資産減価償却率">
          <a:extLst>
            <a:ext uri="{FF2B5EF4-FFF2-40B4-BE49-F238E27FC236}">
              <a16:creationId xmlns:a16="http://schemas.microsoft.com/office/drawing/2014/main" id="{8E75E5F1-7500-49D5-8C23-5A5ECF7208CC}"/>
            </a:ext>
          </a:extLst>
        </xdr:cNvPr>
        <xdr:cNvSpPr txBox="1"/>
      </xdr:nvSpPr>
      <xdr:spPr>
        <a:xfrm>
          <a:off x="11354444" y="1424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76035</xdr:rowOff>
    </xdr:from>
    <xdr:ext cx="405111" cy="259045"/>
    <xdr:sp macro="" textlink="">
      <xdr:nvSpPr>
        <xdr:cNvPr id="762" name="n_1mainValue【消防施設】&#10;有形固定資産減価償却率">
          <a:extLst>
            <a:ext uri="{FF2B5EF4-FFF2-40B4-BE49-F238E27FC236}">
              <a16:creationId xmlns:a16="http://schemas.microsoft.com/office/drawing/2014/main" id="{306ACC27-374E-4438-A87A-9C6AAF872FC2}"/>
            </a:ext>
          </a:extLst>
        </xdr:cNvPr>
        <xdr:cNvSpPr txBox="1"/>
      </xdr:nvSpPr>
      <xdr:spPr>
        <a:xfrm>
          <a:off x="1373823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763" name="n_2mainValue【消防施設】&#10;有形固定資産減価償却率">
          <a:extLst>
            <a:ext uri="{FF2B5EF4-FFF2-40B4-BE49-F238E27FC236}">
              <a16:creationId xmlns:a16="http://schemas.microsoft.com/office/drawing/2014/main" id="{090965FA-3742-4096-9C82-F88219B70573}"/>
            </a:ext>
          </a:extLst>
        </xdr:cNvPr>
        <xdr:cNvSpPr txBox="1"/>
      </xdr:nvSpPr>
      <xdr:spPr>
        <a:xfrm>
          <a:off x="12957184" y="1428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64" name="n_3mainValue【消防施設】&#10;有形固定資産減価償却率">
          <a:extLst>
            <a:ext uri="{FF2B5EF4-FFF2-40B4-BE49-F238E27FC236}">
              <a16:creationId xmlns:a16="http://schemas.microsoft.com/office/drawing/2014/main" id="{F35233B9-6947-47C3-BF46-F808FB213138}"/>
            </a:ext>
          </a:extLst>
        </xdr:cNvPr>
        <xdr:cNvSpPr txBox="1"/>
      </xdr:nvSpPr>
      <xdr:spPr>
        <a:xfrm>
          <a:off x="1217105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765" name="n_4mainValue【消防施設】&#10;有形固定資産減価償却率">
          <a:extLst>
            <a:ext uri="{FF2B5EF4-FFF2-40B4-BE49-F238E27FC236}">
              <a16:creationId xmlns:a16="http://schemas.microsoft.com/office/drawing/2014/main" id="{A6050CA3-F4F4-43F7-BD55-0C78E940A07B}"/>
            </a:ext>
          </a:extLst>
        </xdr:cNvPr>
        <xdr:cNvSpPr txBox="1"/>
      </xdr:nvSpPr>
      <xdr:spPr>
        <a:xfrm>
          <a:off x="11354444" y="13906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a:extLst>
            <a:ext uri="{FF2B5EF4-FFF2-40B4-BE49-F238E27FC236}">
              <a16:creationId xmlns:a16="http://schemas.microsoft.com/office/drawing/2014/main" id="{4FB8E373-7F10-4A73-992C-16ECDD80AB08}"/>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a:extLst>
            <a:ext uri="{FF2B5EF4-FFF2-40B4-BE49-F238E27FC236}">
              <a16:creationId xmlns:a16="http://schemas.microsoft.com/office/drawing/2014/main" id="{35140A7B-04B7-442F-9DF2-E97F610F2ED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a:extLst>
            <a:ext uri="{FF2B5EF4-FFF2-40B4-BE49-F238E27FC236}">
              <a16:creationId xmlns:a16="http://schemas.microsoft.com/office/drawing/2014/main" id="{5F76317D-E467-4AF6-8CEF-18DC4FBD37E5}"/>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a:extLst>
            <a:ext uri="{FF2B5EF4-FFF2-40B4-BE49-F238E27FC236}">
              <a16:creationId xmlns:a16="http://schemas.microsoft.com/office/drawing/2014/main" id="{708625BB-AC4A-40D4-B086-C9536B7F833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a:extLst>
            <a:ext uri="{FF2B5EF4-FFF2-40B4-BE49-F238E27FC236}">
              <a16:creationId xmlns:a16="http://schemas.microsoft.com/office/drawing/2014/main" id="{82922C22-9406-4F20-AB7A-1500E9706438}"/>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a:extLst>
            <a:ext uri="{FF2B5EF4-FFF2-40B4-BE49-F238E27FC236}">
              <a16:creationId xmlns:a16="http://schemas.microsoft.com/office/drawing/2014/main" id="{B63A0BB9-4AD0-4813-8E12-98569C2753FC}"/>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a:extLst>
            <a:ext uri="{FF2B5EF4-FFF2-40B4-BE49-F238E27FC236}">
              <a16:creationId xmlns:a16="http://schemas.microsoft.com/office/drawing/2014/main" id="{4E25A1E2-0FFE-4BFC-BBC7-1D51C7A8271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a:extLst>
            <a:ext uri="{FF2B5EF4-FFF2-40B4-BE49-F238E27FC236}">
              <a16:creationId xmlns:a16="http://schemas.microsoft.com/office/drawing/2014/main" id="{CEEC7928-AF3E-47B4-BF83-D34A60D28C54}"/>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a:extLst>
            <a:ext uri="{FF2B5EF4-FFF2-40B4-BE49-F238E27FC236}">
              <a16:creationId xmlns:a16="http://schemas.microsoft.com/office/drawing/2014/main" id="{B96FC03F-DB2B-4BE6-B868-66C1CB2C9352}"/>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a:extLst>
            <a:ext uri="{FF2B5EF4-FFF2-40B4-BE49-F238E27FC236}">
              <a16:creationId xmlns:a16="http://schemas.microsoft.com/office/drawing/2014/main" id="{55928ABC-1229-4B07-ACEB-8074D3DB5E6C}"/>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6" name="直線コネクタ 775">
          <a:extLst>
            <a:ext uri="{FF2B5EF4-FFF2-40B4-BE49-F238E27FC236}">
              <a16:creationId xmlns:a16="http://schemas.microsoft.com/office/drawing/2014/main" id="{C4B04FD0-A419-4D01-833B-4277669FC835}"/>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7" name="テキスト ボックス 776">
          <a:extLst>
            <a:ext uri="{FF2B5EF4-FFF2-40B4-BE49-F238E27FC236}">
              <a16:creationId xmlns:a16="http://schemas.microsoft.com/office/drawing/2014/main" id="{7330D472-18C2-47EF-95D0-D45D57AD7139}"/>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8" name="直線コネクタ 777">
          <a:extLst>
            <a:ext uri="{FF2B5EF4-FFF2-40B4-BE49-F238E27FC236}">
              <a16:creationId xmlns:a16="http://schemas.microsoft.com/office/drawing/2014/main" id="{7330A369-4AD7-4D47-A217-98CC2D684FDA}"/>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9" name="テキスト ボックス 778">
          <a:extLst>
            <a:ext uri="{FF2B5EF4-FFF2-40B4-BE49-F238E27FC236}">
              <a16:creationId xmlns:a16="http://schemas.microsoft.com/office/drawing/2014/main" id="{0C725D82-A47E-4D07-88DC-9CD19515FAAE}"/>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0" name="直線コネクタ 779">
          <a:extLst>
            <a:ext uri="{FF2B5EF4-FFF2-40B4-BE49-F238E27FC236}">
              <a16:creationId xmlns:a16="http://schemas.microsoft.com/office/drawing/2014/main" id="{876C4935-C972-4FFF-B9FB-C42251628DCA}"/>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1" name="テキスト ボックス 780">
          <a:extLst>
            <a:ext uri="{FF2B5EF4-FFF2-40B4-BE49-F238E27FC236}">
              <a16:creationId xmlns:a16="http://schemas.microsoft.com/office/drawing/2014/main" id="{9A7BE5A7-0C56-437A-B77A-496C632B15DA}"/>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2" name="直線コネクタ 781">
          <a:extLst>
            <a:ext uri="{FF2B5EF4-FFF2-40B4-BE49-F238E27FC236}">
              <a16:creationId xmlns:a16="http://schemas.microsoft.com/office/drawing/2014/main" id="{E4D45AD8-B3AF-4152-948D-4D01DD42DBC4}"/>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3" name="テキスト ボックス 782">
          <a:extLst>
            <a:ext uri="{FF2B5EF4-FFF2-40B4-BE49-F238E27FC236}">
              <a16:creationId xmlns:a16="http://schemas.microsoft.com/office/drawing/2014/main" id="{43DBFB20-59DE-4C19-B9A7-A9BDEEC826F9}"/>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4" name="直線コネクタ 783">
          <a:extLst>
            <a:ext uri="{FF2B5EF4-FFF2-40B4-BE49-F238E27FC236}">
              <a16:creationId xmlns:a16="http://schemas.microsoft.com/office/drawing/2014/main" id="{654FC889-FF81-4386-BF30-4670CCD26169}"/>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5" name="テキスト ボックス 784">
          <a:extLst>
            <a:ext uri="{FF2B5EF4-FFF2-40B4-BE49-F238E27FC236}">
              <a16:creationId xmlns:a16="http://schemas.microsoft.com/office/drawing/2014/main" id="{25F1C4DA-7715-4F03-A657-7A82AEB5ABD6}"/>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a:extLst>
            <a:ext uri="{FF2B5EF4-FFF2-40B4-BE49-F238E27FC236}">
              <a16:creationId xmlns:a16="http://schemas.microsoft.com/office/drawing/2014/main" id="{1EF2AEC2-1678-4B37-91A8-DD871D013E3E}"/>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7" name="テキスト ボックス 786">
          <a:extLst>
            <a:ext uri="{FF2B5EF4-FFF2-40B4-BE49-F238E27FC236}">
              <a16:creationId xmlns:a16="http://schemas.microsoft.com/office/drawing/2014/main" id="{1CCB714A-9599-48F4-B81C-2F812F35E97C}"/>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消防施設】&#10;一人当たり面積グラフ枠">
          <a:extLst>
            <a:ext uri="{FF2B5EF4-FFF2-40B4-BE49-F238E27FC236}">
              <a16:creationId xmlns:a16="http://schemas.microsoft.com/office/drawing/2014/main" id="{D21D12E6-CBE3-4BF5-92A5-DA6767277EC4}"/>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89" name="直線コネクタ 788">
          <a:extLst>
            <a:ext uri="{FF2B5EF4-FFF2-40B4-BE49-F238E27FC236}">
              <a16:creationId xmlns:a16="http://schemas.microsoft.com/office/drawing/2014/main" id="{AA311DB3-3327-4E95-88B6-3087ECE0E810}"/>
            </a:ext>
          </a:extLst>
        </xdr:cNvPr>
        <xdr:cNvCxnSpPr/>
      </xdr:nvCxnSpPr>
      <xdr:spPr>
        <a:xfrm flipV="1">
          <a:off x="19947254" y="13272134"/>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90" name="【消防施設】&#10;一人当たり面積最小値テキスト">
          <a:extLst>
            <a:ext uri="{FF2B5EF4-FFF2-40B4-BE49-F238E27FC236}">
              <a16:creationId xmlns:a16="http://schemas.microsoft.com/office/drawing/2014/main" id="{1B083429-75A1-4D9A-A426-D6DAB089F5FC}"/>
            </a:ext>
          </a:extLst>
        </xdr:cNvPr>
        <xdr:cNvSpPr txBox="1"/>
      </xdr:nvSpPr>
      <xdr:spPr>
        <a:xfrm>
          <a:off x="19985990"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91" name="直線コネクタ 790">
          <a:extLst>
            <a:ext uri="{FF2B5EF4-FFF2-40B4-BE49-F238E27FC236}">
              <a16:creationId xmlns:a16="http://schemas.microsoft.com/office/drawing/2014/main" id="{CEDAF56A-07E8-4E79-B2E9-58E55E25CD53}"/>
            </a:ext>
          </a:extLst>
        </xdr:cNvPr>
        <xdr:cNvCxnSpPr/>
      </xdr:nvCxnSpPr>
      <xdr:spPr>
        <a:xfrm>
          <a:off x="19885660" y="1458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92" name="【消防施設】&#10;一人当たり面積最大値テキスト">
          <a:extLst>
            <a:ext uri="{FF2B5EF4-FFF2-40B4-BE49-F238E27FC236}">
              <a16:creationId xmlns:a16="http://schemas.microsoft.com/office/drawing/2014/main" id="{45909447-A58C-4CEC-85B1-6F8EB95E9DDA}"/>
            </a:ext>
          </a:extLst>
        </xdr:cNvPr>
        <xdr:cNvSpPr txBox="1"/>
      </xdr:nvSpPr>
      <xdr:spPr>
        <a:xfrm>
          <a:off x="19985990" y="1304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93" name="直線コネクタ 792">
          <a:extLst>
            <a:ext uri="{FF2B5EF4-FFF2-40B4-BE49-F238E27FC236}">
              <a16:creationId xmlns:a16="http://schemas.microsoft.com/office/drawing/2014/main" id="{2C47DEB7-6D11-4835-ADF3-47EA0D6BFA03}"/>
            </a:ext>
          </a:extLst>
        </xdr:cNvPr>
        <xdr:cNvCxnSpPr/>
      </xdr:nvCxnSpPr>
      <xdr:spPr>
        <a:xfrm>
          <a:off x="19885660" y="13272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794" name="【消防施設】&#10;一人当たり面積平均値テキスト">
          <a:extLst>
            <a:ext uri="{FF2B5EF4-FFF2-40B4-BE49-F238E27FC236}">
              <a16:creationId xmlns:a16="http://schemas.microsoft.com/office/drawing/2014/main" id="{FB821D3A-AE05-4D55-B2D6-8931D6B27B8E}"/>
            </a:ext>
          </a:extLst>
        </xdr:cNvPr>
        <xdr:cNvSpPr txBox="1"/>
      </xdr:nvSpPr>
      <xdr:spPr>
        <a:xfrm>
          <a:off x="1998599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795" name="フローチャート: 判断 794">
          <a:extLst>
            <a:ext uri="{FF2B5EF4-FFF2-40B4-BE49-F238E27FC236}">
              <a16:creationId xmlns:a16="http://schemas.microsoft.com/office/drawing/2014/main" id="{FC3488EB-AE16-44C9-B931-29A979323818}"/>
            </a:ext>
          </a:extLst>
        </xdr:cNvPr>
        <xdr:cNvSpPr/>
      </xdr:nvSpPr>
      <xdr:spPr>
        <a:xfrm>
          <a:off x="19904710" y="139433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796" name="フローチャート: 判断 795">
          <a:extLst>
            <a:ext uri="{FF2B5EF4-FFF2-40B4-BE49-F238E27FC236}">
              <a16:creationId xmlns:a16="http://schemas.microsoft.com/office/drawing/2014/main" id="{7B366DBA-E877-46F0-855E-11AF13954CA5}"/>
            </a:ext>
          </a:extLst>
        </xdr:cNvPr>
        <xdr:cNvSpPr/>
      </xdr:nvSpPr>
      <xdr:spPr>
        <a:xfrm>
          <a:off x="19161760" y="140195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797" name="フローチャート: 判断 796">
          <a:extLst>
            <a:ext uri="{FF2B5EF4-FFF2-40B4-BE49-F238E27FC236}">
              <a16:creationId xmlns:a16="http://schemas.microsoft.com/office/drawing/2014/main" id="{5729DEB6-378F-4E26-A246-394238923C56}"/>
            </a:ext>
          </a:extLst>
        </xdr:cNvPr>
        <xdr:cNvSpPr/>
      </xdr:nvSpPr>
      <xdr:spPr>
        <a:xfrm>
          <a:off x="183451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798" name="フローチャート: 判断 797">
          <a:extLst>
            <a:ext uri="{FF2B5EF4-FFF2-40B4-BE49-F238E27FC236}">
              <a16:creationId xmlns:a16="http://schemas.microsoft.com/office/drawing/2014/main" id="{D11608CC-6AE8-4EA8-92E2-AAA345743B50}"/>
            </a:ext>
          </a:extLst>
        </xdr:cNvPr>
        <xdr:cNvSpPr/>
      </xdr:nvSpPr>
      <xdr:spPr>
        <a:xfrm>
          <a:off x="17547590" y="1405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799" name="フローチャート: 判断 798">
          <a:extLst>
            <a:ext uri="{FF2B5EF4-FFF2-40B4-BE49-F238E27FC236}">
              <a16:creationId xmlns:a16="http://schemas.microsoft.com/office/drawing/2014/main" id="{4D1D2F3E-8829-42A4-82C9-3AAE1B39A6C5}"/>
            </a:ext>
          </a:extLst>
        </xdr:cNvPr>
        <xdr:cNvSpPr/>
      </xdr:nvSpPr>
      <xdr:spPr>
        <a:xfrm>
          <a:off x="16761460" y="140385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2143F135-82A6-43BD-B379-12D17DF064CF}"/>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451BB8D1-B8B6-48C8-9B22-0DD1DA4345F0}"/>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1B24862B-5A8B-45C7-954C-B8BEF887B1DC}"/>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BEE966D7-56FE-48C2-A3F3-382E386D8FAC}"/>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1799F453-192D-4FF1-A7EB-3420A875C6C1}"/>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67311</xdr:rowOff>
    </xdr:from>
    <xdr:to>
      <xdr:col>116</xdr:col>
      <xdr:colOff>114300</xdr:colOff>
      <xdr:row>81</xdr:row>
      <xdr:rowOff>168911</xdr:rowOff>
    </xdr:to>
    <xdr:sp macro="" textlink="">
      <xdr:nvSpPr>
        <xdr:cNvPr id="805" name="楕円 804">
          <a:extLst>
            <a:ext uri="{FF2B5EF4-FFF2-40B4-BE49-F238E27FC236}">
              <a16:creationId xmlns:a16="http://schemas.microsoft.com/office/drawing/2014/main" id="{564389B6-DC51-465F-A044-7515A610011D}"/>
            </a:ext>
          </a:extLst>
        </xdr:cNvPr>
        <xdr:cNvSpPr/>
      </xdr:nvSpPr>
      <xdr:spPr>
        <a:xfrm>
          <a:off x="19904710" y="139528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45738</xdr:rowOff>
    </xdr:from>
    <xdr:ext cx="469744" cy="259045"/>
    <xdr:sp macro="" textlink="">
      <xdr:nvSpPr>
        <xdr:cNvPr id="806" name="【消防施設】&#10;一人当たり面積該当値テキスト">
          <a:extLst>
            <a:ext uri="{FF2B5EF4-FFF2-40B4-BE49-F238E27FC236}">
              <a16:creationId xmlns:a16="http://schemas.microsoft.com/office/drawing/2014/main" id="{0170929C-6316-414E-8BFE-552CD1114BB3}"/>
            </a:ext>
          </a:extLst>
        </xdr:cNvPr>
        <xdr:cNvSpPr txBox="1"/>
      </xdr:nvSpPr>
      <xdr:spPr>
        <a:xfrm>
          <a:off x="19985990" y="1393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807" name="楕円 806">
          <a:extLst>
            <a:ext uri="{FF2B5EF4-FFF2-40B4-BE49-F238E27FC236}">
              <a16:creationId xmlns:a16="http://schemas.microsoft.com/office/drawing/2014/main" id="{A96B2C3D-F096-44F5-9893-48F13701B571}"/>
            </a:ext>
          </a:extLst>
        </xdr:cNvPr>
        <xdr:cNvSpPr/>
      </xdr:nvSpPr>
      <xdr:spPr>
        <a:xfrm>
          <a:off x="19161760" y="140804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118111</xdr:rowOff>
    </xdr:from>
    <xdr:to>
      <xdr:col>116</xdr:col>
      <xdr:colOff>63500</xdr:colOff>
      <xdr:row>82</xdr:row>
      <xdr:rowOff>76200</xdr:rowOff>
    </xdr:to>
    <xdr:cxnSp macro="">
      <xdr:nvCxnSpPr>
        <xdr:cNvPr id="808" name="直線コネクタ 807">
          <a:extLst>
            <a:ext uri="{FF2B5EF4-FFF2-40B4-BE49-F238E27FC236}">
              <a16:creationId xmlns:a16="http://schemas.microsoft.com/office/drawing/2014/main" id="{05D65B3C-EF19-4FDD-B3F4-2D4B22649DC7}"/>
            </a:ext>
          </a:extLst>
        </xdr:cNvPr>
        <xdr:cNvCxnSpPr/>
      </xdr:nvCxnSpPr>
      <xdr:spPr>
        <a:xfrm flipV="1">
          <a:off x="19204940" y="14007466"/>
          <a:ext cx="74295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93980</xdr:rowOff>
    </xdr:from>
    <xdr:to>
      <xdr:col>107</xdr:col>
      <xdr:colOff>101600</xdr:colOff>
      <xdr:row>83</xdr:row>
      <xdr:rowOff>24130</xdr:rowOff>
    </xdr:to>
    <xdr:sp macro="" textlink="">
      <xdr:nvSpPr>
        <xdr:cNvPr id="809" name="楕円 808">
          <a:extLst>
            <a:ext uri="{FF2B5EF4-FFF2-40B4-BE49-F238E27FC236}">
              <a16:creationId xmlns:a16="http://schemas.microsoft.com/office/drawing/2014/main" id="{DB10C413-2F60-487E-8E51-8D6682530573}"/>
            </a:ext>
          </a:extLst>
        </xdr:cNvPr>
        <xdr:cNvSpPr/>
      </xdr:nvSpPr>
      <xdr:spPr>
        <a:xfrm>
          <a:off x="18345150" y="141566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144780</xdr:rowOff>
    </xdr:to>
    <xdr:cxnSp macro="">
      <xdr:nvCxnSpPr>
        <xdr:cNvPr id="810" name="直線コネクタ 809">
          <a:extLst>
            <a:ext uri="{FF2B5EF4-FFF2-40B4-BE49-F238E27FC236}">
              <a16:creationId xmlns:a16="http://schemas.microsoft.com/office/drawing/2014/main" id="{290901FE-5A9B-4FC3-9185-5B1A410BBFE6}"/>
            </a:ext>
          </a:extLst>
        </xdr:cNvPr>
        <xdr:cNvCxnSpPr/>
      </xdr:nvCxnSpPr>
      <xdr:spPr>
        <a:xfrm flipV="1">
          <a:off x="18399760" y="14135100"/>
          <a:ext cx="80518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11" name="楕円 810">
          <a:extLst>
            <a:ext uri="{FF2B5EF4-FFF2-40B4-BE49-F238E27FC236}">
              <a16:creationId xmlns:a16="http://schemas.microsoft.com/office/drawing/2014/main" id="{739E3ADA-9B15-40FF-B4C6-A0C22579457D}"/>
            </a:ext>
          </a:extLst>
        </xdr:cNvPr>
        <xdr:cNvSpPr/>
      </xdr:nvSpPr>
      <xdr:spPr>
        <a:xfrm>
          <a:off x="17547590" y="141566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144780</xdr:rowOff>
    </xdr:from>
    <xdr:to>
      <xdr:col>107</xdr:col>
      <xdr:colOff>50800</xdr:colOff>
      <xdr:row>82</xdr:row>
      <xdr:rowOff>152400</xdr:rowOff>
    </xdr:to>
    <xdr:cxnSp macro="">
      <xdr:nvCxnSpPr>
        <xdr:cNvPr id="812" name="直線コネクタ 811">
          <a:extLst>
            <a:ext uri="{FF2B5EF4-FFF2-40B4-BE49-F238E27FC236}">
              <a16:creationId xmlns:a16="http://schemas.microsoft.com/office/drawing/2014/main" id="{9EE6DD0D-92CC-45E1-A441-8A9864C1ED2D}"/>
            </a:ext>
          </a:extLst>
        </xdr:cNvPr>
        <xdr:cNvCxnSpPr/>
      </xdr:nvCxnSpPr>
      <xdr:spPr>
        <a:xfrm flipV="1">
          <a:off x="17602200" y="1420177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109220</xdr:rowOff>
    </xdr:from>
    <xdr:to>
      <xdr:col>98</xdr:col>
      <xdr:colOff>38100</xdr:colOff>
      <xdr:row>83</xdr:row>
      <xdr:rowOff>39370</xdr:rowOff>
    </xdr:to>
    <xdr:sp macro="" textlink="">
      <xdr:nvSpPr>
        <xdr:cNvPr id="813" name="楕円 812">
          <a:extLst>
            <a:ext uri="{FF2B5EF4-FFF2-40B4-BE49-F238E27FC236}">
              <a16:creationId xmlns:a16="http://schemas.microsoft.com/office/drawing/2014/main" id="{68D1676B-7679-4C17-9845-7288B8E1763D}"/>
            </a:ext>
          </a:extLst>
        </xdr:cNvPr>
        <xdr:cNvSpPr/>
      </xdr:nvSpPr>
      <xdr:spPr>
        <a:xfrm>
          <a:off x="16761460" y="141662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160020</xdr:rowOff>
    </xdr:to>
    <xdr:cxnSp macro="">
      <xdr:nvCxnSpPr>
        <xdr:cNvPr id="814" name="直線コネクタ 813">
          <a:extLst>
            <a:ext uri="{FF2B5EF4-FFF2-40B4-BE49-F238E27FC236}">
              <a16:creationId xmlns:a16="http://schemas.microsoft.com/office/drawing/2014/main" id="{7F281198-CD7C-48FF-B23C-EB88AFD3AB23}"/>
            </a:ext>
          </a:extLst>
        </xdr:cNvPr>
        <xdr:cNvCxnSpPr/>
      </xdr:nvCxnSpPr>
      <xdr:spPr>
        <a:xfrm flipV="1">
          <a:off x="16804640" y="1421130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15" name="n_1aveValue【消防施設】&#10;一人当たり面積">
          <a:extLst>
            <a:ext uri="{FF2B5EF4-FFF2-40B4-BE49-F238E27FC236}">
              <a16:creationId xmlns:a16="http://schemas.microsoft.com/office/drawing/2014/main" id="{54F0FFC2-B340-4341-A2E6-E4DE005E7AEB}"/>
            </a:ext>
          </a:extLst>
        </xdr:cNvPr>
        <xdr:cNvSpPr txBox="1"/>
      </xdr:nvSpPr>
      <xdr:spPr>
        <a:xfrm>
          <a:off x="18982132"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16" name="n_2aveValue【消防施設】&#10;一人当たり面積">
          <a:extLst>
            <a:ext uri="{FF2B5EF4-FFF2-40B4-BE49-F238E27FC236}">
              <a16:creationId xmlns:a16="http://schemas.microsoft.com/office/drawing/2014/main" id="{8B22BEA0-DB2C-4987-AFEE-1188B5417DD1}"/>
            </a:ext>
          </a:extLst>
        </xdr:cNvPr>
        <xdr:cNvSpPr txBox="1"/>
      </xdr:nvSpPr>
      <xdr:spPr>
        <a:xfrm>
          <a:off x="18182032"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17" name="n_3aveValue【消防施設】&#10;一人当たり面積">
          <a:extLst>
            <a:ext uri="{FF2B5EF4-FFF2-40B4-BE49-F238E27FC236}">
              <a16:creationId xmlns:a16="http://schemas.microsoft.com/office/drawing/2014/main" id="{96987E6E-8A45-48E2-9375-0CC3BFA9E485}"/>
            </a:ext>
          </a:extLst>
        </xdr:cNvPr>
        <xdr:cNvSpPr txBox="1"/>
      </xdr:nvSpPr>
      <xdr:spPr>
        <a:xfrm>
          <a:off x="17384472"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18" name="n_4aveValue【消防施設】&#10;一人当たり面積">
          <a:extLst>
            <a:ext uri="{FF2B5EF4-FFF2-40B4-BE49-F238E27FC236}">
              <a16:creationId xmlns:a16="http://schemas.microsoft.com/office/drawing/2014/main" id="{D00F1097-C263-4BF2-AB27-B3B3CA4BC67F}"/>
            </a:ext>
          </a:extLst>
        </xdr:cNvPr>
        <xdr:cNvSpPr txBox="1"/>
      </xdr:nvSpPr>
      <xdr:spPr>
        <a:xfrm>
          <a:off x="1658881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118127</xdr:rowOff>
    </xdr:from>
    <xdr:ext cx="469744" cy="259045"/>
    <xdr:sp macro="" textlink="">
      <xdr:nvSpPr>
        <xdr:cNvPr id="819" name="n_1mainValue【消防施設】&#10;一人当たり面積">
          <a:extLst>
            <a:ext uri="{FF2B5EF4-FFF2-40B4-BE49-F238E27FC236}">
              <a16:creationId xmlns:a16="http://schemas.microsoft.com/office/drawing/2014/main" id="{881EA5B3-409E-4D34-A107-F277ABD83011}"/>
            </a:ext>
          </a:extLst>
        </xdr:cNvPr>
        <xdr:cNvSpPr txBox="1"/>
      </xdr:nvSpPr>
      <xdr:spPr>
        <a:xfrm>
          <a:off x="18982132"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15257</xdr:rowOff>
    </xdr:from>
    <xdr:ext cx="469744" cy="259045"/>
    <xdr:sp macro="" textlink="">
      <xdr:nvSpPr>
        <xdr:cNvPr id="820" name="n_2mainValue【消防施設】&#10;一人当たり面積">
          <a:extLst>
            <a:ext uri="{FF2B5EF4-FFF2-40B4-BE49-F238E27FC236}">
              <a16:creationId xmlns:a16="http://schemas.microsoft.com/office/drawing/2014/main" id="{A489BAB8-D670-4C22-B1FC-88B36EBAFD7E}"/>
            </a:ext>
          </a:extLst>
        </xdr:cNvPr>
        <xdr:cNvSpPr txBox="1"/>
      </xdr:nvSpPr>
      <xdr:spPr>
        <a:xfrm>
          <a:off x="18182032" y="1424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1" name="n_3mainValue【消防施設】&#10;一人当たり面積">
          <a:extLst>
            <a:ext uri="{FF2B5EF4-FFF2-40B4-BE49-F238E27FC236}">
              <a16:creationId xmlns:a16="http://schemas.microsoft.com/office/drawing/2014/main" id="{D2CFAC67-BCCF-4483-AB04-9B281B71F721}"/>
            </a:ext>
          </a:extLst>
        </xdr:cNvPr>
        <xdr:cNvSpPr txBox="1"/>
      </xdr:nvSpPr>
      <xdr:spPr>
        <a:xfrm>
          <a:off x="17384472" y="1424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30497</xdr:rowOff>
    </xdr:from>
    <xdr:ext cx="469744" cy="259045"/>
    <xdr:sp macro="" textlink="">
      <xdr:nvSpPr>
        <xdr:cNvPr id="822" name="n_4mainValue【消防施設】&#10;一人当たり面積">
          <a:extLst>
            <a:ext uri="{FF2B5EF4-FFF2-40B4-BE49-F238E27FC236}">
              <a16:creationId xmlns:a16="http://schemas.microsoft.com/office/drawing/2014/main" id="{7E9B2012-FA79-4BC3-B7D9-69E128A3820F}"/>
            </a:ext>
          </a:extLst>
        </xdr:cNvPr>
        <xdr:cNvSpPr txBox="1"/>
      </xdr:nvSpPr>
      <xdr:spPr>
        <a:xfrm>
          <a:off x="16588817" y="1425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a:extLst>
            <a:ext uri="{FF2B5EF4-FFF2-40B4-BE49-F238E27FC236}">
              <a16:creationId xmlns:a16="http://schemas.microsoft.com/office/drawing/2014/main" id="{93B51FF8-E5DF-4ED7-87F2-F9B42E366444}"/>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a:extLst>
            <a:ext uri="{FF2B5EF4-FFF2-40B4-BE49-F238E27FC236}">
              <a16:creationId xmlns:a16="http://schemas.microsoft.com/office/drawing/2014/main" id="{9391AEA9-1D91-4609-977B-D49BE469BBED}"/>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a:extLst>
            <a:ext uri="{FF2B5EF4-FFF2-40B4-BE49-F238E27FC236}">
              <a16:creationId xmlns:a16="http://schemas.microsoft.com/office/drawing/2014/main" id="{94453831-BF8E-4E47-A9C0-64DE12CD8D97}"/>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a:extLst>
            <a:ext uri="{FF2B5EF4-FFF2-40B4-BE49-F238E27FC236}">
              <a16:creationId xmlns:a16="http://schemas.microsoft.com/office/drawing/2014/main" id="{BE5D7C48-7251-4926-BEE5-06ED0875A81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a:extLst>
            <a:ext uri="{FF2B5EF4-FFF2-40B4-BE49-F238E27FC236}">
              <a16:creationId xmlns:a16="http://schemas.microsoft.com/office/drawing/2014/main" id="{D82D75A0-B6A0-4256-9CD6-0FF4632D58B4}"/>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a:extLst>
            <a:ext uri="{FF2B5EF4-FFF2-40B4-BE49-F238E27FC236}">
              <a16:creationId xmlns:a16="http://schemas.microsoft.com/office/drawing/2014/main" id="{C8554C5C-F693-4A80-94EF-5295653070BF}"/>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a:extLst>
            <a:ext uri="{FF2B5EF4-FFF2-40B4-BE49-F238E27FC236}">
              <a16:creationId xmlns:a16="http://schemas.microsoft.com/office/drawing/2014/main" id="{0F9A99EA-061B-4951-B124-49CDA17BAC83}"/>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a:extLst>
            <a:ext uri="{FF2B5EF4-FFF2-40B4-BE49-F238E27FC236}">
              <a16:creationId xmlns:a16="http://schemas.microsoft.com/office/drawing/2014/main" id="{90744F65-338B-4959-A5EB-F88BD98C4D41}"/>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a:extLst>
            <a:ext uri="{FF2B5EF4-FFF2-40B4-BE49-F238E27FC236}">
              <a16:creationId xmlns:a16="http://schemas.microsoft.com/office/drawing/2014/main" id="{171CC879-DDCF-4BDB-B103-9B4836F1D49D}"/>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a:extLst>
            <a:ext uri="{FF2B5EF4-FFF2-40B4-BE49-F238E27FC236}">
              <a16:creationId xmlns:a16="http://schemas.microsoft.com/office/drawing/2014/main" id="{E1E286F1-B8F8-4A88-8791-A6DC911600DB}"/>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id="{2EB45809-19A1-48F7-81DB-B6066B47638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4" name="直線コネクタ 833">
          <a:extLst>
            <a:ext uri="{FF2B5EF4-FFF2-40B4-BE49-F238E27FC236}">
              <a16:creationId xmlns:a16="http://schemas.microsoft.com/office/drawing/2014/main" id="{CC418FD6-2001-44C9-B243-B6695A275A17}"/>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5" name="テキスト ボックス 834">
          <a:extLst>
            <a:ext uri="{FF2B5EF4-FFF2-40B4-BE49-F238E27FC236}">
              <a16:creationId xmlns:a16="http://schemas.microsoft.com/office/drawing/2014/main" id="{07D8CFBD-0CCE-4951-8E60-DEA860238C51}"/>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6" name="直線コネクタ 835">
          <a:extLst>
            <a:ext uri="{FF2B5EF4-FFF2-40B4-BE49-F238E27FC236}">
              <a16:creationId xmlns:a16="http://schemas.microsoft.com/office/drawing/2014/main" id="{00EBAFE3-A99B-4F7F-9836-D92EBC9A0014}"/>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7" name="テキスト ボックス 836">
          <a:extLst>
            <a:ext uri="{FF2B5EF4-FFF2-40B4-BE49-F238E27FC236}">
              <a16:creationId xmlns:a16="http://schemas.microsoft.com/office/drawing/2014/main" id="{3B31087C-3CC2-4027-956E-95BE36B49688}"/>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8" name="直線コネクタ 837">
          <a:extLst>
            <a:ext uri="{FF2B5EF4-FFF2-40B4-BE49-F238E27FC236}">
              <a16:creationId xmlns:a16="http://schemas.microsoft.com/office/drawing/2014/main" id="{757EB91F-2203-43CA-96BD-6179AF9B06BB}"/>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9" name="テキスト ボックス 838">
          <a:extLst>
            <a:ext uri="{FF2B5EF4-FFF2-40B4-BE49-F238E27FC236}">
              <a16:creationId xmlns:a16="http://schemas.microsoft.com/office/drawing/2014/main" id="{85918F4A-2496-4A56-9FC2-10A83FFA0EAC}"/>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0" name="直線コネクタ 839">
          <a:extLst>
            <a:ext uri="{FF2B5EF4-FFF2-40B4-BE49-F238E27FC236}">
              <a16:creationId xmlns:a16="http://schemas.microsoft.com/office/drawing/2014/main" id="{DD76C297-7636-480E-8F57-5DD74CF1B92A}"/>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1" name="テキスト ボックス 840">
          <a:extLst>
            <a:ext uri="{FF2B5EF4-FFF2-40B4-BE49-F238E27FC236}">
              <a16:creationId xmlns:a16="http://schemas.microsoft.com/office/drawing/2014/main" id="{779939BE-F7E4-4A5B-B1AA-51EFFC6C0677}"/>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2" name="直線コネクタ 841">
          <a:extLst>
            <a:ext uri="{FF2B5EF4-FFF2-40B4-BE49-F238E27FC236}">
              <a16:creationId xmlns:a16="http://schemas.microsoft.com/office/drawing/2014/main" id="{C699B964-A218-497F-9515-9A3EE4EDB869}"/>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3" name="テキスト ボックス 842">
          <a:extLst>
            <a:ext uri="{FF2B5EF4-FFF2-40B4-BE49-F238E27FC236}">
              <a16:creationId xmlns:a16="http://schemas.microsoft.com/office/drawing/2014/main" id="{1813EC33-A202-4FE9-8B60-579EC8E7AB85}"/>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a:extLst>
            <a:ext uri="{FF2B5EF4-FFF2-40B4-BE49-F238E27FC236}">
              <a16:creationId xmlns:a16="http://schemas.microsoft.com/office/drawing/2014/main" id="{713F8E9F-BC38-47E9-B0D2-B1268B7AA75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5" name="テキスト ボックス 844">
          <a:extLst>
            <a:ext uri="{FF2B5EF4-FFF2-40B4-BE49-F238E27FC236}">
              <a16:creationId xmlns:a16="http://schemas.microsoft.com/office/drawing/2014/main" id="{3DB0BFFC-5A21-438B-A6C1-839D3C50EEAA}"/>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a:extLst>
            <a:ext uri="{FF2B5EF4-FFF2-40B4-BE49-F238E27FC236}">
              <a16:creationId xmlns:a16="http://schemas.microsoft.com/office/drawing/2014/main" id="{F5AAA803-0886-44F6-BF20-94DE3B21B122}"/>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47" name="直線コネクタ 846">
          <a:extLst>
            <a:ext uri="{FF2B5EF4-FFF2-40B4-BE49-F238E27FC236}">
              <a16:creationId xmlns:a16="http://schemas.microsoft.com/office/drawing/2014/main" id="{575EC0B0-576A-46B3-939D-7F641E953A44}"/>
            </a:ext>
          </a:extLst>
        </xdr:cNvPr>
        <xdr:cNvCxnSpPr/>
      </xdr:nvCxnSpPr>
      <xdr:spPr>
        <a:xfrm flipV="1">
          <a:off x="14703424" y="1704975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48" name="【庁舎】&#10;有形固定資産減価償却率最小値テキスト">
          <a:extLst>
            <a:ext uri="{FF2B5EF4-FFF2-40B4-BE49-F238E27FC236}">
              <a16:creationId xmlns:a16="http://schemas.microsoft.com/office/drawing/2014/main" id="{4A979B28-3FEF-4C86-BCD5-B17F0427BBE9}"/>
            </a:ext>
          </a:extLst>
        </xdr:cNvPr>
        <xdr:cNvSpPr txBox="1"/>
      </xdr:nvSpPr>
      <xdr:spPr>
        <a:xfrm>
          <a:off x="14742160" y="1852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49" name="直線コネクタ 848">
          <a:extLst>
            <a:ext uri="{FF2B5EF4-FFF2-40B4-BE49-F238E27FC236}">
              <a16:creationId xmlns:a16="http://schemas.microsoft.com/office/drawing/2014/main" id="{73DDC917-1369-4EF8-946D-9675DCBA06C6}"/>
            </a:ext>
          </a:extLst>
        </xdr:cNvPr>
        <xdr:cNvCxnSpPr/>
      </xdr:nvCxnSpPr>
      <xdr:spPr>
        <a:xfrm>
          <a:off x="14611350" y="18524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0" name="【庁舎】&#10;有形固定資産減価償却率最大値テキスト">
          <a:extLst>
            <a:ext uri="{FF2B5EF4-FFF2-40B4-BE49-F238E27FC236}">
              <a16:creationId xmlns:a16="http://schemas.microsoft.com/office/drawing/2014/main" id="{23C4220F-272B-42FE-8E5C-F924BF56A0F2}"/>
            </a:ext>
          </a:extLst>
        </xdr:cNvPr>
        <xdr:cNvSpPr txBox="1"/>
      </xdr:nvSpPr>
      <xdr:spPr>
        <a:xfrm>
          <a:off x="14742160" y="1682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1" name="直線コネクタ 850">
          <a:extLst>
            <a:ext uri="{FF2B5EF4-FFF2-40B4-BE49-F238E27FC236}">
              <a16:creationId xmlns:a16="http://schemas.microsoft.com/office/drawing/2014/main" id="{FDCAA2EF-4037-47DD-ADBC-B1C12B45134B}"/>
            </a:ext>
          </a:extLst>
        </xdr:cNvPr>
        <xdr:cNvCxnSpPr/>
      </xdr:nvCxnSpPr>
      <xdr:spPr>
        <a:xfrm>
          <a:off x="14611350" y="1704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852" name="【庁舎】&#10;有形固定資産減価償却率平均値テキスト">
          <a:extLst>
            <a:ext uri="{FF2B5EF4-FFF2-40B4-BE49-F238E27FC236}">
              <a16:creationId xmlns:a16="http://schemas.microsoft.com/office/drawing/2014/main" id="{D9CAD5C6-49C8-4BF4-9BA4-1CCB867DACCE}"/>
            </a:ext>
          </a:extLst>
        </xdr:cNvPr>
        <xdr:cNvSpPr txBox="1"/>
      </xdr:nvSpPr>
      <xdr:spPr>
        <a:xfrm>
          <a:off x="14742160" y="17506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53" name="フローチャート: 判断 852">
          <a:extLst>
            <a:ext uri="{FF2B5EF4-FFF2-40B4-BE49-F238E27FC236}">
              <a16:creationId xmlns:a16="http://schemas.microsoft.com/office/drawing/2014/main" id="{0E745DA6-C4B9-4F19-A939-94C30F22FB9A}"/>
            </a:ext>
          </a:extLst>
        </xdr:cNvPr>
        <xdr:cNvSpPr/>
      </xdr:nvSpPr>
      <xdr:spPr>
        <a:xfrm>
          <a:off x="14649450" y="17534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54" name="フローチャート: 判断 853">
          <a:extLst>
            <a:ext uri="{FF2B5EF4-FFF2-40B4-BE49-F238E27FC236}">
              <a16:creationId xmlns:a16="http://schemas.microsoft.com/office/drawing/2014/main" id="{F05463F5-90C9-40F0-B9D9-33A78323DDBA}"/>
            </a:ext>
          </a:extLst>
        </xdr:cNvPr>
        <xdr:cNvSpPr/>
      </xdr:nvSpPr>
      <xdr:spPr>
        <a:xfrm>
          <a:off x="13887450" y="176047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55" name="フローチャート: 判断 854">
          <a:extLst>
            <a:ext uri="{FF2B5EF4-FFF2-40B4-BE49-F238E27FC236}">
              <a16:creationId xmlns:a16="http://schemas.microsoft.com/office/drawing/2014/main" id="{E2838C9F-43B4-48A2-8A17-E05ED12AC1EC}"/>
            </a:ext>
          </a:extLst>
        </xdr:cNvPr>
        <xdr:cNvSpPr/>
      </xdr:nvSpPr>
      <xdr:spPr>
        <a:xfrm>
          <a:off x="13089890" y="1758378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56" name="フローチャート: 判断 855">
          <a:extLst>
            <a:ext uri="{FF2B5EF4-FFF2-40B4-BE49-F238E27FC236}">
              <a16:creationId xmlns:a16="http://schemas.microsoft.com/office/drawing/2014/main" id="{1AF93841-55DA-4567-B753-35D2043EE6EE}"/>
            </a:ext>
          </a:extLst>
        </xdr:cNvPr>
        <xdr:cNvSpPr/>
      </xdr:nvSpPr>
      <xdr:spPr>
        <a:xfrm>
          <a:off x="12303760" y="176047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57" name="フローチャート: 判断 856">
          <a:extLst>
            <a:ext uri="{FF2B5EF4-FFF2-40B4-BE49-F238E27FC236}">
              <a16:creationId xmlns:a16="http://schemas.microsoft.com/office/drawing/2014/main" id="{7AF7961B-79CC-4C5D-BD21-7CC753BFE5BE}"/>
            </a:ext>
          </a:extLst>
        </xdr:cNvPr>
        <xdr:cNvSpPr/>
      </xdr:nvSpPr>
      <xdr:spPr>
        <a:xfrm>
          <a:off x="11487150" y="176428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E6505B52-FAE6-4093-8078-2DC53741D4C3}"/>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7D3B00D-CCB2-4F49-B6E7-33F377F822A6}"/>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875DEA9E-F87D-428F-AB47-5007CE0CB2B6}"/>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EC20E36F-825B-4C5E-AEA3-3881070F888F}"/>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55837FAF-DE58-4AE8-8D55-6F1579D79603}"/>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126364</xdr:rowOff>
    </xdr:from>
    <xdr:to>
      <xdr:col>85</xdr:col>
      <xdr:colOff>177800</xdr:colOff>
      <xdr:row>101</xdr:row>
      <xdr:rowOff>56514</xdr:rowOff>
    </xdr:to>
    <xdr:sp macro="" textlink="">
      <xdr:nvSpPr>
        <xdr:cNvPr id="863" name="楕円 862">
          <a:extLst>
            <a:ext uri="{FF2B5EF4-FFF2-40B4-BE49-F238E27FC236}">
              <a16:creationId xmlns:a16="http://schemas.microsoft.com/office/drawing/2014/main" id="{A3102A08-8AFC-41F9-9276-C5D97F95DF53}"/>
            </a:ext>
          </a:extLst>
        </xdr:cNvPr>
        <xdr:cNvSpPr/>
      </xdr:nvSpPr>
      <xdr:spPr>
        <a:xfrm>
          <a:off x="14649450" y="1727517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149241</xdr:rowOff>
    </xdr:from>
    <xdr:ext cx="405111" cy="259045"/>
    <xdr:sp macro="" textlink="">
      <xdr:nvSpPr>
        <xdr:cNvPr id="864" name="【庁舎】&#10;有形固定資産減価償却率該当値テキスト">
          <a:extLst>
            <a:ext uri="{FF2B5EF4-FFF2-40B4-BE49-F238E27FC236}">
              <a16:creationId xmlns:a16="http://schemas.microsoft.com/office/drawing/2014/main" id="{5A3524D2-96A5-4CC8-8CD9-DA7277568B40}"/>
            </a:ext>
          </a:extLst>
        </xdr:cNvPr>
        <xdr:cNvSpPr txBox="1"/>
      </xdr:nvSpPr>
      <xdr:spPr>
        <a:xfrm>
          <a:off x="14742160"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17780</xdr:rowOff>
    </xdr:from>
    <xdr:to>
      <xdr:col>81</xdr:col>
      <xdr:colOff>101600</xdr:colOff>
      <xdr:row>101</xdr:row>
      <xdr:rowOff>119380</xdr:rowOff>
    </xdr:to>
    <xdr:sp macro="" textlink="">
      <xdr:nvSpPr>
        <xdr:cNvPr id="865" name="楕円 864">
          <a:extLst>
            <a:ext uri="{FF2B5EF4-FFF2-40B4-BE49-F238E27FC236}">
              <a16:creationId xmlns:a16="http://schemas.microsoft.com/office/drawing/2014/main" id="{B7DB171A-92B2-4341-B3FB-19C9D581237A}"/>
            </a:ext>
          </a:extLst>
        </xdr:cNvPr>
        <xdr:cNvSpPr/>
      </xdr:nvSpPr>
      <xdr:spPr>
        <a:xfrm>
          <a:off x="13887450" y="173380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5714</xdr:rowOff>
    </xdr:from>
    <xdr:to>
      <xdr:col>85</xdr:col>
      <xdr:colOff>127000</xdr:colOff>
      <xdr:row>101</xdr:row>
      <xdr:rowOff>68580</xdr:rowOff>
    </xdr:to>
    <xdr:cxnSp macro="">
      <xdr:nvCxnSpPr>
        <xdr:cNvPr id="866" name="直線コネクタ 865">
          <a:extLst>
            <a:ext uri="{FF2B5EF4-FFF2-40B4-BE49-F238E27FC236}">
              <a16:creationId xmlns:a16="http://schemas.microsoft.com/office/drawing/2014/main" id="{0481C884-6C89-434E-BDED-DC8F4B50FDEE}"/>
            </a:ext>
          </a:extLst>
        </xdr:cNvPr>
        <xdr:cNvCxnSpPr/>
      </xdr:nvCxnSpPr>
      <xdr:spPr>
        <a:xfrm flipV="1">
          <a:off x="13942060" y="17324069"/>
          <a:ext cx="762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97789</xdr:rowOff>
    </xdr:from>
    <xdr:to>
      <xdr:col>76</xdr:col>
      <xdr:colOff>165100</xdr:colOff>
      <xdr:row>107</xdr:row>
      <xdr:rowOff>27939</xdr:rowOff>
    </xdr:to>
    <xdr:sp macro="" textlink="">
      <xdr:nvSpPr>
        <xdr:cNvPr id="867" name="楕円 866">
          <a:extLst>
            <a:ext uri="{FF2B5EF4-FFF2-40B4-BE49-F238E27FC236}">
              <a16:creationId xmlns:a16="http://schemas.microsoft.com/office/drawing/2014/main" id="{BA008624-9296-4973-87A8-8D61C1D777A9}"/>
            </a:ext>
          </a:extLst>
        </xdr:cNvPr>
        <xdr:cNvSpPr/>
      </xdr:nvSpPr>
      <xdr:spPr>
        <a:xfrm>
          <a:off x="13089890" y="182676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68580</xdr:rowOff>
    </xdr:from>
    <xdr:to>
      <xdr:col>81</xdr:col>
      <xdr:colOff>50800</xdr:colOff>
      <xdr:row>106</xdr:row>
      <xdr:rowOff>148589</xdr:rowOff>
    </xdr:to>
    <xdr:cxnSp macro="">
      <xdr:nvCxnSpPr>
        <xdr:cNvPr id="868" name="直線コネクタ 867">
          <a:extLst>
            <a:ext uri="{FF2B5EF4-FFF2-40B4-BE49-F238E27FC236}">
              <a16:creationId xmlns:a16="http://schemas.microsoft.com/office/drawing/2014/main" id="{6FB6E922-AF5A-4337-8356-183B7A9ECC24}"/>
            </a:ext>
          </a:extLst>
        </xdr:cNvPr>
        <xdr:cNvCxnSpPr/>
      </xdr:nvCxnSpPr>
      <xdr:spPr>
        <a:xfrm flipV="1">
          <a:off x="13144500" y="17383125"/>
          <a:ext cx="797560" cy="93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65405</xdr:rowOff>
    </xdr:from>
    <xdr:to>
      <xdr:col>72</xdr:col>
      <xdr:colOff>38100</xdr:colOff>
      <xdr:row>106</xdr:row>
      <xdr:rowOff>167005</xdr:rowOff>
    </xdr:to>
    <xdr:sp macro="" textlink="">
      <xdr:nvSpPr>
        <xdr:cNvPr id="869" name="楕円 868">
          <a:extLst>
            <a:ext uri="{FF2B5EF4-FFF2-40B4-BE49-F238E27FC236}">
              <a16:creationId xmlns:a16="http://schemas.microsoft.com/office/drawing/2014/main" id="{97221280-18AF-4EEC-9600-18A0D0ACC48E}"/>
            </a:ext>
          </a:extLst>
        </xdr:cNvPr>
        <xdr:cNvSpPr/>
      </xdr:nvSpPr>
      <xdr:spPr>
        <a:xfrm>
          <a:off x="12303760" y="1823720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116205</xdr:rowOff>
    </xdr:from>
    <xdr:to>
      <xdr:col>76</xdr:col>
      <xdr:colOff>114300</xdr:colOff>
      <xdr:row>106</xdr:row>
      <xdr:rowOff>148589</xdr:rowOff>
    </xdr:to>
    <xdr:cxnSp macro="">
      <xdr:nvCxnSpPr>
        <xdr:cNvPr id="870" name="直線コネクタ 869">
          <a:extLst>
            <a:ext uri="{FF2B5EF4-FFF2-40B4-BE49-F238E27FC236}">
              <a16:creationId xmlns:a16="http://schemas.microsoft.com/office/drawing/2014/main" id="{C0D649A7-AF74-451F-9DEB-1CB57EB1A05B}"/>
            </a:ext>
          </a:extLst>
        </xdr:cNvPr>
        <xdr:cNvCxnSpPr/>
      </xdr:nvCxnSpPr>
      <xdr:spPr>
        <a:xfrm>
          <a:off x="12346940" y="18289905"/>
          <a:ext cx="79756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8255</xdr:rowOff>
    </xdr:from>
    <xdr:to>
      <xdr:col>67</xdr:col>
      <xdr:colOff>101600</xdr:colOff>
      <xdr:row>106</xdr:row>
      <xdr:rowOff>109855</xdr:rowOff>
    </xdr:to>
    <xdr:sp macro="" textlink="">
      <xdr:nvSpPr>
        <xdr:cNvPr id="871" name="楕円 870">
          <a:extLst>
            <a:ext uri="{FF2B5EF4-FFF2-40B4-BE49-F238E27FC236}">
              <a16:creationId xmlns:a16="http://schemas.microsoft.com/office/drawing/2014/main" id="{6D500FC1-7B05-4606-9F43-2130FF381AB1}"/>
            </a:ext>
          </a:extLst>
        </xdr:cNvPr>
        <xdr:cNvSpPr/>
      </xdr:nvSpPr>
      <xdr:spPr>
        <a:xfrm>
          <a:off x="11487150" y="181838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59055</xdr:rowOff>
    </xdr:from>
    <xdr:to>
      <xdr:col>71</xdr:col>
      <xdr:colOff>177800</xdr:colOff>
      <xdr:row>106</xdr:row>
      <xdr:rowOff>116205</xdr:rowOff>
    </xdr:to>
    <xdr:cxnSp macro="">
      <xdr:nvCxnSpPr>
        <xdr:cNvPr id="872" name="直線コネクタ 871">
          <a:extLst>
            <a:ext uri="{FF2B5EF4-FFF2-40B4-BE49-F238E27FC236}">
              <a16:creationId xmlns:a16="http://schemas.microsoft.com/office/drawing/2014/main" id="{A878043C-CE82-4676-BB2B-3F68E819671C}"/>
            </a:ext>
          </a:extLst>
        </xdr:cNvPr>
        <xdr:cNvCxnSpPr/>
      </xdr:nvCxnSpPr>
      <xdr:spPr>
        <a:xfrm>
          <a:off x="11541760" y="18228945"/>
          <a:ext cx="80518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38116</xdr:rowOff>
    </xdr:from>
    <xdr:ext cx="405111" cy="259045"/>
    <xdr:sp macro="" textlink="">
      <xdr:nvSpPr>
        <xdr:cNvPr id="873" name="n_1aveValue【庁舎】&#10;有形固定資産減価償却率">
          <a:extLst>
            <a:ext uri="{FF2B5EF4-FFF2-40B4-BE49-F238E27FC236}">
              <a16:creationId xmlns:a16="http://schemas.microsoft.com/office/drawing/2014/main" id="{FB3A6426-9904-49C2-8E7C-BC5D742A47D8}"/>
            </a:ext>
          </a:extLst>
        </xdr:cNvPr>
        <xdr:cNvSpPr txBox="1"/>
      </xdr:nvSpPr>
      <xdr:spPr>
        <a:xfrm>
          <a:off x="1373823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874" name="n_2aveValue【庁舎】&#10;有形固定資産減価償却率">
          <a:extLst>
            <a:ext uri="{FF2B5EF4-FFF2-40B4-BE49-F238E27FC236}">
              <a16:creationId xmlns:a16="http://schemas.microsoft.com/office/drawing/2014/main" id="{0CF34653-287A-4A52-BC40-2DA521472DE0}"/>
            </a:ext>
          </a:extLst>
        </xdr:cNvPr>
        <xdr:cNvSpPr txBox="1"/>
      </xdr:nvSpPr>
      <xdr:spPr>
        <a:xfrm>
          <a:off x="1295718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75" name="n_3aveValue【庁舎】&#10;有形固定資産減価償却率">
          <a:extLst>
            <a:ext uri="{FF2B5EF4-FFF2-40B4-BE49-F238E27FC236}">
              <a16:creationId xmlns:a16="http://schemas.microsoft.com/office/drawing/2014/main" id="{3B06CB70-F77B-4F58-A652-6EDA8B4D4BE4}"/>
            </a:ext>
          </a:extLst>
        </xdr:cNvPr>
        <xdr:cNvSpPr txBox="1"/>
      </xdr:nvSpPr>
      <xdr:spPr>
        <a:xfrm>
          <a:off x="12171054" y="1737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76" name="n_4aveValue【庁舎】&#10;有形固定資産減価償却率">
          <a:extLst>
            <a:ext uri="{FF2B5EF4-FFF2-40B4-BE49-F238E27FC236}">
              <a16:creationId xmlns:a16="http://schemas.microsoft.com/office/drawing/2014/main" id="{3E70FEF8-7F77-443A-AE35-94B9055D98B8}"/>
            </a:ext>
          </a:extLst>
        </xdr:cNvPr>
        <xdr:cNvSpPr txBox="1"/>
      </xdr:nvSpPr>
      <xdr:spPr>
        <a:xfrm>
          <a:off x="11354444" y="1741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135907</xdr:rowOff>
    </xdr:from>
    <xdr:ext cx="405111" cy="259045"/>
    <xdr:sp macro="" textlink="">
      <xdr:nvSpPr>
        <xdr:cNvPr id="877" name="n_1mainValue【庁舎】&#10;有形固定資産減価償却率">
          <a:extLst>
            <a:ext uri="{FF2B5EF4-FFF2-40B4-BE49-F238E27FC236}">
              <a16:creationId xmlns:a16="http://schemas.microsoft.com/office/drawing/2014/main" id="{E8063504-3485-4B89-9DF3-16F36102CE1F}"/>
            </a:ext>
          </a:extLst>
        </xdr:cNvPr>
        <xdr:cNvSpPr txBox="1"/>
      </xdr:nvSpPr>
      <xdr:spPr>
        <a:xfrm>
          <a:off x="1373823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19066</xdr:rowOff>
    </xdr:from>
    <xdr:ext cx="405111" cy="259045"/>
    <xdr:sp macro="" textlink="">
      <xdr:nvSpPr>
        <xdr:cNvPr id="878" name="n_2mainValue【庁舎】&#10;有形固定資産減価償却率">
          <a:extLst>
            <a:ext uri="{FF2B5EF4-FFF2-40B4-BE49-F238E27FC236}">
              <a16:creationId xmlns:a16="http://schemas.microsoft.com/office/drawing/2014/main" id="{6E326739-EF0E-405A-AD18-3739B7CA35AB}"/>
            </a:ext>
          </a:extLst>
        </xdr:cNvPr>
        <xdr:cNvSpPr txBox="1"/>
      </xdr:nvSpPr>
      <xdr:spPr>
        <a:xfrm>
          <a:off x="12957184" y="1836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158132</xdr:rowOff>
    </xdr:from>
    <xdr:ext cx="405111" cy="259045"/>
    <xdr:sp macro="" textlink="">
      <xdr:nvSpPr>
        <xdr:cNvPr id="879" name="n_3mainValue【庁舎】&#10;有形固定資産減価償却率">
          <a:extLst>
            <a:ext uri="{FF2B5EF4-FFF2-40B4-BE49-F238E27FC236}">
              <a16:creationId xmlns:a16="http://schemas.microsoft.com/office/drawing/2014/main" id="{4AF8F0CB-DD6D-4FFB-AE9A-6AC13ED90590}"/>
            </a:ext>
          </a:extLst>
        </xdr:cNvPr>
        <xdr:cNvSpPr txBox="1"/>
      </xdr:nvSpPr>
      <xdr:spPr>
        <a:xfrm>
          <a:off x="12171054" y="183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100982</xdr:rowOff>
    </xdr:from>
    <xdr:ext cx="405111" cy="259045"/>
    <xdr:sp macro="" textlink="">
      <xdr:nvSpPr>
        <xdr:cNvPr id="880" name="n_4mainValue【庁舎】&#10;有形固定資産減価償却率">
          <a:extLst>
            <a:ext uri="{FF2B5EF4-FFF2-40B4-BE49-F238E27FC236}">
              <a16:creationId xmlns:a16="http://schemas.microsoft.com/office/drawing/2014/main" id="{4089C843-63F3-4684-A364-ACDBC26AFDEB}"/>
            </a:ext>
          </a:extLst>
        </xdr:cNvPr>
        <xdr:cNvSpPr txBox="1"/>
      </xdr:nvSpPr>
      <xdr:spPr>
        <a:xfrm>
          <a:off x="113544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9317BC7C-A94D-48AD-8E56-F809F1860AC5}"/>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F179F32E-B102-4F9F-B09A-371317992361}"/>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654FE36B-0C87-4270-910B-9BF3023F63F2}"/>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25956E4F-146E-45FC-9962-FF05CD41544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2D109F46-D25D-49AE-8E70-CA8B3076F2D6}"/>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3260B906-E62A-4D52-99D4-DEE68F73241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C41FD27C-1D4F-4D7A-A492-D87686B2759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D65A9DC9-B27A-40D1-8CA9-1E13B2DB187B}"/>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75F2260F-EEBE-4EE2-9FA4-6DD68DD84ED6}"/>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79AAE00C-ECA0-448B-AF7B-E00A4B7BE3B5}"/>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1" name="直線コネクタ 890">
          <a:extLst>
            <a:ext uri="{FF2B5EF4-FFF2-40B4-BE49-F238E27FC236}">
              <a16:creationId xmlns:a16="http://schemas.microsoft.com/office/drawing/2014/main" id="{5508BF5C-6069-4B51-8793-C98F1A28902B}"/>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2" name="テキスト ボックス 891">
          <a:extLst>
            <a:ext uri="{FF2B5EF4-FFF2-40B4-BE49-F238E27FC236}">
              <a16:creationId xmlns:a16="http://schemas.microsoft.com/office/drawing/2014/main" id="{32895960-67A5-4D8D-B6CA-3B23A61F11D7}"/>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3" name="直線コネクタ 892">
          <a:extLst>
            <a:ext uri="{FF2B5EF4-FFF2-40B4-BE49-F238E27FC236}">
              <a16:creationId xmlns:a16="http://schemas.microsoft.com/office/drawing/2014/main" id="{A9EE253A-3C2F-4204-A66E-3589625E0C91}"/>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4" name="テキスト ボックス 893">
          <a:extLst>
            <a:ext uri="{FF2B5EF4-FFF2-40B4-BE49-F238E27FC236}">
              <a16:creationId xmlns:a16="http://schemas.microsoft.com/office/drawing/2014/main" id="{5494E4CB-CAE3-4722-AA29-0E75A3EA48FB}"/>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5" name="直線コネクタ 894">
          <a:extLst>
            <a:ext uri="{FF2B5EF4-FFF2-40B4-BE49-F238E27FC236}">
              <a16:creationId xmlns:a16="http://schemas.microsoft.com/office/drawing/2014/main" id="{2DEA5161-A1AC-4AB3-B1B3-DFCFBF1EE5EF}"/>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6" name="テキスト ボックス 895">
          <a:extLst>
            <a:ext uri="{FF2B5EF4-FFF2-40B4-BE49-F238E27FC236}">
              <a16:creationId xmlns:a16="http://schemas.microsoft.com/office/drawing/2014/main" id="{7ECF5C94-FFEB-4484-9D15-77C5B77F20CF}"/>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7" name="直線コネクタ 896">
          <a:extLst>
            <a:ext uri="{FF2B5EF4-FFF2-40B4-BE49-F238E27FC236}">
              <a16:creationId xmlns:a16="http://schemas.microsoft.com/office/drawing/2014/main" id="{D8830BB3-EDCF-4640-942C-64BCD0E49D5E}"/>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8" name="テキスト ボックス 897">
          <a:extLst>
            <a:ext uri="{FF2B5EF4-FFF2-40B4-BE49-F238E27FC236}">
              <a16:creationId xmlns:a16="http://schemas.microsoft.com/office/drawing/2014/main" id="{B3D0EA7A-9B16-449F-91DB-177EBC080561}"/>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a:extLst>
            <a:ext uri="{FF2B5EF4-FFF2-40B4-BE49-F238E27FC236}">
              <a16:creationId xmlns:a16="http://schemas.microsoft.com/office/drawing/2014/main" id="{0E9A2B5E-C0E0-4910-964D-63009397A416}"/>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a:extLst>
            <a:ext uri="{FF2B5EF4-FFF2-40B4-BE49-F238E27FC236}">
              <a16:creationId xmlns:a16="http://schemas.microsoft.com/office/drawing/2014/main" id="{05B7B9FB-0725-4955-B367-5A2451BB71C5}"/>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a:extLst>
            <a:ext uri="{FF2B5EF4-FFF2-40B4-BE49-F238E27FC236}">
              <a16:creationId xmlns:a16="http://schemas.microsoft.com/office/drawing/2014/main" id="{82DBF70B-D905-4268-A3E7-9E96737AA623}"/>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02" name="直線コネクタ 901">
          <a:extLst>
            <a:ext uri="{FF2B5EF4-FFF2-40B4-BE49-F238E27FC236}">
              <a16:creationId xmlns:a16="http://schemas.microsoft.com/office/drawing/2014/main" id="{68CD484B-5CD5-4C50-8243-0EAA2B98F93D}"/>
            </a:ext>
          </a:extLst>
        </xdr:cNvPr>
        <xdr:cNvCxnSpPr/>
      </xdr:nvCxnSpPr>
      <xdr:spPr>
        <a:xfrm flipV="1">
          <a:off x="19947254" y="17202149"/>
          <a:ext cx="0" cy="1235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03" name="【庁舎】&#10;一人当たり面積最小値テキスト">
          <a:extLst>
            <a:ext uri="{FF2B5EF4-FFF2-40B4-BE49-F238E27FC236}">
              <a16:creationId xmlns:a16="http://schemas.microsoft.com/office/drawing/2014/main" id="{C28AFE6C-93EC-41CF-B1B7-EDFE42FC34C2}"/>
            </a:ext>
          </a:extLst>
        </xdr:cNvPr>
        <xdr:cNvSpPr txBox="1"/>
      </xdr:nvSpPr>
      <xdr:spPr>
        <a:xfrm>
          <a:off x="19985990" y="184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04" name="直線コネクタ 903">
          <a:extLst>
            <a:ext uri="{FF2B5EF4-FFF2-40B4-BE49-F238E27FC236}">
              <a16:creationId xmlns:a16="http://schemas.microsoft.com/office/drawing/2014/main" id="{7ECC773D-B8BC-487D-9EE6-1192B87A16F1}"/>
            </a:ext>
          </a:extLst>
        </xdr:cNvPr>
        <xdr:cNvCxnSpPr/>
      </xdr:nvCxnSpPr>
      <xdr:spPr>
        <a:xfrm>
          <a:off x="19885660" y="18438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05" name="【庁舎】&#10;一人当たり面積最大値テキスト">
          <a:extLst>
            <a:ext uri="{FF2B5EF4-FFF2-40B4-BE49-F238E27FC236}">
              <a16:creationId xmlns:a16="http://schemas.microsoft.com/office/drawing/2014/main" id="{5007D26B-EE24-4587-B80F-CAD76A8EC49D}"/>
            </a:ext>
          </a:extLst>
        </xdr:cNvPr>
        <xdr:cNvSpPr txBox="1"/>
      </xdr:nvSpPr>
      <xdr:spPr>
        <a:xfrm>
          <a:off x="1998599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06" name="直線コネクタ 905">
          <a:extLst>
            <a:ext uri="{FF2B5EF4-FFF2-40B4-BE49-F238E27FC236}">
              <a16:creationId xmlns:a16="http://schemas.microsoft.com/office/drawing/2014/main" id="{E31A7C4A-B065-47B6-AC54-6EF8213914AC}"/>
            </a:ext>
          </a:extLst>
        </xdr:cNvPr>
        <xdr:cNvCxnSpPr/>
      </xdr:nvCxnSpPr>
      <xdr:spPr>
        <a:xfrm>
          <a:off x="19885660" y="17202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907" name="【庁舎】&#10;一人当たり面積平均値テキスト">
          <a:extLst>
            <a:ext uri="{FF2B5EF4-FFF2-40B4-BE49-F238E27FC236}">
              <a16:creationId xmlns:a16="http://schemas.microsoft.com/office/drawing/2014/main" id="{FFA01B22-2F02-43BE-BABD-B2B297E34444}"/>
            </a:ext>
          </a:extLst>
        </xdr:cNvPr>
        <xdr:cNvSpPr txBox="1"/>
      </xdr:nvSpPr>
      <xdr:spPr>
        <a:xfrm>
          <a:off x="19985990" y="17822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08" name="フローチャート: 判断 907">
          <a:extLst>
            <a:ext uri="{FF2B5EF4-FFF2-40B4-BE49-F238E27FC236}">
              <a16:creationId xmlns:a16="http://schemas.microsoft.com/office/drawing/2014/main" id="{A4DF1564-041B-4FF3-BE8C-4ED3BFC5C7D0}"/>
            </a:ext>
          </a:extLst>
        </xdr:cNvPr>
        <xdr:cNvSpPr/>
      </xdr:nvSpPr>
      <xdr:spPr>
        <a:xfrm>
          <a:off x="19904710" y="178462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09" name="フローチャート: 判断 908">
          <a:extLst>
            <a:ext uri="{FF2B5EF4-FFF2-40B4-BE49-F238E27FC236}">
              <a16:creationId xmlns:a16="http://schemas.microsoft.com/office/drawing/2014/main" id="{C34439E0-64C4-4F82-86C7-76C878BC1709}"/>
            </a:ext>
          </a:extLst>
        </xdr:cNvPr>
        <xdr:cNvSpPr/>
      </xdr:nvSpPr>
      <xdr:spPr>
        <a:xfrm>
          <a:off x="19161760" y="1792630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10" name="フローチャート: 判断 909">
          <a:extLst>
            <a:ext uri="{FF2B5EF4-FFF2-40B4-BE49-F238E27FC236}">
              <a16:creationId xmlns:a16="http://schemas.microsoft.com/office/drawing/2014/main" id="{6F9A8CF7-6C2A-4AB7-9B00-038C169F823F}"/>
            </a:ext>
          </a:extLst>
        </xdr:cNvPr>
        <xdr:cNvSpPr/>
      </xdr:nvSpPr>
      <xdr:spPr>
        <a:xfrm>
          <a:off x="18345150" y="179087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11" name="フローチャート: 判断 910">
          <a:extLst>
            <a:ext uri="{FF2B5EF4-FFF2-40B4-BE49-F238E27FC236}">
              <a16:creationId xmlns:a16="http://schemas.microsoft.com/office/drawing/2014/main" id="{D1AF39A2-9FC1-4819-8218-003884EE31F2}"/>
            </a:ext>
          </a:extLst>
        </xdr:cNvPr>
        <xdr:cNvSpPr/>
      </xdr:nvSpPr>
      <xdr:spPr>
        <a:xfrm>
          <a:off x="17547590" y="179278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12" name="フローチャート: 判断 911">
          <a:extLst>
            <a:ext uri="{FF2B5EF4-FFF2-40B4-BE49-F238E27FC236}">
              <a16:creationId xmlns:a16="http://schemas.microsoft.com/office/drawing/2014/main" id="{67050272-F6F3-486A-BD1F-67D718BBD7F4}"/>
            </a:ext>
          </a:extLst>
        </xdr:cNvPr>
        <xdr:cNvSpPr/>
      </xdr:nvSpPr>
      <xdr:spPr>
        <a:xfrm>
          <a:off x="16761460" y="17934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8393A240-4858-48AF-A430-2504EB3648A9}"/>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E2FFAC9B-DCA7-4C44-A61F-65F03379C764}"/>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2BE9C2EA-7D0D-49A6-9BA5-B4F70B4A1AA9}"/>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679FBD16-15C0-4877-98C1-908432D0C42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857E6F8F-D0F4-4866-B09C-EDCE4B6E7642}"/>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11685</xdr:rowOff>
    </xdr:from>
    <xdr:to>
      <xdr:col>116</xdr:col>
      <xdr:colOff>114300</xdr:colOff>
      <xdr:row>103</xdr:row>
      <xdr:rowOff>113285</xdr:rowOff>
    </xdr:to>
    <xdr:sp macro="" textlink="">
      <xdr:nvSpPr>
        <xdr:cNvPr id="918" name="楕円 917">
          <a:extLst>
            <a:ext uri="{FF2B5EF4-FFF2-40B4-BE49-F238E27FC236}">
              <a16:creationId xmlns:a16="http://schemas.microsoft.com/office/drawing/2014/main" id="{2B7C4B44-5217-45A3-B9FC-0CBA3682F1B5}"/>
            </a:ext>
          </a:extLst>
        </xdr:cNvPr>
        <xdr:cNvSpPr/>
      </xdr:nvSpPr>
      <xdr:spPr>
        <a:xfrm>
          <a:off x="19904710" y="1767484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34562</xdr:rowOff>
    </xdr:from>
    <xdr:ext cx="469744" cy="259045"/>
    <xdr:sp macro="" textlink="">
      <xdr:nvSpPr>
        <xdr:cNvPr id="919" name="【庁舎】&#10;一人当たり面積該当値テキスト">
          <a:extLst>
            <a:ext uri="{FF2B5EF4-FFF2-40B4-BE49-F238E27FC236}">
              <a16:creationId xmlns:a16="http://schemas.microsoft.com/office/drawing/2014/main" id="{43036BFB-B803-4B5E-B30B-564D076890B4}"/>
            </a:ext>
          </a:extLst>
        </xdr:cNvPr>
        <xdr:cNvSpPr txBox="1"/>
      </xdr:nvSpPr>
      <xdr:spPr>
        <a:xfrm>
          <a:off x="19985990" y="1752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18542</xdr:rowOff>
    </xdr:from>
    <xdr:to>
      <xdr:col>112</xdr:col>
      <xdr:colOff>38100</xdr:colOff>
      <xdr:row>102</xdr:row>
      <xdr:rowOff>120142</xdr:rowOff>
    </xdr:to>
    <xdr:sp macro="" textlink="">
      <xdr:nvSpPr>
        <xdr:cNvPr id="920" name="楕円 919">
          <a:extLst>
            <a:ext uri="{FF2B5EF4-FFF2-40B4-BE49-F238E27FC236}">
              <a16:creationId xmlns:a16="http://schemas.microsoft.com/office/drawing/2014/main" id="{B0097CE3-C889-427C-B329-A073B56119C4}"/>
            </a:ext>
          </a:extLst>
        </xdr:cNvPr>
        <xdr:cNvSpPr/>
      </xdr:nvSpPr>
      <xdr:spPr>
        <a:xfrm>
          <a:off x="19161760" y="1751025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69342</xdr:rowOff>
    </xdr:from>
    <xdr:to>
      <xdr:col>116</xdr:col>
      <xdr:colOff>63500</xdr:colOff>
      <xdr:row>103</xdr:row>
      <xdr:rowOff>62485</xdr:rowOff>
    </xdr:to>
    <xdr:cxnSp macro="">
      <xdr:nvCxnSpPr>
        <xdr:cNvPr id="921" name="直線コネクタ 920">
          <a:extLst>
            <a:ext uri="{FF2B5EF4-FFF2-40B4-BE49-F238E27FC236}">
              <a16:creationId xmlns:a16="http://schemas.microsoft.com/office/drawing/2014/main" id="{FF1D1CB0-44B8-42F6-A4BC-0B9732B7963C}"/>
            </a:ext>
          </a:extLst>
        </xdr:cNvPr>
        <xdr:cNvCxnSpPr/>
      </xdr:nvCxnSpPr>
      <xdr:spPr>
        <a:xfrm>
          <a:off x="19204940" y="17555337"/>
          <a:ext cx="742950" cy="1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11685</xdr:rowOff>
    </xdr:from>
    <xdr:to>
      <xdr:col>107</xdr:col>
      <xdr:colOff>101600</xdr:colOff>
      <xdr:row>105</xdr:row>
      <xdr:rowOff>113285</xdr:rowOff>
    </xdr:to>
    <xdr:sp macro="" textlink="">
      <xdr:nvSpPr>
        <xdr:cNvPr id="922" name="楕円 921">
          <a:extLst>
            <a:ext uri="{FF2B5EF4-FFF2-40B4-BE49-F238E27FC236}">
              <a16:creationId xmlns:a16="http://schemas.microsoft.com/office/drawing/2014/main" id="{CA2508E7-3155-495A-AE3F-D1596389C636}"/>
            </a:ext>
          </a:extLst>
        </xdr:cNvPr>
        <xdr:cNvSpPr/>
      </xdr:nvSpPr>
      <xdr:spPr>
        <a:xfrm>
          <a:off x="18345150" y="1801774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69342</xdr:rowOff>
    </xdr:from>
    <xdr:to>
      <xdr:col>111</xdr:col>
      <xdr:colOff>177800</xdr:colOff>
      <xdr:row>105</xdr:row>
      <xdr:rowOff>62485</xdr:rowOff>
    </xdr:to>
    <xdr:cxnSp macro="">
      <xdr:nvCxnSpPr>
        <xdr:cNvPr id="923" name="直線コネクタ 922">
          <a:extLst>
            <a:ext uri="{FF2B5EF4-FFF2-40B4-BE49-F238E27FC236}">
              <a16:creationId xmlns:a16="http://schemas.microsoft.com/office/drawing/2014/main" id="{41F47BB1-8118-4329-A8B6-7585BD59179A}"/>
            </a:ext>
          </a:extLst>
        </xdr:cNvPr>
        <xdr:cNvCxnSpPr/>
      </xdr:nvCxnSpPr>
      <xdr:spPr>
        <a:xfrm flipV="1">
          <a:off x="18399760" y="17555337"/>
          <a:ext cx="805180" cy="5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164846</xdr:rowOff>
    </xdr:from>
    <xdr:to>
      <xdr:col>102</xdr:col>
      <xdr:colOff>165100</xdr:colOff>
      <xdr:row>105</xdr:row>
      <xdr:rowOff>94996</xdr:rowOff>
    </xdr:to>
    <xdr:sp macro="" textlink="">
      <xdr:nvSpPr>
        <xdr:cNvPr id="924" name="楕円 923">
          <a:extLst>
            <a:ext uri="{FF2B5EF4-FFF2-40B4-BE49-F238E27FC236}">
              <a16:creationId xmlns:a16="http://schemas.microsoft.com/office/drawing/2014/main" id="{7791D6C0-FE06-433E-95E8-39D121286D98}"/>
            </a:ext>
          </a:extLst>
        </xdr:cNvPr>
        <xdr:cNvSpPr/>
      </xdr:nvSpPr>
      <xdr:spPr>
        <a:xfrm>
          <a:off x="17547590" y="1799945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44196</xdr:rowOff>
    </xdr:from>
    <xdr:to>
      <xdr:col>107</xdr:col>
      <xdr:colOff>50800</xdr:colOff>
      <xdr:row>105</xdr:row>
      <xdr:rowOff>62485</xdr:rowOff>
    </xdr:to>
    <xdr:cxnSp macro="">
      <xdr:nvCxnSpPr>
        <xdr:cNvPr id="925" name="直線コネクタ 924">
          <a:extLst>
            <a:ext uri="{FF2B5EF4-FFF2-40B4-BE49-F238E27FC236}">
              <a16:creationId xmlns:a16="http://schemas.microsoft.com/office/drawing/2014/main" id="{AB3ED2EA-3EAF-4823-BFAF-5ACC6DB948E1}"/>
            </a:ext>
          </a:extLst>
        </xdr:cNvPr>
        <xdr:cNvCxnSpPr/>
      </xdr:nvCxnSpPr>
      <xdr:spPr>
        <a:xfrm>
          <a:off x="17602200" y="18048351"/>
          <a:ext cx="79756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169418</xdr:rowOff>
    </xdr:from>
    <xdr:to>
      <xdr:col>98</xdr:col>
      <xdr:colOff>38100</xdr:colOff>
      <xdr:row>105</xdr:row>
      <xdr:rowOff>99568</xdr:rowOff>
    </xdr:to>
    <xdr:sp macro="" textlink="">
      <xdr:nvSpPr>
        <xdr:cNvPr id="926" name="楕円 925">
          <a:extLst>
            <a:ext uri="{FF2B5EF4-FFF2-40B4-BE49-F238E27FC236}">
              <a16:creationId xmlns:a16="http://schemas.microsoft.com/office/drawing/2014/main" id="{A5224737-9F97-43CB-B7D0-D9CEDB567DBF}"/>
            </a:ext>
          </a:extLst>
        </xdr:cNvPr>
        <xdr:cNvSpPr/>
      </xdr:nvSpPr>
      <xdr:spPr>
        <a:xfrm>
          <a:off x="16761460" y="18004028"/>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44196</xdr:rowOff>
    </xdr:from>
    <xdr:to>
      <xdr:col>102</xdr:col>
      <xdr:colOff>114300</xdr:colOff>
      <xdr:row>105</xdr:row>
      <xdr:rowOff>48768</xdr:rowOff>
    </xdr:to>
    <xdr:cxnSp macro="">
      <xdr:nvCxnSpPr>
        <xdr:cNvPr id="927" name="直線コネクタ 926">
          <a:extLst>
            <a:ext uri="{FF2B5EF4-FFF2-40B4-BE49-F238E27FC236}">
              <a16:creationId xmlns:a16="http://schemas.microsoft.com/office/drawing/2014/main" id="{422635A0-7F20-49E3-81D8-15C9374BA91D}"/>
            </a:ext>
          </a:extLst>
        </xdr:cNvPr>
        <xdr:cNvCxnSpPr/>
      </xdr:nvCxnSpPr>
      <xdr:spPr>
        <a:xfrm flipV="1">
          <a:off x="16804640" y="18048351"/>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28" name="n_1aveValue【庁舎】&#10;一人当たり面積">
          <a:extLst>
            <a:ext uri="{FF2B5EF4-FFF2-40B4-BE49-F238E27FC236}">
              <a16:creationId xmlns:a16="http://schemas.microsoft.com/office/drawing/2014/main" id="{2893C5AD-8085-4429-AB29-8D1F97406F47}"/>
            </a:ext>
          </a:extLst>
        </xdr:cNvPr>
        <xdr:cNvSpPr txBox="1"/>
      </xdr:nvSpPr>
      <xdr:spPr>
        <a:xfrm>
          <a:off x="18982132" y="1801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29" name="n_2aveValue【庁舎】&#10;一人当たり面積">
          <a:extLst>
            <a:ext uri="{FF2B5EF4-FFF2-40B4-BE49-F238E27FC236}">
              <a16:creationId xmlns:a16="http://schemas.microsoft.com/office/drawing/2014/main" id="{6FB875B7-4CD4-4816-8242-8181004B66D8}"/>
            </a:ext>
          </a:extLst>
        </xdr:cNvPr>
        <xdr:cNvSpPr txBox="1"/>
      </xdr:nvSpPr>
      <xdr:spPr>
        <a:xfrm>
          <a:off x="18182032" y="176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930" name="n_3aveValue【庁舎】&#10;一人当たり面積">
          <a:extLst>
            <a:ext uri="{FF2B5EF4-FFF2-40B4-BE49-F238E27FC236}">
              <a16:creationId xmlns:a16="http://schemas.microsoft.com/office/drawing/2014/main" id="{BBF958B5-F842-441C-B9B9-D94732A8887D}"/>
            </a:ext>
          </a:extLst>
        </xdr:cNvPr>
        <xdr:cNvSpPr txBox="1"/>
      </xdr:nvSpPr>
      <xdr:spPr>
        <a:xfrm>
          <a:off x="17384472" y="1770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31" name="n_4aveValue【庁舎】&#10;一人当たり面積">
          <a:extLst>
            <a:ext uri="{FF2B5EF4-FFF2-40B4-BE49-F238E27FC236}">
              <a16:creationId xmlns:a16="http://schemas.microsoft.com/office/drawing/2014/main" id="{A5705146-42AD-460D-A864-28CDBB03E673}"/>
            </a:ext>
          </a:extLst>
        </xdr:cNvPr>
        <xdr:cNvSpPr txBox="1"/>
      </xdr:nvSpPr>
      <xdr:spPr>
        <a:xfrm>
          <a:off x="16588817" y="1771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136669</xdr:rowOff>
    </xdr:from>
    <xdr:ext cx="469744" cy="259045"/>
    <xdr:sp macro="" textlink="">
      <xdr:nvSpPr>
        <xdr:cNvPr id="932" name="n_1mainValue【庁舎】&#10;一人当たり面積">
          <a:extLst>
            <a:ext uri="{FF2B5EF4-FFF2-40B4-BE49-F238E27FC236}">
              <a16:creationId xmlns:a16="http://schemas.microsoft.com/office/drawing/2014/main" id="{1A8BAC82-80D5-4242-B97D-482B2A2666C3}"/>
            </a:ext>
          </a:extLst>
        </xdr:cNvPr>
        <xdr:cNvSpPr txBox="1"/>
      </xdr:nvSpPr>
      <xdr:spPr>
        <a:xfrm>
          <a:off x="18982132" y="1727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104412</xdr:rowOff>
    </xdr:from>
    <xdr:ext cx="469744" cy="259045"/>
    <xdr:sp macro="" textlink="">
      <xdr:nvSpPr>
        <xdr:cNvPr id="933" name="n_2mainValue【庁舎】&#10;一人当たり面積">
          <a:extLst>
            <a:ext uri="{FF2B5EF4-FFF2-40B4-BE49-F238E27FC236}">
              <a16:creationId xmlns:a16="http://schemas.microsoft.com/office/drawing/2014/main" id="{EDB93CF1-4CC7-4F9C-B7A9-CF46B13E66DC}"/>
            </a:ext>
          </a:extLst>
        </xdr:cNvPr>
        <xdr:cNvSpPr txBox="1"/>
      </xdr:nvSpPr>
      <xdr:spPr>
        <a:xfrm>
          <a:off x="18182032" y="181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86123</xdr:rowOff>
    </xdr:from>
    <xdr:ext cx="469744" cy="259045"/>
    <xdr:sp macro="" textlink="">
      <xdr:nvSpPr>
        <xdr:cNvPr id="934" name="n_3mainValue【庁舎】&#10;一人当たり面積">
          <a:extLst>
            <a:ext uri="{FF2B5EF4-FFF2-40B4-BE49-F238E27FC236}">
              <a16:creationId xmlns:a16="http://schemas.microsoft.com/office/drawing/2014/main" id="{D08EAB79-22FD-4489-AB56-88E026CF0C8F}"/>
            </a:ext>
          </a:extLst>
        </xdr:cNvPr>
        <xdr:cNvSpPr txBox="1"/>
      </xdr:nvSpPr>
      <xdr:spPr>
        <a:xfrm>
          <a:off x="17384472" y="1809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90695</xdr:rowOff>
    </xdr:from>
    <xdr:ext cx="469744" cy="259045"/>
    <xdr:sp macro="" textlink="">
      <xdr:nvSpPr>
        <xdr:cNvPr id="935" name="n_4mainValue【庁舎】&#10;一人当たり面積">
          <a:extLst>
            <a:ext uri="{FF2B5EF4-FFF2-40B4-BE49-F238E27FC236}">
              <a16:creationId xmlns:a16="http://schemas.microsoft.com/office/drawing/2014/main" id="{F882098C-F173-4F65-8829-C7CA8328E981}"/>
            </a:ext>
          </a:extLst>
        </xdr:cNvPr>
        <xdr:cNvSpPr txBox="1"/>
      </xdr:nvSpPr>
      <xdr:spPr>
        <a:xfrm>
          <a:off x="16588817" y="1809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a:extLst>
            <a:ext uri="{FF2B5EF4-FFF2-40B4-BE49-F238E27FC236}">
              <a16:creationId xmlns:a16="http://schemas.microsoft.com/office/drawing/2014/main" id="{3DF1B2C0-938A-4716-A723-2F594D3CF6F6}"/>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a:extLst>
            <a:ext uri="{FF2B5EF4-FFF2-40B4-BE49-F238E27FC236}">
              <a16:creationId xmlns:a16="http://schemas.microsoft.com/office/drawing/2014/main" id="{FE0889F9-44DF-4293-8C87-E5026D2F55D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a:extLst>
            <a:ext uri="{FF2B5EF4-FFF2-40B4-BE49-F238E27FC236}">
              <a16:creationId xmlns:a16="http://schemas.microsoft.com/office/drawing/2014/main" id="{8DF63A90-E1F0-467E-82A0-7D84A4E1D957}"/>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　図書館及び庁舎の有形固定資産減価償却率が類似団体に比べて著しく高い水準となっている。</a:t>
          </a:r>
          <a:endParaRPr lang="ja-JP" altLang="ja-JP" sz="1000">
            <a:effectLst/>
            <a:latin typeface="+mn-ea"/>
            <a:ea typeface="+mn-ea"/>
          </a:endParaRPr>
        </a:p>
        <a:p>
          <a:r>
            <a:rPr kumimoji="1" lang="ja-JP" altLang="ja-JP" sz="1000">
              <a:solidFill>
                <a:schemeClr val="dk1"/>
              </a:solidFill>
              <a:effectLst/>
              <a:latin typeface="+mn-ea"/>
              <a:ea typeface="+mn-ea"/>
              <a:cs typeface="+mn-cs"/>
            </a:rPr>
            <a:t>　旭市図書館は、昭和</a:t>
          </a:r>
          <a:r>
            <a:rPr kumimoji="1" lang="en-US" altLang="ja-JP" sz="1000">
              <a:solidFill>
                <a:schemeClr val="dk1"/>
              </a:solidFill>
              <a:effectLst/>
              <a:latin typeface="+mn-ea"/>
              <a:ea typeface="+mn-ea"/>
              <a:cs typeface="+mn-cs"/>
            </a:rPr>
            <a:t>41</a:t>
          </a:r>
          <a:r>
            <a:rPr kumimoji="1" lang="ja-JP" altLang="ja-JP" sz="1000">
              <a:solidFill>
                <a:schemeClr val="dk1"/>
              </a:solidFill>
              <a:effectLst/>
              <a:latin typeface="+mn-ea"/>
              <a:ea typeface="+mn-ea"/>
              <a:cs typeface="+mn-cs"/>
            </a:rPr>
            <a:t>年に建設されており、耐用年数を</a:t>
          </a:r>
          <a:r>
            <a:rPr kumimoji="1" lang="en-US" altLang="ja-JP" sz="1000">
              <a:solidFill>
                <a:schemeClr val="dk1"/>
              </a:solidFill>
              <a:effectLst/>
              <a:latin typeface="+mn-ea"/>
              <a:ea typeface="+mn-ea"/>
              <a:cs typeface="+mn-cs"/>
            </a:rPr>
            <a:t>10</a:t>
          </a:r>
          <a:r>
            <a:rPr kumimoji="1" lang="ja-JP" altLang="ja-JP" sz="1000">
              <a:solidFill>
                <a:schemeClr val="dk1"/>
              </a:solidFill>
              <a:effectLst/>
              <a:latin typeface="+mn-ea"/>
              <a:ea typeface="+mn-ea"/>
              <a:cs typeface="+mn-cs"/>
            </a:rPr>
            <a:t>年超過しているため、老朽化の進展が著しく耐震性にも問題を抱えている。また、旧旭市の施設であるため、施設規模が小さく、市民一人当たりの面積についても類似団体平均と比較して狭いものとなっている。今後は、建物を廃止・解体し、図書館機能を千葉県立東部図書館の一部を借用して移転するため、数値の改善が図られる。</a:t>
          </a:r>
          <a:endParaRPr lang="ja-JP" altLang="ja-JP" sz="1000">
            <a:effectLst/>
            <a:latin typeface="+mn-ea"/>
            <a:ea typeface="+mn-ea"/>
          </a:endParaRPr>
        </a:p>
        <a:p>
          <a:r>
            <a:rPr kumimoji="1" lang="ja-JP" altLang="ja-JP" sz="1000">
              <a:solidFill>
                <a:schemeClr val="dk1"/>
              </a:solidFill>
              <a:effectLst/>
              <a:latin typeface="+mn-ea"/>
              <a:ea typeface="+mn-ea"/>
              <a:cs typeface="+mn-cs"/>
            </a:rPr>
            <a:t>　庁舎については、旧庁舎解体にともない一人当たり面積は減少したが、施設除却分の減価償却が多く減少し、有形固定資産減価償却率が改善した。</a:t>
          </a:r>
          <a:endParaRPr lang="ja-JP" altLang="ja-JP" sz="1000">
            <a:effectLst/>
            <a:latin typeface="+mn-ea"/>
            <a:ea typeface="+mn-ea"/>
          </a:endParaRPr>
        </a:p>
        <a:p>
          <a:r>
            <a:rPr kumimoji="1" lang="ja-JP" altLang="ja-JP" sz="1000">
              <a:solidFill>
                <a:schemeClr val="dk1"/>
              </a:solidFill>
              <a:effectLst/>
              <a:latin typeface="+mn-ea"/>
              <a:ea typeface="+mn-ea"/>
              <a:cs typeface="+mn-cs"/>
            </a:rPr>
            <a:t>　今後は、公共施設等総合管理計画に基づいた施設の長寿命化や統廃合を計画的に実施していく。</a:t>
          </a:r>
          <a:endParaRPr lang="ja-JP" altLang="ja-JP" sz="10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64,009
62,513
130.45
37,907,359
35,852,878
1,636,343
18,557,836
33,642,687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基準財政需要額に関しては、社会保障関係経費</a:t>
          </a:r>
          <a:r>
            <a:rPr kumimoji="1" lang="ja-JP" altLang="en-US" sz="1100">
              <a:solidFill>
                <a:schemeClr val="dk1"/>
              </a:solidFill>
              <a:effectLst/>
              <a:latin typeface="+mn-lt"/>
              <a:ea typeface="+mn-ea"/>
              <a:cs typeface="+mn-cs"/>
            </a:rPr>
            <a:t>及び令和３年度については、臨時経済対策費</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の新規項目</a:t>
          </a:r>
          <a:r>
            <a:rPr kumimoji="1" lang="ja-JP" altLang="ja-JP" sz="1100">
              <a:solidFill>
                <a:schemeClr val="dk1"/>
              </a:solidFill>
              <a:effectLst/>
              <a:latin typeface="+mn-lt"/>
              <a:ea typeface="+mn-ea"/>
              <a:cs typeface="+mn-cs"/>
            </a:rPr>
            <a:t>により増加している。</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、基準財政収入額に関して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、市税が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今後においても、更なる社会保障関係経費の増加を見据え、事業の必要性を見極めるとともに、市税徴収率の向上や受益者負担の原則に基づく使用料や負担金の見直し、交付税措置のある有利な地方債の活用等により財政基盤の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160565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126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161670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24692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24692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24692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前年度から</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し、類似団体平均を</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回っている。</a:t>
          </a:r>
          <a:endParaRPr lang="ja-JP" altLang="ja-JP" sz="1100">
            <a:effectLst/>
          </a:endParaRPr>
        </a:p>
        <a:p>
          <a:r>
            <a:rPr kumimoji="1" lang="ja-JP" altLang="ja-JP" sz="1000">
              <a:solidFill>
                <a:schemeClr val="dk1"/>
              </a:solidFill>
              <a:effectLst/>
              <a:latin typeface="+mn-lt"/>
              <a:ea typeface="+mn-ea"/>
              <a:cs typeface="+mn-cs"/>
            </a:rPr>
            <a:t>　 歳入面</a:t>
          </a:r>
          <a:r>
            <a:rPr kumimoji="1" lang="ja-JP" altLang="en-US" sz="1000">
              <a:solidFill>
                <a:schemeClr val="dk1"/>
              </a:solidFill>
              <a:effectLst/>
              <a:latin typeface="+mn-lt"/>
              <a:ea typeface="+mn-ea"/>
              <a:cs typeface="+mn-cs"/>
            </a:rPr>
            <a:t>において</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令和３年度は、前年に比べ臨時財政対策債発行可能額が大幅に伸びたため、全国的に比率が向上した。当市では、</a:t>
          </a:r>
          <a:r>
            <a:rPr kumimoji="1" lang="ja-JP" altLang="ja-JP" sz="1000">
              <a:solidFill>
                <a:schemeClr val="dk1"/>
              </a:solidFill>
              <a:effectLst/>
              <a:latin typeface="+mn-lt"/>
              <a:ea typeface="+mn-ea"/>
              <a:cs typeface="+mn-cs"/>
            </a:rPr>
            <a:t>臨時財政対策債</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発行額を抑制したこと</a:t>
          </a:r>
          <a:r>
            <a:rPr kumimoji="1" lang="ja-JP" altLang="en-US" sz="1000">
              <a:solidFill>
                <a:schemeClr val="dk1"/>
              </a:solidFill>
              <a:effectLst/>
              <a:latin typeface="+mn-lt"/>
              <a:ea typeface="+mn-ea"/>
              <a:cs typeface="+mn-cs"/>
            </a:rPr>
            <a:t>に伴い、類似団体と比較して経常収支比率の好転が薄弱となった</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社会情勢による物価高騰や</a:t>
          </a:r>
          <a:r>
            <a:rPr kumimoji="1" lang="ja-JP" altLang="ja-JP" sz="1000">
              <a:solidFill>
                <a:schemeClr val="dk1"/>
              </a:solidFill>
              <a:effectLst/>
              <a:latin typeface="+mn-lt"/>
              <a:ea typeface="+mn-ea"/>
              <a:cs typeface="+mn-cs"/>
            </a:rPr>
            <a:t>扶助費など</a:t>
          </a:r>
          <a:r>
            <a:rPr kumimoji="1" lang="ja-JP" altLang="en-US" sz="1000">
              <a:solidFill>
                <a:schemeClr val="dk1"/>
              </a:solidFill>
              <a:effectLst/>
              <a:latin typeface="+mn-lt"/>
              <a:ea typeface="+mn-ea"/>
              <a:cs typeface="+mn-cs"/>
            </a:rPr>
            <a:t>の増加</a:t>
          </a:r>
          <a:r>
            <a:rPr kumimoji="1" lang="ja-JP" altLang="ja-JP" sz="1000">
              <a:solidFill>
                <a:schemeClr val="dk1"/>
              </a:solidFill>
              <a:effectLst/>
              <a:latin typeface="+mn-lt"/>
              <a:ea typeface="+mn-ea"/>
              <a:cs typeface="+mn-cs"/>
            </a:rPr>
            <a:t>の上昇が予想される</a:t>
          </a:r>
          <a:r>
            <a:rPr kumimoji="1" lang="ja-JP" altLang="en-US" sz="1000">
              <a:solidFill>
                <a:schemeClr val="dk1"/>
              </a:solidFill>
              <a:effectLst/>
              <a:latin typeface="+mn-lt"/>
              <a:ea typeface="+mn-ea"/>
              <a:cs typeface="+mn-cs"/>
            </a:rPr>
            <a:t>ことから、</a:t>
          </a:r>
          <a:r>
            <a:rPr kumimoji="1" lang="ja-JP" altLang="ja-JP" sz="1000">
              <a:solidFill>
                <a:schemeClr val="dk1"/>
              </a:solidFill>
              <a:effectLst/>
              <a:latin typeface="+mn-lt"/>
              <a:ea typeface="+mn-ea"/>
              <a:cs typeface="+mn-cs"/>
            </a:rPr>
            <a:t>「行政改革アクションプラン」に基づく定員管理及び給与の適正化や、「公共施設等総合管理計画」に基づく公共施設の統廃合による維持管理費の節減など、経常的経費の削減に一層努めていく。</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90170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6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63</xdr:row>
      <xdr:rowOff>90170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019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147003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01960"/>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147003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2261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96203</xdr:rowOff>
    </xdr:from>
    <xdr:to>
      <xdr:col>11</xdr:col>
      <xdr:colOff>82550</xdr:colOff>
      <xdr:row>63</xdr:row>
      <xdr:rowOff>26353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36530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720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改善し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24,348</a:t>
          </a:r>
          <a:r>
            <a:rPr kumimoji="1" lang="ja-JP" altLang="ja-JP" sz="1100">
              <a:solidFill>
                <a:schemeClr val="dk1"/>
              </a:solidFill>
              <a:effectLst/>
              <a:latin typeface="+mn-lt"/>
              <a:ea typeface="+mn-ea"/>
              <a:cs typeface="+mn-cs"/>
            </a:rPr>
            <a:t>円下回っている。</a:t>
          </a:r>
          <a:endParaRPr lang="ja-JP" altLang="ja-JP" sz="1400">
            <a:effectLst/>
          </a:endParaRPr>
        </a:p>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した要因としては、</a:t>
          </a:r>
          <a:r>
            <a:rPr kumimoji="1" lang="ja-JP" altLang="en-US" sz="1100">
              <a:solidFill>
                <a:schemeClr val="dk1"/>
              </a:solidFill>
              <a:effectLst/>
              <a:latin typeface="+mn-lt"/>
              <a:ea typeface="+mn-ea"/>
              <a:cs typeface="+mn-cs"/>
            </a:rPr>
            <a:t>物件費等として、</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臨時的な経費として新庁舎移転に伴う備品購入や小中学校の学習用タブレット購入等があ</a:t>
          </a:r>
          <a:r>
            <a:rPr kumimoji="1" lang="ja-JP" altLang="en-US" sz="1100">
              <a:solidFill>
                <a:schemeClr val="dk1"/>
              </a:solidFill>
              <a:effectLst/>
              <a:latin typeface="+mn-lt"/>
              <a:ea typeface="+mn-ea"/>
              <a:cs typeface="+mn-cs"/>
            </a:rPr>
            <a:t>ったため</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今後も「行政改革アクションプラン」に基づく定員管理及び給与の適正化による人件費の抑制、並びに、「公共施設等総合管理計画」に基づく公共施設の適正化を進め、修繕費や維持補修費等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120399</xdr:rowOff>
    </xdr:from>
    <xdr:to>
      <xdr:col>23</xdr:col>
      <xdr:colOff>133350</xdr:colOff>
      <xdr:row>82</xdr:row>
      <xdr:rowOff>126189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79299"/>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165987</xdr:rowOff>
    </xdr:from>
    <xdr:to>
      <xdr:col>19</xdr:col>
      <xdr:colOff>133350</xdr:colOff>
      <xdr:row>82</xdr:row>
      <xdr:rowOff>126189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53437"/>
          <a:ext cx="889000" cy="13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144904</xdr:rowOff>
    </xdr:from>
    <xdr:to>
      <xdr:col>15</xdr:col>
      <xdr:colOff>82550</xdr:colOff>
      <xdr:row>81</xdr:row>
      <xdr:rowOff>165987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32354"/>
          <a:ext cx="8890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127411</xdr:rowOff>
    </xdr:from>
    <xdr:to>
      <xdr:col>11</xdr:col>
      <xdr:colOff>31750</xdr:colOff>
      <xdr:row>81</xdr:row>
      <xdr:rowOff>144904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4861"/>
          <a:ext cx="8890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69599</xdr:rowOff>
    </xdr:from>
    <xdr:to>
      <xdr:col>23</xdr:col>
      <xdr:colOff>184150</xdr:colOff>
      <xdr:row>82</xdr:row>
      <xdr:rowOff>171199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86126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75389</xdr:rowOff>
    </xdr:from>
    <xdr:to>
      <xdr:col>19</xdr:col>
      <xdr:colOff>184150</xdr:colOff>
      <xdr:row>83</xdr:row>
      <xdr:rowOff>5539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15716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03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115187</xdr:rowOff>
    </xdr:from>
    <xdr:to>
      <xdr:col>15</xdr:col>
      <xdr:colOff>133350</xdr:colOff>
      <xdr:row>82</xdr:row>
      <xdr:rowOff>45337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55514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7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94104</xdr:rowOff>
    </xdr:from>
    <xdr:to>
      <xdr:col>11</xdr:col>
      <xdr:colOff>82550</xdr:colOff>
      <xdr:row>82</xdr:row>
      <xdr:rowOff>24254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34431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5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76611</xdr:rowOff>
    </xdr:from>
    <xdr:to>
      <xdr:col>7</xdr:col>
      <xdr:colOff>31750</xdr:colOff>
      <xdr:row>82</xdr:row>
      <xdr:rowOff>6761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16938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3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千葉県内市町村の平均は</a:t>
          </a:r>
          <a:r>
            <a:rPr kumimoji="1" lang="en-US" altLang="ja-JP" sz="1100">
              <a:solidFill>
                <a:schemeClr val="dk1"/>
              </a:solidFill>
              <a:effectLst/>
              <a:latin typeface="+mn-lt"/>
              <a:ea typeface="+mn-ea"/>
              <a:cs typeface="+mn-cs"/>
            </a:rPr>
            <a:t>98.8</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全国の市町村の平均（</a:t>
          </a:r>
          <a:r>
            <a:rPr kumimoji="1" lang="en-US" altLang="ja-JP" sz="1100">
              <a:solidFill>
                <a:schemeClr val="dk1"/>
              </a:solidFill>
              <a:effectLst/>
              <a:latin typeface="+mn-lt"/>
              <a:ea typeface="+mn-ea"/>
              <a:cs typeface="+mn-cs"/>
            </a:rPr>
            <a:t>98.8</a:t>
          </a:r>
          <a:r>
            <a:rPr kumimoji="1" lang="ja-JP" altLang="en-US" sz="1100">
              <a:solidFill>
                <a:schemeClr val="dk1"/>
              </a:solidFill>
              <a:effectLst/>
              <a:latin typeface="+mn-lt"/>
              <a:ea typeface="+mn-ea"/>
              <a:cs typeface="+mn-cs"/>
            </a:rPr>
            <a:t>）と同</a:t>
          </a:r>
          <a:r>
            <a:rPr kumimoji="1" lang="ja-JP" altLang="ja-JP" sz="1100">
              <a:solidFill>
                <a:schemeClr val="dk1"/>
              </a:solidFill>
              <a:effectLst/>
              <a:latin typeface="+mn-lt"/>
              <a:ea typeface="+mn-ea"/>
              <a:cs typeface="+mn-cs"/>
            </a:rPr>
            <a:t>水準である。</a:t>
          </a:r>
          <a:endParaRPr lang="ja-JP" altLang="ja-JP" sz="1400">
            <a:effectLst/>
          </a:endParaRPr>
        </a:p>
        <a:p>
          <a:r>
            <a:rPr kumimoji="1" lang="ja-JP" altLang="ja-JP" sz="1100">
              <a:solidFill>
                <a:schemeClr val="dk1"/>
              </a:solidFill>
              <a:effectLst/>
              <a:latin typeface="+mn-lt"/>
              <a:ea typeface="+mn-ea"/>
              <a:cs typeface="+mn-cs"/>
            </a:rPr>
            <a:t>　今後も、職員採用や</a:t>
          </a:r>
          <a:r>
            <a:rPr kumimoji="1" lang="ja-JP" altLang="en-US" sz="1100">
              <a:solidFill>
                <a:schemeClr val="dk1"/>
              </a:solidFill>
              <a:effectLst/>
              <a:latin typeface="+mn-lt"/>
              <a:ea typeface="+mn-ea"/>
              <a:cs typeface="+mn-cs"/>
            </a:rPr>
            <a:t>保育所等</a:t>
          </a:r>
          <a:r>
            <a:rPr kumimoji="1" lang="ja-JP" altLang="ja-JP" sz="1100">
              <a:solidFill>
                <a:schemeClr val="dk1"/>
              </a:solidFill>
              <a:effectLst/>
              <a:latin typeface="+mn-lt"/>
              <a:ea typeface="+mn-ea"/>
              <a:cs typeface="+mn-cs"/>
            </a:rPr>
            <a:t>施設集約化による人員配置など、職員構成のバランスを考慮し、給与水準の適正化を推進する。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153307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67129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職員数は</a:t>
          </a:r>
          <a:r>
            <a:rPr kumimoji="1" lang="en-US" altLang="ja-JP" sz="1100" baseline="0">
              <a:solidFill>
                <a:schemeClr val="dk1"/>
              </a:solidFill>
              <a:effectLst/>
              <a:latin typeface="+mn-lt"/>
              <a:ea typeface="+mn-ea"/>
              <a:cs typeface="+mn-cs"/>
            </a:rPr>
            <a:t>593</a:t>
          </a:r>
          <a:r>
            <a:rPr kumimoji="1" lang="ja-JP" altLang="ja-JP" sz="1100" baseline="0">
              <a:solidFill>
                <a:schemeClr val="dk1"/>
              </a:solidFill>
              <a:effectLst/>
              <a:latin typeface="+mn-lt"/>
              <a:ea typeface="+mn-ea"/>
              <a:cs typeface="+mn-cs"/>
            </a:rPr>
            <a:t>人で前年度から</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人</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したため、</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した。　</a:t>
          </a:r>
          <a:endParaRPr lang="ja-JP" altLang="ja-JP" sz="1400">
            <a:effectLst/>
          </a:endParaRPr>
        </a:p>
        <a:p>
          <a:r>
            <a:rPr kumimoji="1" lang="ja-JP" altLang="ja-JP" sz="1100" baseline="0">
              <a:solidFill>
                <a:schemeClr val="dk1"/>
              </a:solidFill>
              <a:effectLst/>
              <a:latin typeface="+mn-lt"/>
              <a:ea typeface="+mn-ea"/>
              <a:cs typeface="+mn-cs"/>
            </a:rPr>
            <a:t>　市町村合併に伴い消防の業務が一部事務組合から市に編入されたため職員数が増加したことや、公設公営による保育所の設置数が多いこと</a:t>
          </a:r>
          <a:r>
            <a:rPr kumimoji="1" lang="en-US" altLang="ja-JP" sz="1100" baseline="0">
              <a:solidFill>
                <a:schemeClr val="dk1"/>
              </a:solidFill>
              <a:effectLst/>
              <a:latin typeface="+mn-lt"/>
              <a:ea typeface="+mn-ea"/>
              <a:cs typeface="+mn-cs"/>
            </a:rPr>
            <a:t>(13</a:t>
          </a:r>
          <a:r>
            <a:rPr kumimoji="1" lang="ja-JP" altLang="ja-JP" sz="1100" baseline="0">
              <a:solidFill>
                <a:schemeClr val="dk1"/>
              </a:solidFill>
              <a:effectLst/>
              <a:latin typeface="+mn-lt"/>
              <a:ea typeface="+mn-ea"/>
              <a:cs typeface="+mn-cs"/>
            </a:rPr>
            <a:t>施設</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が主な要因となり、類似団体平均よりも</a:t>
          </a:r>
          <a:r>
            <a:rPr kumimoji="1" lang="en-US" altLang="ja-JP" sz="1100" baseline="0">
              <a:solidFill>
                <a:schemeClr val="dk1"/>
              </a:solidFill>
              <a:effectLst/>
              <a:latin typeface="+mn-lt"/>
              <a:ea typeface="+mn-ea"/>
              <a:cs typeface="+mn-cs"/>
            </a:rPr>
            <a:t>0.67</a:t>
          </a:r>
          <a:r>
            <a:rPr kumimoji="1" lang="ja-JP" altLang="ja-JP" sz="1100" baseline="0">
              <a:solidFill>
                <a:schemeClr val="dk1"/>
              </a:solidFill>
              <a:effectLst/>
              <a:latin typeface="+mn-lt"/>
              <a:ea typeface="+mn-ea"/>
              <a:cs typeface="+mn-cs"/>
            </a:rPr>
            <a:t>ポイント高い数値を示している。</a:t>
          </a:r>
          <a:endParaRPr lang="ja-JP" altLang="ja-JP" sz="1400">
            <a:effectLst/>
          </a:endParaRPr>
        </a:p>
        <a:p>
          <a:r>
            <a:rPr kumimoji="1" lang="ja-JP" altLang="ja-JP" sz="1100" baseline="0">
              <a:solidFill>
                <a:schemeClr val="dk1"/>
              </a:solidFill>
              <a:effectLst/>
              <a:latin typeface="+mn-lt"/>
              <a:ea typeface="+mn-ea"/>
              <a:cs typeface="+mn-cs"/>
            </a:rPr>
            <a:t>　「第</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次定員適正化計画</a:t>
          </a:r>
          <a:r>
            <a:rPr kumimoji="1" lang="en-US" altLang="ja-JP" sz="1100" baseline="0">
              <a:solidFill>
                <a:schemeClr val="dk1"/>
              </a:solidFill>
              <a:effectLst/>
              <a:latin typeface="+mn-lt"/>
              <a:ea typeface="+mn-ea"/>
              <a:cs typeface="+mn-cs"/>
            </a:rPr>
            <a:t>(R2</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R6)</a:t>
          </a:r>
          <a:r>
            <a:rPr kumimoji="1" lang="ja-JP" altLang="ja-JP" sz="1100" baseline="0">
              <a:solidFill>
                <a:schemeClr val="dk1"/>
              </a:solidFill>
              <a:effectLst/>
              <a:latin typeface="+mn-lt"/>
              <a:ea typeface="+mn-ea"/>
              <a:cs typeface="+mn-cs"/>
            </a:rPr>
            <a:t>」に基づく職員数の適正化</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年間で</a:t>
          </a:r>
          <a:r>
            <a:rPr kumimoji="1" lang="en-US" altLang="ja-JP" sz="1100" baseline="0">
              <a:solidFill>
                <a:schemeClr val="dk1"/>
              </a:solidFill>
              <a:effectLst/>
              <a:latin typeface="+mn-lt"/>
              <a:ea typeface="+mn-ea"/>
              <a:cs typeface="+mn-cs"/>
            </a:rPr>
            <a:t>1.5</a:t>
          </a:r>
          <a:r>
            <a:rPr kumimoji="1" lang="ja-JP" altLang="ja-JP" sz="1100" baseline="0">
              <a:solidFill>
                <a:schemeClr val="dk1"/>
              </a:solidFill>
              <a:effectLst/>
              <a:latin typeface="+mn-lt"/>
              <a:ea typeface="+mn-ea"/>
              <a:cs typeface="+mn-cs"/>
            </a:rPr>
            <a:t>％減</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を進め、今後も「行政改革アクションプラン」に基づき、給与の適正化や施設の統廃合による職員数の抑制を図る。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9978</xdr:rowOff>
    </xdr:from>
    <xdr:to>
      <xdr:col>81</xdr:col>
      <xdr:colOff>44450</xdr:colOff>
      <xdr:row>62</xdr:row>
      <xdr:rowOff>21469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3987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9978</xdr:rowOff>
    </xdr:from>
    <xdr:to>
      <xdr:col>77</xdr:col>
      <xdr:colOff>44450</xdr:colOff>
      <xdr:row>62</xdr:row>
      <xdr:rowOff>19171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3987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11128</xdr:rowOff>
    </xdr:from>
    <xdr:to>
      <xdr:col>72</xdr:col>
      <xdr:colOff>203200</xdr:colOff>
      <xdr:row>62</xdr:row>
      <xdr:rowOff>19171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4102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11128</xdr:rowOff>
    </xdr:from>
    <xdr:to>
      <xdr:col>68</xdr:col>
      <xdr:colOff>152400</xdr:colOff>
      <xdr:row>62</xdr:row>
      <xdr:rowOff>12277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4102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142119</xdr:rowOff>
    </xdr:from>
    <xdr:to>
      <xdr:col>81</xdr:col>
      <xdr:colOff>95250</xdr:colOff>
      <xdr:row>62</xdr:row>
      <xdr:rowOff>72269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114196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7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130628</xdr:rowOff>
    </xdr:from>
    <xdr:to>
      <xdr:col>77</xdr:col>
      <xdr:colOff>95250</xdr:colOff>
      <xdr:row>62</xdr:row>
      <xdr:rowOff>60778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139821</xdr:rowOff>
    </xdr:from>
    <xdr:to>
      <xdr:col>73</xdr:col>
      <xdr:colOff>44450</xdr:colOff>
      <xdr:row>62</xdr:row>
      <xdr:rowOff>69971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54748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131778</xdr:rowOff>
    </xdr:from>
    <xdr:to>
      <xdr:col>68</xdr:col>
      <xdr:colOff>203200</xdr:colOff>
      <xdr:row>62</xdr:row>
      <xdr:rowOff>61928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46705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7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47854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ポイント増加している。また、旭市の一般会計等では地方独立行政法人国保旭中央病院のための病院事業債を純計しているため、類似団体平均を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合併団体の固有財源である合併特例債においては、令和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年度末発行可能残高が</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億円となったため（</a:t>
          </a:r>
          <a:r>
            <a:rPr kumimoji="1" lang="en-US" altLang="ja-JP" sz="1100">
              <a:solidFill>
                <a:schemeClr val="dk1"/>
              </a:solidFill>
              <a:effectLst/>
              <a:latin typeface="+mn-lt"/>
              <a:ea typeface="+mn-ea"/>
              <a:cs typeface="+mn-cs"/>
            </a:rPr>
            <a:t>90.5</a:t>
          </a:r>
          <a:r>
            <a:rPr kumimoji="1" lang="ja-JP" altLang="ja-JP" sz="1100">
              <a:solidFill>
                <a:schemeClr val="dk1"/>
              </a:solidFill>
              <a:effectLst/>
              <a:latin typeface="+mn-lt"/>
              <a:ea typeface="+mn-ea"/>
              <a:cs typeface="+mn-cs"/>
            </a:rPr>
            <a:t>％が執行済）、今後は各事業の必要性を精査するとともに、他の交付税措置のある有利な起債を活用し、急激な上昇の抑制に努める。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43</xdr:row>
      <xdr:rowOff>1411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266517"/>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38805</xdr:rowOff>
    </xdr:from>
    <xdr:to>
      <xdr:col>77</xdr:col>
      <xdr:colOff>44450</xdr:colOff>
      <xdr:row>42</xdr:row>
      <xdr:rowOff>65617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38805</xdr:rowOff>
    </xdr:from>
    <xdr:to>
      <xdr:col>72</xdr:col>
      <xdr:colOff>203200</xdr:colOff>
      <xdr:row>42</xdr:row>
      <xdr:rowOff>79022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23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79022</xdr:rowOff>
    </xdr:from>
    <xdr:to>
      <xdr:col>68</xdr:col>
      <xdr:colOff>152400</xdr:colOff>
      <xdr:row>42</xdr:row>
      <xdr:rowOff>119239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27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122061</xdr:rowOff>
    </xdr:from>
    <xdr:to>
      <xdr:col>81</xdr:col>
      <xdr:colOff>95250</xdr:colOff>
      <xdr:row>43</xdr:row>
      <xdr:rowOff>52211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94138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159455</xdr:rowOff>
    </xdr:from>
    <xdr:to>
      <xdr:col>73</xdr:col>
      <xdr:colOff>44450</xdr:colOff>
      <xdr:row>42</xdr:row>
      <xdr:rowOff>89605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74382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28222</xdr:rowOff>
    </xdr:from>
    <xdr:to>
      <xdr:col>68</xdr:col>
      <xdr:colOff>203200</xdr:colOff>
      <xdr:row>42</xdr:row>
      <xdr:rowOff>129822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特例債等の交付税措置の高い有利な地方債を活用したことにより基準財政需要額算入見込額が確保され、また、財政調整基金などの計画的な基金の積立額の増加により、充当可能財源が将来負担額を上回ったため、将来負担比率は前年度同様算定されなか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64,009
62,513
130.45
37,907,359
35,852,878
1,636,343
18,557,836
33,642,687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普通会計の職員数は前年度</a:t>
          </a:r>
          <a:r>
            <a:rPr kumimoji="1" lang="en-US" altLang="ja-JP" sz="1100">
              <a:solidFill>
                <a:sysClr val="windowText" lastClr="000000"/>
              </a:solidFill>
              <a:effectLst/>
              <a:latin typeface="+mn-lt"/>
              <a:ea typeface="+mn-ea"/>
              <a:cs typeface="+mn-cs"/>
            </a:rPr>
            <a:t>(R2:592</a:t>
          </a:r>
          <a:r>
            <a:rPr kumimoji="1" lang="ja-JP" altLang="ja-JP" sz="1100">
              <a:solidFill>
                <a:sysClr val="windowText" lastClr="000000"/>
              </a:solidFill>
              <a:effectLst/>
              <a:latin typeface="+mn-lt"/>
              <a:ea typeface="+mn-ea"/>
              <a:cs typeface="+mn-cs"/>
            </a:rPr>
            <a:t>人</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a:t>
          </a:r>
          <a:r>
            <a:rPr kumimoji="1" lang="ja-JP" altLang="en-US" sz="1100">
              <a:solidFill>
                <a:sysClr val="windowText" lastClr="000000"/>
              </a:solidFill>
              <a:effectLst/>
              <a:latin typeface="+mn-lt"/>
              <a:ea typeface="+mn-ea"/>
              <a:cs typeface="+mn-cs"/>
            </a:rPr>
            <a:t>増加したものの</a:t>
          </a:r>
          <a:r>
            <a:rPr kumimoji="1" lang="ja-JP" altLang="ja-JP" sz="1100">
              <a:solidFill>
                <a:sysClr val="windowText" lastClr="000000"/>
              </a:solidFill>
              <a:effectLst/>
              <a:latin typeface="+mn-lt"/>
              <a:ea typeface="+mn-ea"/>
              <a:cs typeface="+mn-cs"/>
            </a:rPr>
            <a:t>、職員給</a:t>
          </a:r>
          <a:r>
            <a:rPr kumimoji="1" lang="ja-JP" altLang="en-US" sz="1100">
              <a:solidFill>
                <a:sysClr val="windowText" lastClr="000000"/>
              </a:solidFill>
              <a:effectLst/>
              <a:latin typeface="+mn-lt"/>
              <a:ea typeface="+mn-ea"/>
              <a:cs typeface="+mn-cs"/>
            </a:rPr>
            <a:t>としては、職員の新陳代謝等により</a:t>
          </a:r>
          <a:r>
            <a:rPr kumimoji="1" lang="en-US" altLang="ja-JP" sz="1100">
              <a:solidFill>
                <a:sysClr val="windowText" lastClr="000000"/>
              </a:solidFill>
              <a:effectLst/>
              <a:latin typeface="+mn-lt"/>
              <a:ea typeface="+mn-ea"/>
              <a:cs typeface="+mn-cs"/>
            </a:rPr>
            <a:t>2.06</a:t>
          </a:r>
          <a:r>
            <a:rPr kumimoji="1" lang="ja-JP" altLang="ja-JP" sz="1100">
              <a:solidFill>
                <a:sysClr val="windowText" lastClr="000000"/>
              </a:solidFill>
              <a:effectLst/>
              <a:latin typeface="+mn-lt"/>
              <a:ea typeface="+mn-ea"/>
              <a:cs typeface="+mn-cs"/>
            </a:rPr>
            <a:t>％減少した</a:t>
          </a:r>
          <a:r>
            <a:rPr kumimoji="1" lang="ja-JP" altLang="en-US"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また、旭市は</a:t>
          </a:r>
          <a:r>
            <a:rPr kumimoji="1" lang="ja-JP" altLang="en-US" sz="1100">
              <a:solidFill>
                <a:schemeClr val="dk1"/>
              </a:solidFill>
              <a:effectLst/>
              <a:latin typeface="+mn-lt"/>
              <a:ea typeface="+mn-ea"/>
              <a:cs typeface="+mn-cs"/>
            </a:rPr>
            <a:t>消防業務</a:t>
          </a:r>
          <a:r>
            <a:rPr kumimoji="1" lang="ja-JP" altLang="ja-JP" sz="1100">
              <a:solidFill>
                <a:schemeClr val="dk1"/>
              </a:solidFill>
              <a:effectLst/>
              <a:latin typeface="+mn-lt"/>
              <a:ea typeface="+mn-ea"/>
              <a:cs typeface="+mn-cs"/>
            </a:rPr>
            <a:t>や給食調理業務、保育所運営を直営で行っているため、類似団体平均より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今後は、「行政改革アクションプラン」に基づき、定員管理及び給与の適正化、公共施設の統廃合による人員配置の見直し、指定管理者制度の導入等の検討など人件費の削減に努める。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39</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3354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39</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4084"/>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39</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1408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37846</xdr:rowOff>
    </xdr:from>
    <xdr:to>
      <xdr:col>11</xdr:col>
      <xdr:colOff>9525</xdr:colOff>
      <xdr:row>39</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243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96774</xdr:rowOff>
    </xdr:from>
    <xdr:to>
      <xdr:col>20</xdr:col>
      <xdr:colOff>38100</xdr:colOff>
      <xdr:row>40</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11701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158496</xdr:rowOff>
    </xdr:from>
    <xdr:to>
      <xdr:col>11</xdr:col>
      <xdr:colOff>60325</xdr:colOff>
      <xdr:row>39</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14478</xdr:rowOff>
    </xdr:from>
    <xdr:to>
      <xdr:col>6</xdr:col>
      <xdr:colOff>171450</xdr:colOff>
      <xdr:row>39</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100855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前年度から</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ポイント減少し、類似団体平均も</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ポイント下回っている。　</a:t>
          </a:r>
          <a:endParaRPr lang="ja-JP" altLang="ja-JP" sz="1400">
            <a:effectLst/>
          </a:endParaRPr>
        </a:p>
        <a:p>
          <a:r>
            <a:rPr kumimoji="1" lang="ja-JP" altLang="ja-JP" sz="1100" baseline="0">
              <a:solidFill>
                <a:schemeClr val="dk1"/>
              </a:solidFill>
              <a:effectLst/>
              <a:latin typeface="+mn-lt"/>
              <a:ea typeface="+mn-ea"/>
              <a:cs typeface="+mn-cs"/>
            </a:rPr>
            <a:t>　令和</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には基幹系システムの更新が行われることや第二学校給食センターの修繕等により、一時的に増加</a:t>
          </a:r>
          <a:r>
            <a:rPr kumimoji="1" lang="ja-JP" altLang="ja-JP" sz="1100" baseline="0">
              <a:solidFill>
                <a:schemeClr val="dk1"/>
              </a:solidFill>
              <a:effectLst/>
              <a:latin typeface="+mn-lt"/>
              <a:ea typeface="+mn-ea"/>
              <a:cs typeface="+mn-cs"/>
            </a:rPr>
            <a:t>する見込みである。</a:t>
          </a:r>
          <a:endParaRPr lang="ja-JP" altLang="ja-JP" sz="1400">
            <a:effectLst/>
          </a:endParaRPr>
        </a:p>
        <a:p>
          <a:r>
            <a:rPr kumimoji="1" lang="ja-JP" altLang="ja-JP" sz="1100" baseline="0">
              <a:solidFill>
                <a:schemeClr val="dk1"/>
              </a:solidFill>
              <a:effectLst/>
              <a:latin typeface="+mn-lt"/>
              <a:ea typeface="+mn-ea"/>
              <a:cs typeface="+mn-cs"/>
            </a:rPr>
            <a:t>　今後は、「公共施設等総合管理計画」に基づく施設の統廃合を進めるなど、施設管理経費の削減を図り、物件費の抑制に努めていく。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26307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300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37193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37193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7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152598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施設型給付費などが増加したことにより増となった。</a:t>
          </a:r>
          <a:endParaRPr lang="ja-JP" altLang="ja-JP" sz="1400">
            <a:effectLst/>
          </a:endParaRPr>
        </a:p>
        <a:p>
          <a:r>
            <a:rPr kumimoji="1" lang="ja-JP" altLang="ja-JP" sz="1100">
              <a:solidFill>
                <a:schemeClr val="dk1"/>
              </a:solidFill>
              <a:effectLst/>
              <a:latin typeface="+mn-lt"/>
              <a:ea typeface="+mn-ea"/>
              <a:cs typeface="+mn-cs"/>
            </a:rPr>
            <a:t>　今後は、少子高齢化の影響等に伴う社会福祉費や老人福祉費の増加により、上昇が予想される。扶助費の急激な増加を抑制するため、単独事業の見直しなどに努める。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147574</xdr:rowOff>
    </xdr:from>
    <xdr:to>
      <xdr:col>24</xdr:col>
      <xdr:colOff>25400</xdr:colOff>
      <xdr:row>55</xdr:row>
      <xdr:rowOff>156718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77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147574</xdr:rowOff>
    </xdr:from>
    <xdr:to>
      <xdr:col>19</xdr:col>
      <xdr:colOff>187325</xdr:colOff>
      <xdr:row>56</xdr:row>
      <xdr:rowOff>67564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773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156718</xdr:rowOff>
    </xdr:from>
    <xdr:to>
      <xdr:col>15</xdr:col>
      <xdr:colOff>98425</xdr:colOff>
      <xdr:row>56</xdr:row>
      <xdr:rowOff>67564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86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55</xdr:row>
      <xdr:rowOff>156718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68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105918</xdr:rowOff>
    </xdr:from>
    <xdr:to>
      <xdr:col>24</xdr:col>
      <xdr:colOff>76200</xdr:colOff>
      <xdr:row>56</xdr:row>
      <xdr:rowOff>36068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77995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0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96774</xdr:rowOff>
    </xdr:from>
    <xdr:to>
      <xdr:col>20</xdr:col>
      <xdr:colOff>38100</xdr:colOff>
      <xdr:row>56</xdr:row>
      <xdr:rowOff>26924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37101</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xdr:rowOff>
    </xdr:from>
    <xdr:to>
      <xdr:col>15</xdr:col>
      <xdr:colOff>149225</xdr:colOff>
      <xdr:row>56</xdr:row>
      <xdr:rowOff>118364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105918</xdr:rowOff>
    </xdr:from>
    <xdr:to>
      <xdr:col>11</xdr:col>
      <xdr:colOff>60325</xdr:colOff>
      <xdr:row>56</xdr:row>
      <xdr:rowOff>36068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46245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前年度から</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し、類似団体平均を</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ポイント下回っている。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各特別会計等への繰出金や</a:t>
          </a:r>
          <a:r>
            <a:rPr kumimoji="1" lang="ja-JP" altLang="ja-JP" sz="1100" baseline="0">
              <a:solidFill>
                <a:schemeClr val="dk1"/>
              </a:solidFill>
              <a:effectLst/>
              <a:latin typeface="+mn-lt"/>
              <a:ea typeface="+mn-ea"/>
              <a:cs typeface="+mn-cs"/>
            </a:rPr>
            <a:t>修繕</a:t>
          </a:r>
          <a:r>
            <a:rPr kumimoji="1" lang="ja-JP" altLang="en-US" sz="1100" baseline="0">
              <a:solidFill>
                <a:schemeClr val="dk1"/>
              </a:solidFill>
              <a:effectLst/>
              <a:latin typeface="+mn-lt"/>
              <a:ea typeface="+mn-ea"/>
              <a:cs typeface="+mn-cs"/>
            </a:rPr>
            <a:t>・維持補修費全般の</a:t>
          </a:r>
          <a:r>
            <a:rPr kumimoji="1" lang="ja-JP" altLang="ja-JP" sz="1100" baseline="0">
              <a:solidFill>
                <a:schemeClr val="dk1"/>
              </a:solidFill>
              <a:effectLst/>
              <a:latin typeface="+mn-lt"/>
              <a:ea typeface="+mn-ea"/>
              <a:cs typeface="+mn-cs"/>
            </a:rPr>
            <a:t>微</a:t>
          </a:r>
          <a:r>
            <a:rPr kumimoji="1" lang="ja-JP" altLang="en-US" sz="1100" baseline="0">
              <a:solidFill>
                <a:schemeClr val="dk1"/>
              </a:solidFill>
              <a:effectLst/>
              <a:latin typeface="+mn-lt"/>
              <a:ea typeface="+mn-ea"/>
              <a:cs typeface="+mn-cs"/>
            </a:rPr>
            <a:t>増により、</a:t>
          </a:r>
          <a:r>
            <a:rPr kumimoji="1" lang="ja-JP" altLang="ja-JP" sz="1100" baseline="0">
              <a:solidFill>
                <a:schemeClr val="dk1"/>
              </a:solidFill>
              <a:effectLst/>
              <a:latin typeface="+mn-lt"/>
              <a:ea typeface="+mn-ea"/>
              <a:cs typeface="+mn-cs"/>
            </a:rPr>
            <a:t>前年度</a:t>
          </a:r>
          <a:r>
            <a:rPr kumimoji="1" lang="ja-JP" altLang="en-US" sz="1100" baseline="0">
              <a:solidFill>
                <a:schemeClr val="dk1"/>
              </a:solidFill>
              <a:effectLst/>
              <a:latin typeface="+mn-lt"/>
              <a:ea typeface="+mn-ea"/>
              <a:cs typeface="+mn-cs"/>
            </a:rPr>
            <a:t>と比較し増となって</a:t>
          </a:r>
          <a:r>
            <a:rPr kumimoji="1" lang="ja-JP" altLang="ja-JP" sz="1100" baseline="0">
              <a:solidFill>
                <a:schemeClr val="dk1"/>
              </a:solidFill>
              <a:effectLst/>
              <a:latin typeface="+mn-lt"/>
              <a:ea typeface="+mn-ea"/>
              <a:cs typeface="+mn-cs"/>
            </a:rPr>
            <a:t>いる。</a:t>
          </a:r>
          <a:endParaRPr lang="ja-JP" altLang="ja-JP" sz="1400">
            <a:effectLst/>
          </a:endParaRPr>
        </a:p>
        <a:p>
          <a:r>
            <a:rPr kumimoji="1" lang="ja-JP" altLang="ja-JP" sz="1100" baseline="0">
              <a:solidFill>
                <a:schemeClr val="dk1"/>
              </a:solidFill>
              <a:effectLst/>
              <a:latin typeface="+mn-lt"/>
              <a:ea typeface="+mn-ea"/>
              <a:cs typeface="+mn-cs"/>
            </a:rPr>
            <a:t>　今後は、施設の老朽化に伴い、</a:t>
          </a:r>
          <a:r>
            <a:rPr kumimoji="1" lang="ja-JP" altLang="en-US" sz="1100" baseline="0">
              <a:solidFill>
                <a:schemeClr val="dk1"/>
              </a:solidFill>
              <a:effectLst/>
              <a:latin typeface="+mn-lt"/>
              <a:ea typeface="+mn-ea"/>
              <a:cs typeface="+mn-cs"/>
            </a:rPr>
            <a:t>ますます</a:t>
          </a:r>
          <a:r>
            <a:rPr kumimoji="1" lang="ja-JP" altLang="ja-JP" sz="1100" baseline="0">
              <a:solidFill>
                <a:schemeClr val="dk1"/>
              </a:solidFill>
              <a:effectLst/>
              <a:latin typeface="+mn-lt"/>
              <a:ea typeface="+mn-ea"/>
              <a:cs typeface="+mn-cs"/>
            </a:rPr>
            <a:t>維持補修費等が増加していくことが予想されるため、「公共施設等総合管理計画」に基づき、計画的に施設を維持していくことで比率上昇の抑制に努める。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54</xdr:row>
      <xdr:rowOff>110672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94343</xdr:rowOff>
    </xdr:from>
    <xdr:to>
      <xdr:col>78</xdr:col>
      <xdr:colOff>69850</xdr:colOff>
      <xdr:row>55</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3526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56</xdr:row>
      <xdr:rowOff>78015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48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29028</xdr:rowOff>
    </xdr:from>
    <xdr:to>
      <xdr:col>69</xdr:col>
      <xdr:colOff>92075</xdr:colOff>
      <xdr:row>56</xdr:row>
      <xdr:rowOff>78015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59872</xdr:rowOff>
    </xdr:from>
    <xdr:to>
      <xdr:col>82</xdr:col>
      <xdr:colOff>158750</xdr:colOff>
      <xdr:row>54</xdr:row>
      <xdr:rowOff>161472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76399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43543</xdr:rowOff>
    </xdr:from>
    <xdr:to>
      <xdr:col>78</xdr:col>
      <xdr:colOff>120650</xdr:colOff>
      <xdr:row>54</xdr:row>
      <xdr:rowOff>145143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155320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149678</xdr:rowOff>
    </xdr:from>
    <xdr:to>
      <xdr:col>65</xdr:col>
      <xdr:colOff>53975</xdr:colOff>
      <xdr:row>56</xdr:row>
      <xdr:rowOff>79828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90005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ポイント増加し、類似団体平均を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主な増加の</a:t>
          </a:r>
          <a:r>
            <a:rPr kumimoji="1" lang="ja-JP" altLang="ja-JP" sz="1100">
              <a:solidFill>
                <a:schemeClr val="dk1"/>
              </a:solidFill>
              <a:effectLst/>
              <a:latin typeface="+mn-lt"/>
              <a:ea typeface="+mn-ea"/>
              <a:cs typeface="+mn-cs"/>
            </a:rPr>
            <a:t>要因として、広域ごみ処理</a:t>
          </a:r>
          <a:r>
            <a:rPr kumimoji="1" lang="ja-JP" altLang="en-US" sz="1100">
              <a:solidFill>
                <a:schemeClr val="dk1"/>
              </a:solidFill>
              <a:effectLst/>
              <a:latin typeface="+mn-lt"/>
              <a:ea typeface="+mn-ea"/>
              <a:cs typeface="+mn-cs"/>
            </a:rPr>
            <a:t>化</a:t>
          </a:r>
          <a:r>
            <a:rPr kumimoji="1" lang="ja-JP" altLang="ja-JP" sz="1100">
              <a:solidFill>
                <a:schemeClr val="dk1"/>
              </a:solidFill>
              <a:effectLst/>
              <a:latin typeface="+mn-lt"/>
              <a:ea typeface="+mn-ea"/>
              <a:cs typeface="+mn-cs"/>
            </a:rPr>
            <a:t>に伴</a:t>
          </a:r>
          <a:r>
            <a:rPr kumimoji="1" lang="ja-JP" altLang="en-US" sz="1100">
              <a:solidFill>
                <a:schemeClr val="dk1"/>
              </a:solidFill>
              <a:effectLst/>
              <a:latin typeface="+mn-lt"/>
              <a:ea typeface="+mn-ea"/>
              <a:cs typeface="+mn-cs"/>
            </a:rPr>
            <a:t>う、東総地区広域市町村圏事務組合負担金</a:t>
          </a:r>
          <a:r>
            <a:rPr kumimoji="1" lang="ja-JP" altLang="ja-JP" sz="1100">
              <a:solidFill>
                <a:schemeClr val="dk1"/>
              </a:solidFill>
              <a:effectLst/>
              <a:latin typeface="+mn-lt"/>
              <a:ea typeface="+mn-ea"/>
              <a:cs typeface="+mn-cs"/>
            </a:rPr>
            <a:t>への運営費負担金が、前年度より</a:t>
          </a:r>
          <a:r>
            <a:rPr kumimoji="1" lang="en-US" altLang="ja-JP" sz="1100">
              <a:solidFill>
                <a:schemeClr val="dk1"/>
              </a:solidFill>
              <a:effectLst/>
              <a:latin typeface="+mn-lt"/>
              <a:ea typeface="+mn-ea"/>
              <a:cs typeface="+mn-cs"/>
            </a:rPr>
            <a:t>201,219</a:t>
          </a:r>
          <a:r>
            <a:rPr kumimoji="1" lang="ja-JP" altLang="ja-JP" sz="1100">
              <a:solidFill>
                <a:schemeClr val="dk1"/>
              </a:solidFill>
              <a:effectLst/>
              <a:latin typeface="+mn-lt"/>
              <a:ea typeface="+mn-ea"/>
              <a:cs typeface="+mn-cs"/>
            </a:rPr>
            <a:t>千円増加した</a:t>
          </a:r>
          <a:r>
            <a:rPr kumimoji="1" lang="ja-JP" altLang="en-US" sz="1100">
              <a:solidFill>
                <a:schemeClr val="dk1"/>
              </a:solidFill>
              <a:effectLst/>
              <a:latin typeface="+mn-lt"/>
              <a:ea typeface="+mn-ea"/>
              <a:cs typeface="+mn-cs"/>
            </a:rPr>
            <a:t>ことなどによるものである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今後は、現行の市単独補助金を、経済状況に応じ必要性を精査したうえで見直しを徹底するなど、必要以上の補助費の抑制に努める。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38</xdr:row>
      <xdr:rowOff>167005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6649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155575</xdr:rowOff>
    </xdr:from>
    <xdr:to>
      <xdr:col>78</xdr:col>
      <xdr:colOff>69850</xdr:colOff>
      <xdr:row>38</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9922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155575</xdr:rowOff>
    </xdr:from>
    <xdr:to>
      <xdr:col>73</xdr:col>
      <xdr:colOff>180975</xdr:colOff>
      <xdr:row>38</xdr:row>
      <xdr:rowOff>52705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992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52705</xdr:rowOff>
    </xdr:from>
    <xdr:to>
      <xdr:col>69</xdr:col>
      <xdr:colOff>92075</xdr:colOff>
      <xdr:row>38</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678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116205</xdr:rowOff>
    </xdr:from>
    <xdr:to>
      <xdr:col>82</xdr:col>
      <xdr:colOff>158750</xdr:colOff>
      <xdr:row>39</xdr:row>
      <xdr:rowOff>46355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88282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104775</xdr:rowOff>
    </xdr:from>
    <xdr:to>
      <xdr:col>74</xdr:col>
      <xdr:colOff>31750</xdr:colOff>
      <xdr:row>38</xdr:row>
      <xdr:rowOff>34925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19702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xdr:rowOff>
    </xdr:from>
    <xdr:to>
      <xdr:col>69</xdr:col>
      <xdr:colOff>142875</xdr:colOff>
      <xdr:row>38</xdr:row>
      <xdr:rowOff>103505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88282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前年度から</a:t>
          </a:r>
          <a:r>
            <a:rPr kumimoji="1" lang="en-US" altLang="ja-JP" sz="1000">
              <a:solidFill>
                <a:schemeClr val="dk1"/>
              </a:solidFill>
              <a:effectLst/>
              <a:latin typeface="+mn-lt"/>
              <a:ea typeface="+mn-ea"/>
              <a:cs typeface="+mn-cs"/>
            </a:rPr>
            <a:t>0.3</a:t>
          </a:r>
          <a:r>
            <a:rPr kumimoji="1" lang="ja-JP" altLang="ja-JP" sz="1000">
              <a:solidFill>
                <a:schemeClr val="dk1"/>
              </a:solidFill>
              <a:effectLst/>
              <a:latin typeface="+mn-lt"/>
              <a:ea typeface="+mn-ea"/>
              <a:cs typeface="+mn-cs"/>
            </a:rPr>
            <a:t>ポイント増加しているが、類似団体平均を</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ポイント下回っている。主な</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要因は、</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年度で償還が終了した、海上中学校建設事業や道の駅施設整備事業等</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大型事業の</a:t>
          </a:r>
          <a:r>
            <a:rPr kumimoji="1" lang="ja-JP" altLang="ja-JP" sz="1000">
              <a:solidFill>
                <a:schemeClr val="dk1"/>
              </a:solidFill>
              <a:effectLst/>
              <a:latin typeface="+mn-lt"/>
              <a:ea typeface="+mn-ea"/>
              <a:cs typeface="+mn-cs"/>
            </a:rPr>
            <a:t>元金償還が</a:t>
          </a:r>
          <a:r>
            <a:rPr kumimoji="1" lang="ja-JP" altLang="en-US" sz="1000">
              <a:solidFill>
                <a:schemeClr val="dk1"/>
              </a:solidFill>
              <a:effectLst/>
              <a:latin typeface="+mn-lt"/>
              <a:ea typeface="+mn-ea"/>
              <a:cs typeface="+mn-cs"/>
            </a:rPr>
            <a:t>終了</a:t>
          </a:r>
          <a:r>
            <a:rPr kumimoji="1" lang="ja-JP" altLang="ja-JP" sz="1000">
              <a:solidFill>
                <a:schemeClr val="dk1"/>
              </a:solidFill>
              <a:effectLst/>
              <a:latin typeface="+mn-lt"/>
              <a:ea typeface="+mn-ea"/>
              <a:cs typeface="+mn-cs"/>
            </a:rPr>
            <a:t>したためである。</a:t>
          </a:r>
          <a:endParaRPr lang="ja-JP" altLang="ja-JP" sz="1100">
            <a:effectLst/>
          </a:endParaRPr>
        </a:p>
        <a:p>
          <a:r>
            <a:rPr kumimoji="1" lang="ja-JP" altLang="ja-JP" sz="1000">
              <a:solidFill>
                <a:schemeClr val="dk1"/>
              </a:solidFill>
              <a:effectLst/>
              <a:latin typeface="+mn-lt"/>
              <a:ea typeface="+mn-ea"/>
              <a:cs typeface="+mn-cs"/>
            </a:rPr>
            <a:t>　今後は</a:t>
          </a:r>
          <a:r>
            <a:rPr kumimoji="1" lang="ja-JP" altLang="en-US" sz="1000">
              <a:solidFill>
                <a:schemeClr val="dk1"/>
              </a:solidFill>
              <a:effectLst/>
              <a:latin typeface="+mn-lt"/>
              <a:ea typeface="+mn-ea"/>
              <a:cs typeface="+mn-cs"/>
            </a:rPr>
            <a:t>本庁舎建設分の元金償還が開始すること</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共施設の長寿命化等の地方債を財源とする事業の予定が多いことから、交付税措置の高い地方債の活用を徹底するとともに、適債性のある事業であっても事業の必要性をよく精査し、公債費の適正管理に努めていく。</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45357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42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76</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96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64407</xdr:rowOff>
    </xdr:from>
    <xdr:to>
      <xdr:col>15</xdr:col>
      <xdr:colOff>98425</xdr:colOff>
      <xdr:row>75</xdr:row>
      <xdr:rowOff>107950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2923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42635</xdr:rowOff>
    </xdr:from>
    <xdr:to>
      <xdr:col>11</xdr:col>
      <xdr:colOff>9525</xdr:colOff>
      <xdr:row>75</xdr:row>
      <xdr:rowOff>64407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901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13607</xdr:rowOff>
    </xdr:from>
    <xdr:to>
      <xdr:col>11</xdr:col>
      <xdr:colOff>60325</xdr:colOff>
      <xdr:row>75</xdr:row>
      <xdr:rowOff>115207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125384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163285</xdr:rowOff>
    </xdr:from>
    <xdr:to>
      <xdr:col>6</xdr:col>
      <xdr:colOff>171450</xdr:colOff>
      <xdr:row>75</xdr:row>
      <xdr:rowOff>93435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103612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・物件費や人件費の減少により</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前年度から</a:t>
          </a:r>
          <a:r>
            <a:rPr kumimoji="1" lang="en-US" altLang="ja-JP" sz="1100" baseline="0">
              <a:solidFill>
                <a:schemeClr val="dk1"/>
              </a:solidFill>
              <a:effectLst/>
              <a:latin typeface="+mn-lt"/>
              <a:ea typeface="+mn-ea"/>
              <a:cs typeface="+mn-cs"/>
            </a:rPr>
            <a:t>0.7</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しており、類似団体平均を</a:t>
          </a:r>
          <a:r>
            <a:rPr kumimoji="1" lang="en-US" altLang="ja-JP" sz="1100" baseline="0">
              <a:solidFill>
                <a:schemeClr val="dk1"/>
              </a:solidFill>
              <a:effectLst/>
              <a:latin typeface="+mn-lt"/>
              <a:ea typeface="+mn-ea"/>
              <a:cs typeface="+mn-cs"/>
            </a:rPr>
            <a:t>3.2</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下</a:t>
          </a:r>
          <a:r>
            <a:rPr kumimoji="1" lang="ja-JP" altLang="ja-JP" sz="1100" baseline="0">
              <a:solidFill>
                <a:schemeClr val="dk1"/>
              </a:solidFill>
              <a:effectLst/>
              <a:latin typeface="+mn-lt"/>
              <a:ea typeface="+mn-ea"/>
              <a:cs typeface="+mn-cs"/>
            </a:rPr>
            <a:t>回った。</a:t>
          </a:r>
          <a:endParaRPr lang="ja-JP" altLang="ja-JP" sz="1400">
            <a:effectLst/>
          </a:endParaRPr>
        </a:p>
        <a:p>
          <a:r>
            <a:rPr kumimoji="1" lang="ja-JP" altLang="ja-JP" sz="1100" baseline="0">
              <a:solidFill>
                <a:schemeClr val="dk1"/>
              </a:solidFill>
              <a:effectLst/>
              <a:latin typeface="+mn-lt"/>
              <a:ea typeface="+mn-ea"/>
              <a:cs typeface="+mn-cs"/>
            </a:rPr>
            <a:t>　今後は、老朽化した施設の修繕費や維持補修費、社会保障関係経費が増大することが見込まれるため、事業の必要性や緊急性を十分精査し、住民サービスを低下させないよう注意しながら比率上昇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165100</xdr:rowOff>
    </xdr:from>
    <xdr:to>
      <xdr:col>82</xdr:col>
      <xdr:colOff>107950</xdr:colOff>
      <xdr:row>79</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382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79</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79120"/>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78</xdr:row>
      <xdr:rowOff>157480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79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157480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772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167639</xdr:rowOff>
    </xdr:from>
    <xdr:to>
      <xdr:col>78</xdr:col>
      <xdr:colOff>120650</xdr:colOff>
      <xdr:row>79</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138447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47007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165116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100687</xdr:rowOff>
    </xdr:from>
    <xdr:to>
      <xdr:col>29</xdr:col>
      <xdr:colOff>127000</xdr:colOff>
      <xdr:row>16</xdr:row>
      <xdr:rowOff>115103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91512"/>
          <a:ext cx="647700" cy="14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762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115103</xdr:rowOff>
    </xdr:from>
    <xdr:to>
      <xdr:col>26</xdr:col>
      <xdr:colOff>50800</xdr:colOff>
      <xdr:row>17</xdr:row>
      <xdr:rowOff>5861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05928"/>
          <a:ext cx="698500" cy="6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5861</xdr:rowOff>
    </xdr:from>
    <xdr:to>
      <xdr:col>22</xdr:col>
      <xdr:colOff>114300</xdr:colOff>
      <xdr:row>17</xdr:row>
      <xdr:rowOff>15148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68136"/>
          <a:ext cx="698500" cy="9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15148</xdr:rowOff>
    </xdr:from>
    <xdr:to>
      <xdr:col>18</xdr:col>
      <xdr:colOff>177800</xdr:colOff>
      <xdr:row>17</xdr:row>
      <xdr:rowOff>26492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77423"/>
          <a:ext cx="698500" cy="11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49887</xdr:rowOff>
    </xdr:from>
    <xdr:to>
      <xdr:col>29</xdr:col>
      <xdr:colOff>177800</xdr:colOff>
      <xdr:row>16</xdr:row>
      <xdr:rowOff>151487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40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66414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8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64303</xdr:rowOff>
    </xdr:from>
    <xdr:to>
      <xdr:col>26</xdr:col>
      <xdr:colOff>101600</xdr:colOff>
      <xdr:row>16</xdr:row>
      <xdr:rowOff>165903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5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4630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6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126511</xdr:rowOff>
    </xdr:from>
    <xdr:to>
      <xdr:col>22</xdr:col>
      <xdr:colOff>165100</xdr:colOff>
      <xdr:row>17</xdr:row>
      <xdr:rowOff>56661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17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66838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86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135798</xdr:rowOff>
    </xdr:from>
    <xdr:to>
      <xdr:col>19</xdr:col>
      <xdr:colOff>38100</xdr:colOff>
      <xdr:row>17</xdr:row>
      <xdr:rowOff>65948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2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76125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9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147142</xdr:rowOff>
    </xdr:from>
    <xdr:to>
      <xdr:col>15</xdr:col>
      <xdr:colOff>101600</xdr:colOff>
      <xdr:row>17</xdr:row>
      <xdr:rowOff>77292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3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87469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0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193066</xdr:rowOff>
    </xdr:from>
    <xdr:to>
      <xdr:col>29</xdr:col>
      <xdr:colOff>127000</xdr:colOff>
      <xdr:row>35</xdr:row>
      <xdr:rowOff>336528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03416"/>
          <a:ext cx="647700" cy="143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336528</xdr:rowOff>
    </xdr:from>
    <xdr:to>
      <xdr:col>26</xdr:col>
      <xdr:colOff>50800</xdr:colOff>
      <xdr:row>36</xdr:row>
      <xdr:rowOff>76446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46878"/>
          <a:ext cx="698500" cy="8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76446</xdr:rowOff>
    </xdr:from>
    <xdr:to>
      <xdr:col>22</xdr:col>
      <xdr:colOff>114300</xdr:colOff>
      <xdr:row>36</xdr:row>
      <xdr:rowOff>83664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029696"/>
          <a:ext cx="698500" cy="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59727</xdr:rowOff>
    </xdr:from>
    <xdr:to>
      <xdr:col>18</xdr:col>
      <xdr:colOff>177800</xdr:colOff>
      <xdr:row>36</xdr:row>
      <xdr:rowOff>83664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12977"/>
          <a:ext cx="698500" cy="2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142266</xdr:rowOff>
    </xdr:from>
    <xdr:to>
      <xdr:col>29</xdr:col>
      <xdr:colOff>177800</xdr:colOff>
      <xdr:row>35</xdr:row>
      <xdr:rowOff>243866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5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330243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285728</xdr:rowOff>
    </xdr:from>
    <xdr:to>
      <xdr:col>26</xdr:col>
      <xdr:colOff>101600</xdr:colOff>
      <xdr:row>36</xdr:row>
      <xdr:rowOff>44428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9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54605</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6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25646</xdr:rowOff>
    </xdr:from>
    <xdr:to>
      <xdr:col>22</xdr:col>
      <xdr:colOff>165100</xdr:colOff>
      <xdr:row>36</xdr:row>
      <xdr:rowOff>127246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7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137423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74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32864</xdr:rowOff>
    </xdr:from>
    <xdr:to>
      <xdr:col>19</xdr:col>
      <xdr:colOff>38100</xdr:colOff>
      <xdr:row>36</xdr:row>
      <xdr:rowOff>134464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8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144641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7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8927</xdr:rowOff>
    </xdr:from>
    <xdr:to>
      <xdr:col>15</xdr:col>
      <xdr:colOff>101600</xdr:colOff>
      <xdr:row>36</xdr:row>
      <xdr:rowOff>110527</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6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120704</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73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64,009
62,513
130.45
37,907,359
35,852,878
1,636,343
18,557,836
33,642,687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127584</xdr:rowOff>
    </xdr:from>
    <xdr:to>
      <xdr:col>24</xdr:col>
      <xdr:colOff>63500</xdr:colOff>
      <xdr:row>34</xdr:row>
      <xdr:rowOff>157569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6884"/>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157569</xdr:rowOff>
    </xdr:from>
    <xdr:to>
      <xdr:col>19</xdr:col>
      <xdr:colOff>177800</xdr:colOff>
      <xdr:row>35</xdr:row>
      <xdr:rowOff>123634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86869"/>
          <a:ext cx="889000" cy="13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53848</xdr:rowOff>
    </xdr:from>
    <xdr:to>
      <xdr:col>15</xdr:col>
      <xdr:colOff>50800</xdr:colOff>
      <xdr:row>35</xdr:row>
      <xdr:rowOff>123634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54598"/>
          <a:ext cx="889000" cy="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53848</xdr:rowOff>
    </xdr:from>
    <xdr:to>
      <xdr:col>10</xdr:col>
      <xdr:colOff>114300</xdr:colOff>
      <xdr:row>35</xdr:row>
      <xdr:rowOff>53899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54598"/>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76784</xdr:rowOff>
    </xdr:from>
    <xdr:to>
      <xdr:col>24</xdr:col>
      <xdr:colOff>114300</xdr:colOff>
      <xdr:row>35</xdr:row>
      <xdr:rowOff>6934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99661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106769</xdr:rowOff>
    </xdr:from>
    <xdr:to>
      <xdr:col>20</xdr:col>
      <xdr:colOff>38100</xdr:colOff>
      <xdr:row>35</xdr:row>
      <xdr:rowOff>36919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53446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1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72834</xdr:rowOff>
    </xdr:from>
    <xdr:to>
      <xdr:col>15</xdr:col>
      <xdr:colOff>101600</xdr:colOff>
      <xdr:row>36</xdr:row>
      <xdr:rowOff>2984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19511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3048</xdr:rowOff>
    </xdr:from>
    <xdr:to>
      <xdr:col>10</xdr:col>
      <xdr:colOff>165100</xdr:colOff>
      <xdr:row>35</xdr:row>
      <xdr:rowOff>104648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121175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3099</xdr:rowOff>
    </xdr:from>
    <xdr:to>
      <xdr:col>6</xdr:col>
      <xdr:colOff>38100</xdr:colOff>
      <xdr:row>35</xdr:row>
      <xdr:rowOff>104699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121226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116775</xdr:rowOff>
    </xdr:from>
    <xdr:to>
      <xdr:col>24</xdr:col>
      <xdr:colOff>63500</xdr:colOff>
      <xdr:row>57</xdr:row>
      <xdr:rowOff>170038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89425"/>
          <a:ext cx="8382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116775</xdr:rowOff>
    </xdr:from>
    <xdr:to>
      <xdr:col>19</xdr:col>
      <xdr:colOff>177800</xdr:colOff>
      <xdr:row>58</xdr:row>
      <xdr:rowOff>39491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89425"/>
          <a:ext cx="889000" cy="9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39491</xdr:rowOff>
    </xdr:from>
    <xdr:to>
      <xdr:col>15</xdr:col>
      <xdr:colOff>50800</xdr:colOff>
      <xdr:row>58</xdr:row>
      <xdr:rowOff>104235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3591"/>
          <a:ext cx="889000" cy="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104235</xdr:rowOff>
    </xdr:from>
    <xdr:to>
      <xdr:col>10</xdr:col>
      <xdr:colOff>114300</xdr:colOff>
      <xdr:row>58</xdr:row>
      <xdr:rowOff>126164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48335"/>
          <a:ext cx="889000" cy="2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119238</xdr:rowOff>
    </xdr:from>
    <xdr:to>
      <xdr:col>24</xdr:col>
      <xdr:colOff>114300</xdr:colOff>
      <xdr:row>58</xdr:row>
      <xdr:rowOff>49388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9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34165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65975</xdr:rowOff>
    </xdr:from>
    <xdr:to>
      <xdr:col>20</xdr:col>
      <xdr:colOff>38100</xdr:colOff>
      <xdr:row>57</xdr:row>
      <xdr:rowOff>167575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158702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160141</xdr:rowOff>
    </xdr:from>
    <xdr:to>
      <xdr:col>15</xdr:col>
      <xdr:colOff>101600</xdr:colOff>
      <xdr:row>58</xdr:row>
      <xdr:rowOff>90291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81418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53435</xdr:rowOff>
    </xdr:from>
    <xdr:to>
      <xdr:col>10</xdr:col>
      <xdr:colOff>165100</xdr:colOff>
      <xdr:row>58</xdr:row>
      <xdr:rowOff>155035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146162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75364</xdr:rowOff>
    </xdr:from>
    <xdr:to>
      <xdr:col>6</xdr:col>
      <xdr:colOff>38100</xdr:colOff>
      <xdr:row>59</xdr:row>
      <xdr:rowOff>5514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168091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133071</xdr:rowOff>
    </xdr:from>
    <xdr:to>
      <xdr:col>24</xdr:col>
      <xdr:colOff>63500</xdr:colOff>
      <xdr:row>78</xdr:row>
      <xdr:rowOff>148920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06171"/>
          <a:ext cx="8382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148920</xdr:rowOff>
    </xdr:from>
    <xdr:to>
      <xdr:col>19</xdr:col>
      <xdr:colOff>177800</xdr:colOff>
      <xdr:row>78</xdr:row>
      <xdr:rowOff>159359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22020"/>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91960</xdr:rowOff>
    </xdr:from>
    <xdr:to>
      <xdr:col>15</xdr:col>
      <xdr:colOff>50800</xdr:colOff>
      <xdr:row>78</xdr:row>
      <xdr:rowOff>159359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5060"/>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91960</xdr:rowOff>
    </xdr:from>
    <xdr:to>
      <xdr:col>10</xdr:col>
      <xdr:colOff>114300</xdr:colOff>
      <xdr:row>78</xdr:row>
      <xdr:rowOff>114745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5060"/>
          <a:ext cx="8890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82271</xdr:rowOff>
    </xdr:from>
    <xdr:to>
      <xdr:col>24</xdr:col>
      <xdr:colOff>114300</xdr:colOff>
      <xdr:row>79</xdr:row>
      <xdr:rowOff>12421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168648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98120</xdr:rowOff>
    </xdr:from>
    <xdr:to>
      <xdr:col>20</xdr:col>
      <xdr:colOff>38100</xdr:colOff>
      <xdr:row>79</xdr:row>
      <xdr:rowOff>28270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19397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108559</xdr:rowOff>
    </xdr:from>
    <xdr:to>
      <xdr:col>15</xdr:col>
      <xdr:colOff>101600</xdr:colOff>
      <xdr:row>79</xdr:row>
      <xdr:rowOff>38709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29836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41160</xdr:rowOff>
    </xdr:from>
    <xdr:to>
      <xdr:col>10</xdr:col>
      <xdr:colOff>165100</xdr:colOff>
      <xdr:row>78</xdr:row>
      <xdr:rowOff>142760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133887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63945</xdr:rowOff>
    </xdr:from>
    <xdr:to>
      <xdr:col>6</xdr:col>
      <xdr:colOff>38100</xdr:colOff>
      <xdr:row>78</xdr:row>
      <xdr:rowOff>165545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156672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142106</xdr:rowOff>
    </xdr:from>
    <xdr:to>
      <xdr:col>24</xdr:col>
      <xdr:colOff>63500</xdr:colOff>
      <xdr:row>98</xdr:row>
      <xdr:rowOff>56674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01306"/>
          <a:ext cx="838200" cy="25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56674</xdr:rowOff>
    </xdr:from>
    <xdr:to>
      <xdr:col>19</xdr:col>
      <xdr:colOff>177800</xdr:colOff>
      <xdr:row>98</xdr:row>
      <xdr:rowOff>58384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58774"/>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58384</xdr:rowOff>
    </xdr:from>
    <xdr:to>
      <xdr:col>15</xdr:col>
      <xdr:colOff>50800</xdr:colOff>
      <xdr:row>98</xdr:row>
      <xdr:rowOff>95515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60484"/>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84488</xdr:rowOff>
    </xdr:from>
    <xdr:to>
      <xdr:col>10</xdr:col>
      <xdr:colOff>114300</xdr:colOff>
      <xdr:row>98</xdr:row>
      <xdr:rowOff>95515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86588"/>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91306</xdr:rowOff>
    </xdr:from>
    <xdr:to>
      <xdr:col>24</xdr:col>
      <xdr:colOff>114300</xdr:colOff>
      <xdr:row>97</xdr:row>
      <xdr:rowOff>21456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69733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5874</xdr:rowOff>
    </xdr:from>
    <xdr:to>
      <xdr:col>20</xdr:col>
      <xdr:colOff>38100</xdr:colOff>
      <xdr:row>98</xdr:row>
      <xdr:rowOff>107474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98601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7584</xdr:rowOff>
    </xdr:from>
    <xdr:to>
      <xdr:col>15</xdr:col>
      <xdr:colOff>101600</xdr:colOff>
      <xdr:row>98</xdr:row>
      <xdr:rowOff>109184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100311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44715</xdr:rowOff>
    </xdr:from>
    <xdr:to>
      <xdr:col>10</xdr:col>
      <xdr:colOff>165100</xdr:colOff>
      <xdr:row>98</xdr:row>
      <xdr:rowOff>146315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137442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3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33688</xdr:rowOff>
    </xdr:from>
    <xdr:to>
      <xdr:col>6</xdr:col>
      <xdr:colOff>38100</xdr:colOff>
      <xdr:row>98</xdr:row>
      <xdr:rowOff>135288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126415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131105</xdr:rowOff>
    </xdr:from>
    <xdr:to>
      <xdr:col>54</xdr:col>
      <xdr:colOff>189865</xdr:colOff>
      <xdr:row>38</xdr:row>
      <xdr:rowOff>13476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60405"/>
          <a:ext cx="1270" cy="5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17303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13476</xdr:rowOff>
    </xdr:from>
    <xdr:to>
      <xdr:col>55</xdr:col>
      <xdr:colOff>88900</xdr:colOff>
      <xdr:row>38</xdr:row>
      <xdr:rowOff>13476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2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77782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3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131105</xdr:rowOff>
    </xdr:from>
    <xdr:to>
      <xdr:col>55</xdr:col>
      <xdr:colOff>88900</xdr:colOff>
      <xdr:row>34</xdr:row>
      <xdr:rowOff>131105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145479</xdr:rowOff>
    </xdr:from>
    <xdr:to>
      <xdr:col>55</xdr:col>
      <xdr:colOff>0</xdr:colOff>
      <xdr:row>36</xdr:row>
      <xdr:rowOff>23045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60429"/>
          <a:ext cx="838200" cy="7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54690</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26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76263</xdr:rowOff>
    </xdr:from>
    <xdr:to>
      <xdr:col>55</xdr:col>
      <xdr:colOff>50800</xdr:colOff>
      <xdr:row>37</xdr:row>
      <xdr:rowOff>6413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4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145479</xdr:rowOff>
    </xdr:from>
    <xdr:to>
      <xdr:col>50</xdr:col>
      <xdr:colOff>114300</xdr:colOff>
      <xdr:row>36</xdr:row>
      <xdr:rowOff>138114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60429"/>
          <a:ext cx="889000" cy="8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147920</xdr:rowOff>
    </xdr:from>
    <xdr:to>
      <xdr:col>50</xdr:col>
      <xdr:colOff>165100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69197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89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138114</xdr:rowOff>
    </xdr:from>
    <xdr:to>
      <xdr:col>45</xdr:col>
      <xdr:colOff>177800</xdr:colOff>
      <xdr:row>37</xdr:row>
      <xdr:rowOff>57377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10314"/>
          <a:ext cx="889000" cy="9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10769</xdr:rowOff>
    </xdr:from>
    <xdr:to>
      <xdr:col>46</xdr:col>
      <xdr:colOff>38100</xdr:colOff>
      <xdr:row>37</xdr:row>
      <xdr:rowOff>112369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103496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43876</xdr:rowOff>
    </xdr:from>
    <xdr:to>
      <xdr:col>41</xdr:col>
      <xdr:colOff>50800</xdr:colOff>
      <xdr:row>37</xdr:row>
      <xdr:rowOff>57377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387526"/>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28092</xdr:rowOff>
    </xdr:from>
    <xdr:to>
      <xdr:col>41</xdr:col>
      <xdr:colOff>101600</xdr:colOff>
      <xdr:row>37</xdr:row>
      <xdr:rowOff>129692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120819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32139</xdr:rowOff>
    </xdr:from>
    <xdr:to>
      <xdr:col>36</xdr:col>
      <xdr:colOff>165100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143695</xdr:rowOff>
    </xdr:from>
    <xdr:to>
      <xdr:col>55</xdr:col>
      <xdr:colOff>50800</xdr:colOff>
      <xdr:row>36</xdr:row>
      <xdr:rowOff>73845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4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166572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9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94679</xdr:rowOff>
    </xdr:from>
    <xdr:to>
      <xdr:col>50</xdr:col>
      <xdr:colOff>165100</xdr:colOff>
      <xdr:row>32</xdr:row>
      <xdr:rowOff>24829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0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41356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8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87314</xdr:rowOff>
    </xdr:from>
    <xdr:to>
      <xdr:col>46</xdr:col>
      <xdr:colOff>38100</xdr:colOff>
      <xdr:row>37</xdr:row>
      <xdr:rowOff>17464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33991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03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6577</xdr:rowOff>
    </xdr:from>
    <xdr:to>
      <xdr:col>41</xdr:col>
      <xdr:colOff>101600</xdr:colOff>
      <xdr:row>37</xdr:row>
      <xdr:rowOff>108177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124704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2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164526</xdr:rowOff>
    </xdr:from>
    <xdr:to>
      <xdr:col>36</xdr:col>
      <xdr:colOff>165100</xdr:colOff>
      <xdr:row>37</xdr:row>
      <xdr:rowOff>94676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111203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159789</xdr:rowOff>
    </xdr:from>
    <xdr:to>
      <xdr:col>55</xdr:col>
      <xdr:colOff>0</xdr:colOff>
      <xdr:row>57</xdr:row>
      <xdr:rowOff>47597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589539"/>
          <a:ext cx="838200" cy="2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159789</xdr:rowOff>
    </xdr:from>
    <xdr:to>
      <xdr:col>50</xdr:col>
      <xdr:colOff>114300</xdr:colOff>
      <xdr:row>57</xdr:row>
      <xdr:rowOff>620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589539"/>
          <a:ext cx="889000" cy="1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86610</xdr:rowOff>
    </xdr:from>
    <xdr:to>
      <xdr:col>45</xdr:col>
      <xdr:colOff>177800</xdr:colOff>
      <xdr:row>57</xdr:row>
      <xdr:rowOff>620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87810"/>
          <a:ext cx="889000" cy="8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86610</xdr:rowOff>
    </xdr:from>
    <xdr:to>
      <xdr:col>41</xdr:col>
      <xdr:colOff>50800</xdr:colOff>
      <xdr:row>57</xdr:row>
      <xdr:rowOff>69186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87810"/>
          <a:ext cx="889000" cy="1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168247</xdr:rowOff>
    </xdr:from>
    <xdr:to>
      <xdr:col>55</xdr:col>
      <xdr:colOff>50800</xdr:colOff>
      <xdr:row>57</xdr:row>
      <xdr:rowOff>98397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146674</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4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108989</xdr:rowOff>
    </xdr:from>
    <xdr:to>
      <xdr:col>50</xdr:col>
      <xdr:colOff>165100</xdr:colOff>
      <xdr:row>56</xdr:row>
      <xdr:rowOff>39139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55666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31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121270</xdr:rowOff>
    </xdr:from>
    <xdr:to>
      <xdr:col>46</xdr:col>
      <xdr:colOff>38100</xdr:colOff>
      <xdr:row>57</xdr:row>
      <xdr:rowOff>51420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2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42547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1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35810</xdr:rowOff>
    </xdr:from>
    <xdr:to>
      <xdr:col>41</xdr:col>
      <xdr:colOff>101600</xdr:colOff>
      <xdr:row>56</xdr:row>
      <xdr:rowOff>137410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153937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4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18386</xdr:rowOff>
    </xdr:from>
    <xdr:to>
      <xdr:col>36</xdr:col>
      <xdr:colOff>165100</xdr:colOff>
      <xdr:row>57</xdr:row>
      <xdr:rowOff>119986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111113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30755</xdr:rowOff>
    </xdr:from>
    <xdr:to>
      <xdr:col>55</xdr:col>
      <xdr:colOff>0</xdr:colOff>
      <xdr:row>77</xdr:row>
      <xdr:rowOff>80487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232405"/>
          <a:ext cx="838200" cy="4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80487</xdr:rowOff>
    </xdr:from>
    <xdr:to>
      <xdr:col>50</xdr:col>
      <xdr:colOff>114300</xdr:colOff>
      <xdr:row>77</xdr:row>
      <xdr:rowOff>100216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282137"/>
          <a:ext cx="889000" cy="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97180</xdr:rowOff>
    </xdr:from>
    <xdr:to>
      <xdr:col>45</xdr:col>
      <xdr:colOff>177800</xdr:colOff>
      <xdr:row>77</xdr:row>
      <xdr:rowOff>100216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298830"/>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97180</xdr:rowOff>
    </xdr:from>
    <xdr:to>
      <xdr:col>41</xdr:col>
      <xdr:colOff>50800</xdr:colOff>
      <xdr:row>77</xdr:row>
      <xdr:rowOff>112593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298830"/>
          <a:ext cx="889000" cy="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151405</xdr:rowOff>
    </xdr:from>
    <xdr:to>
      <xdr:col>55</xdr:col>
      <xdr:colOff>50800</xdr:colOff>
      <xdr:row>77</xdr:row>
      <xdr:rowOff>81555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2832</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0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29687</xdr:rowOff>
    </xdr:from>
    <xdr:to>
      <xdr:col>50</xdr:col>
      <xdr:colOff>165100</xdr:colOff>
      <xdr:row>77</xdr:row>
      <xdr:rowOff>131287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2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147814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0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49416</xdr:rowOff>
    </xdr:from>
    <xdr:to>
      <xdr:col>46</xdr:col>
      <xdr:colOff>38100</xdr:colOff>
      <xdr:row>77</xdr:row>
      <xdr:rowOff>151016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167543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0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46380</xdr:rowOff>
    </xdr:from>
    <xdr:to>
      <xdr:col>41</xdr:col>
      <xdr:colOff>101600</xdr:colOff>
      <xdr:row>77</xdr:row>
      <xdr:rowOff>147980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139107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3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61793</xdr:rowOff>
    </xdr:from>
    <xdr:to>
      <xdr:col>36</xdr:col>
      <xdr:colOff>165100</xdr:colOff>
      <xdr:row>77</xdr:row>
      <xdr:rowOff>163393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154520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3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72034</xdr:rowOff>
    </xdr:from>
    <xdr:to>
      <xdr:col>55</xdr:col>
      <xdr:colOff>0</xdr:colOff>
      <xdr:row>97</xdr:row>
      <xdr:rowOff>132868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188334"/>
          <a:ext cx="838200" cy="5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72034</xdr:rowOff>
    </xdr:from>
    <xdr:to>
      <xdr:col>50</xdr:col>
      <xdr:colOff>114300</xdr:colOff>
      <xdr:row>95</xdr:row>
      <xdr:rowOff>170814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188334"/>
          <a:ext cx="889000" cy="27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145211</xdr:rowOff>
    </xdr:from>
    <xdr:to>
      <xdr:col>45</xdr:col>
      <xdr:colOff>177800</xdr:colOff>
      <xdr:row>95</xdr:row>
      <xdr:rowOff>170814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43296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145211</xdr:rowOff>
    </xdr:from>
    <xdr:to>
      <xdr:col>41</xdr:col>
      <xdr:colOff>50800</xdr:colOff>
      <xdr:row>97</xdr:row>
      <xdr:rowOff>143866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432961"/>
          <a:ext cx="889000" cy="34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82068</xdr:rowOff>
    </xdr:from>
    <xdr:to>
      <xdr:col>55</xdr:col>
      <xdr:colOff>50800</xdr:colOff>
      <xdr:row>98</xdr:row>
      <xdr:rowOff>12218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168445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21234</xdr:rowOff>
    </xdr:from>
    <xdr:to>
      <xdr:col>50</xdr:col>
      <xdr:colOff>165100</xdr:colOff>
      <xdr:row>94</xdr:row>
      <xdr:rowOff>122834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1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139361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9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120014</xdr:rowOff>
    </xdr:from>
    <xdr:to>
      <xdr:col>46</xdr:col>
      <xdr:colOff>38100</xdr:colOff>
      <xdr:row>96</xdr:row>
      <xdr:rowOff>50164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66691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18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94411</xdr:rowOff>
    </xdr:from>
    <xdr:to>
      <xdr:col>41</xdr:col>
      <xdr:colOff>101600</xdr:colOff>
      <xdr:row>96</xdr:row>
      <xdr:rowOff>24561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3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41088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1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93066</xdr:rowOff>
    </xdr:from>
    <xdr:to>
      <xdr:col>36</xdr:col>
      <xdr:colOff>165100</xdr:colOff>
      <xdr:row>98</xdr:row>
      <xdr:rowOff>23216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2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14343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81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40894</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7444"/>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29985</xdr:rowOff>
    </xdr:from>
    <xdr:to>
      <xdr:col>81</xdr:col>
      <xdr:colOff>50800</xdr:colOff>
      <xdr:row>39</xdr:row>
      <xdr:rowOff>40894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16535"/>
          <a:ext cx="8890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29985</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16535"/>
          <a:ext cx="8890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161544</xdr:rowOff>
    </xdr:from>
    <xdr:to>
      <xdr:col>81</xdr:col>
      <xdr:colOff>101600</xdr:colOff>
      <xdr:row>39</xdr:row>
      <xdr:rowOff>91694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82821</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69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150635</xdr:rowOff>
    </xdr:from>
    <xdr:to>
      <xdr:col>76</xdr:col>
      <xdr:colOff>165100</xdr:colOff>
      <xdr:row>39</xdr:row>
      <xdr:rowOff>80785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6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71912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5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115004</xdr:rowOff>
    </xdr:from>
    <xdr:to>
      <xdr:col>85</xdr:col>
      <xdr:colOff>127000</xdr:colOff>
      <xdr:row>76</xdr:row>
      <xdr:rowOff>149110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45204"/>
          <a:ext cx="838200" cy="3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149110</xdr:rowOff>
    </xdr:from>
    <xdr:to>
      <xdr:col>81</xdr:col>
      <xdr:colOff>50800</xdr:colOff>
      <xdr:row>77</xdr:row>
      <xdr:rowOff>17749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79310"/>
          <a:ext cx="889000" cy="4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17749</xdr:rowOff>
    </xdr:from>
    <xdr:to>
      <xdr:col>76</xdr:col>
      <xdr:colOff>114300</xdr:colOff>
      <xdr:row>77</xdr:row>
      <xdr:rowOff>39726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19399"/>
          <a:ext cx="889000" cy="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39726</xdr:rowOff>
    </xdr:from>
    <xdr:to>
      <xdr:col>71</xdr:col>
      <xdr:colOff>177800</xdr:colOff>
      <xdr:row>77</xdr:row>
      <xdr:rowOff>59964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41376"/>
          <a:ext cx="889000" cy="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64204</xdr:rowOff>
    </xdr:from>
    <xdr:to>
      <xdr:col>85</xdr:col>
      <xdr:colOff>177800</xdr:colOff>
      <xdr:row>76</xdr:row>
      <xdr:rowOff>165804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42631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98310</xdr:rowOff>
    </xdr:from>
    <xdr:to>
      <xdr:col>81</xdr:col>
      <xdr:colOff>101600</xdr:colOff>
      <xdr:row>77</xdr:row>
      <xdr:rowOff>28460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19587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2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138399</xdr:rowOff>
    </xdr:from>
    <xdr:to>
      <xdr:col>76</xdr:col>
      <xdr:colOff>165100</xdr:colOff>
      <xdr:row>77</xdr:row>
      <xdr:rowOff>68549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59676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160376</xdr:rowOff>
    </xdr:from>
    <xdr:to>
      <xdr:col>72</xdr:col>
      <xdr:colOff>38100</xdr:colOff>
      <xdr:row>77</xdr:row>
      <xdr:rowOff>90526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81653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9164</xdr:rowOff>
    </xdr:from>
    <xdr:to>
      <xdr:col>67</xdr:col>
      <xdr:colOff>101600</xdr:colOff>
      <xdr:row>77</xdr:row>
      <xdr:rowOff>110764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1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101891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0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155093</xdr:rowOff>
    </xdr:from>
    <xdr:to>
      <xdr:col>85</xdr:col>
      <xdr:colOff>127000</xdr:colOff>
      <xdr:row>98</xdr:row>
      <xdr:rowOff>85750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442843"/>
          <a:ext cx="838200" cy="44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85750</xdr:rowOff>
    </xdr:from>
    <xdr:to>
      <xdr:col>81</xdr:col>
      <xdr:colOff>50800</xdr:colOff>
      <xdr:row>98</xdr:row>
      <xdr:rowOff>110083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87850"/>
          <a:ext cx="889000" cy="2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110083</xdr:rowOff>
    </xdr:from>
    <xdr:to>
      <xdr:col>76</xdr:col>
      <xdr:colOff>114300</xdr:colOff>
      <xdr:row>99</xdr:row>
      <xdr:rowOff>24194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12183"/>
          <a:ext cx="889000" cy="8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108699</xdr:rowOff>
    </xdr:from>
    <xdr:to>
      <xdr:col>71</xdr:col>
      <xdr:colOff>177800</xdr:colOff>
      <xdr:row>99</xdr:row>
      <xdr:rowOff>24194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567899"/>
          <a:ext cx="889000" cy="4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104293</xdr:rowOff>
    </xdr:from>
    <xdr:to>
      <xdr:col>85</xdr:col>
      <xdr:colOff>177800</xdr:colOff>
      <xdr:row>96</xdr:row>
      <xdr:rowOff>34443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127170</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2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34950</xdr:rowOff>
    </xdr:from>
    <xdr:to>
      <xdr:col>81</xdr:col>
      <xdr:colOff>101600</xdr:colOff>
      <xdr:row>98</xdr:row>
      <xdr:rowOff>136550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127677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59283</xdr:rowOff>
    </xdr:from>
    <xdr:to>
      <xdr:col>76</xdr:col>
      <xdr:colOff>165100</xdr:colOff>
      <xdr:row>98</xdr:row>
      <xdr:rowOff>160883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152010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5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144844</xdr:rowOff>
    </xdr:from>
    <xdr:to>
      <xdr:col>72</xdr:col>
      <xdr:colOff>38100</xdr:colOff>
      <xdr:row>99</xdr:row>
      <xdr:rowOff>74994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4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66121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3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57899</xdr:rowOff>
    </xdr:from>
    <xdr:to>
      <xdr:col>67</xdr:col>
      <xdr:colOff>101600</xdr:colOff>
      <xdr:row>96</xdr:row>
      <xdr:rowOff>159499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5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4576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2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134259</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49359"/>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130739</xdr:rowOff>
    </xdr:from>
    <xdr:to>
      <xdr:col>111</xdr:col>
      <xdr:colOff>177800</xdr:colOff>
      <xdr:row>38</xdr:row>
      <xdr:rowOff>134259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45839"/>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114463</xdr:rowOff>
    </xdr:from>
    <xdr:to>
      <xdr:col>107</xdr:col>
      <xdr:colOff>50800</xdr:colOff>
      <xdr:row>38</xdr:row>
      <xdr:rowOff>130739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29563"/>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114463</xdr:rowOff>
    </xdr:from>
    <xdr:to>
      <xdr:col>102</xdr:col>
      <xdr:colOff>114300</xdr:colOff>
      <xdr:row>38</xdr:row>
      <xdr:rowOff>130191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29563"/>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83459</xdr:rowOff>
    </xdr:from>
    <xdr:to>
      <xdr:col>112</xdr:col>
      <xdr:colOff>38100</xdr:colOff>
      <xdr:row>39</xdr:row>
      <xdr:rowOff>13609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4736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69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79939</xdr:rowOff>
    </xdr:from>
    <xdr:to>
      <xdr:col>107</xdr:col>
      <xdr:colOff>101600</xdr:colOff>
      <xdr:row>39</xdr:row>
      <xdr:rowOff>10089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1216</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68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63663</xdr:rowOff>
    </xdr:from>
    <xdr:to>
      <xdr:col>102</xdr:col>
      <xdr:colOff>165100</xdr:colOff>
      <xdr:row>38</xdr:row>
      <xdr:rowOff>165263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156390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67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79391</xdr:rowOff>
    </xdr:from>
    <xdr:to>
      <xdr:col>98</xdr:col>
      <xdr:colOff>38100</xdr:colOff>
      <xdr:row>39</xdr:row>
      <xdr:rowOff>9541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668</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68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56985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972385"/>
          <a:ext cx="1269" cy="1187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3662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74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56985</xdr:rowOff>
    </xdr:from>
    <xdr:to>
      <xdr:col>116</xdr:col>
      <xdr:colOff>152400</xdr:colOff>
      <xdr:row>52</xdr:row>
      <xdr:rowOff>56985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97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161531</xdr:rowOff>
    </xdr:from>
    <xdr:to>
      <xdr:col>116</xdr:col>
      <xdr:colOff>63500</xdr:colOff>
      <xdr:row>57</xdr:row>
      <xdr:rowOff>125146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762731"/>
          <a:ext cx="838200" cy="13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44696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17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66269</xdr:rowOff>
    </xdr:from>
    <xdr:to>
      <xdr:col>116</xdr:col>
      <xdr:colOff>114300</xdr:colOff>
      <xdr:row>57</xdr:row>
      <xdr:rowOff>167869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161989</xdr:rowOff>
    </xdr:from>
    <xdr:to>
      <xdr:col>111</xdr:col>
      <xdr:colOff>177800</xdr:colOff>
      <xdr:row>57</xdr:row>
      <xdr:rowOff>125146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8734489"/>
          <a:ext cx="889000" cy="116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46448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99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161989</xdr:rowOff>
    </xdr:from>
    <xdr:to>
      <xdr:col>107</xdr:col>
      <xdr:colOff>50800</xdr:colOff>
      <xdr:row>54</xdr:row>
      <xdr:rowOff>139243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8734489"/>
          <a:ext cx="889000" cy="6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55325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139243</xdr:rowOff>
    </xdr:from>
    <xdr:to>
      <xdr:col>102</xdr:col>
      <xdr:colOff>114300</xdr:colOff>
      <xdr:row>58</xdr:row>
      <xdr:rowOff>41554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397543"/>
          <a:ext cx="889000" cy="58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50220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110731</xdr:rowOff>
    </xdr:from>
    <xdr:to>
      <xdr:col>116</xdr:col>
      <xdr:colOff>114300</xdr:colOff>
      <xdr:row>57</xdr:row>
      <xdr:rowOff>40881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7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133608</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74346</xdr:rowOff>
    </xdr:from>
    <xdr:to>
      <xdr:col>112</xdr:col>
      <xdr:colOff>38100</xdr:colOff>
      <xdr:row>58</xdr:row>
      <xdr:rowOff>4496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21023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62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111189</xdr:rowOff>
    </xdr:from>
    <xdr:to>
      <xdr:col>107</xdr:col>
      <xdr:colOff>101600</xdr:colOff>
      <xdr:row>51</xdr:row>
      <xdr:rowOff>41339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86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57866</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845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88443</xdr:rowOff>
    </xdr:from>
    <xdr:to>
      <xdr:col>102</xdr:col>
      <xdr:colOff>165100</xdr:colOff>
      <xdr:row>55</xdr:row>
      <xdr:rowOff>18593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3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35120</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12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162204</xdr:rowOff>
    </xdr:from>
    <xdr:to>
      <xdr:col>98</xdr:col>
      <xdr:colOff>38100</xdr:colOff>
      <xdr:row>58</xdr:row>
      <xdr:rowOff>92354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83481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2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27039</xdr:rowOff>
    </xdr:from>
    <xdr:to>
      <xdr:col>116</xdr:col>
      <xdr:colOff>63500</xdr:colOff>
      <xdr:row>78</xdr:row>
      <xdr:rowOff>62395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400139"/>
          <a:ext cx="838200" cy="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18617</xdr:rowOff>
    </xdr:from>
    <xdr:to>
      <xdr:col>111</xdr:col>
      <xdr:colOff>177800</xdr:colOff>
      <xdr:row>78</xdr:row>
      <xdr:rowOff>62395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20267"/>
          <a:ext cx="889000" cy="21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18617</xdr:rowOff>
    </xdr:from>
    <xdr:to>
      <xdr:col>107</xdr:col>
      <xdr:colOff>50800</xdr:colOff>
      <xdr:row>77</xdr:row>
      <xdr:rowOff>67844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20267"/>
          <a:ext cx="889000" cy="4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67844</xdr:rowOff>
    </xdr:from>
    <xdr:to>
      <xdr:col>102</xdr:col>
      <xdr:colOff>114300</xdr:colOff>
      <xdr:row>77</xdr:row>
      <xdr:rowOff>78321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69494"/>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147689</xdr:rowOff>
    </xdr:from>
    <xdr:to>
      <xdr:col>116</xdr:col>
      <xdr:colOff>114300</xdr:colOff>
      <xdr:row>78</xdr:row>
      <xdr:rowOff>77839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62616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11595</xdr:rowOff>
    </xdr:from>
    <xdr:to>
      <xdr:col>112</xdr:col>
      <xdr:colOff>38100</xdr:colOff>
      <xdr:row>78</xdr:row>
      <xdr:rowOff>113195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104322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7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139267</xdr:rowOff>
    </xdr:from>
    <xdr:to>
      <xdr:col>107</xdr:col>
      <xdr:colOff>101600</xdr:colOff>
      <xdr:row>77</xdr:row>
      <xdr:rowOff>69417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60544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6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17044</xdr:rowOff>
    </xdr:from>
    <xdr:to>
      <xdr:col>102</xdr:col>
      <xdr:colOff>165100</xdr:colOff>
      <xdr:row>77</xdr:row>
      <xdr:rowOff>118644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109771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27521</xdr:rowOff>
    </xdr:from>
    <xdr:to>
      <xdr:col>98</xdr:col>
      <xdr:colOff>38100</xdr:colOff>
      <xdr:row>77</xdr:row>
      <xdr:rowOff>129121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120248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・人件費は前年度から</a:t>
          </a:r>
          <a:r>
            <a:rPr kumimoji="1" lang="en-US" altLang="ja-JP" sz="1000">
              <a:solidFill>
                <a:schemeClr val="dk1"/>
              </a:solidFill>
              <a:effectLst/>
              <a:latin typeface="+mn-lt"/>
              <a:ea typeface="+mn-ea"/>
              <a:cs typeface="+mn-cs"/>
            </a:rPr>
            <a:t>2,361</a:t>
          </a:r>
          <a:r>
            <a:rPr kumimoji="1" lang="ja-JP" altLang="ja-JP" sz="1000">
              <a:solidFill>
                <a:schemeClr val="dk1"/>
              </a:solidFill>
              <a:effectLst/>
              <a:latin typeface="+mn-lt"/>
              <a:ea typeface="+mn-ea"/>
              <a:cs typeface="+mn-cs"/>
            </a:rPr>
            <a:t>円増加し、住民一人当たり</a:t>
          </a:r>
          <a:r>
            <a:rPr kumimoji="1" lang="en-US" altLang="ja-JP" sz="1000">
              <a:solidFill>
                <a:schemeClr val="dk1"/>
              </a:solidFill>
              <a:effectLst/>
              <a:latin typeface="+mn-lt"/>
              <a:ea typeface="+mn-ea"/>
              <a:cs typeface="+mn-cs"/>
            </a:rPr>
            <a:t>90,954</a:t>
          </a:r>
          <a:r>
            <a:rPr kumimoji="1" lang="ja-JP" altLang="ja-JP" sz="1000">
              <a:solidFill>
                <a:schemeClr val="dk1"/>
              </a:solidFill>
              <a:effectLst/>
              <a:latin typeface="+mn-lt"/>
              <a:ea typeface="+mn-ea"/>
              <a:cs typeface="+mn-cs"/>
            </a:rPr>
            <a:t>円であり、類似団体平均を</a:t>
          </a:r>
          <a:r>
            <a:rPr kumimoji="1" lang="en-US" altLang="ja-JP" sz="1000">
              <a:solidFill>
                <a:schemeClr val="dk1"/>
              </a:solidFill>
              <a:effectLst/>
              <a:latin typeface="+mn-lt"/>
              <a:ea typeface="+mn-ea"/>
              <a:cs typeface="+mn-cs"/>
            </a:rPr>
            <a:t>5,254</a:t>
          </a:r>
          <a:r>
            <a:rPr kumimoji="1" lang="ja-JP" altLang="ja-JP" sz="1000">
              <a:solidFill>
                <a:schemeClr val="dk1"/>
              </a:solidFill>
              <a:effectLst/>
              <a:latin typeface="+mn-lt"/>
              <a:ea typeface="+mn-ea"/>
              <a:cs typeface="+mn-cs"/>
            </a:rPr>
            <a:t>円上回っている。類似団体と比べ市営の保育所が多く、職員数が多いこと等が主な要因となっている。</a:t>
          </a:r>
          <a:endParaRPr lang="ja-JP" altLang="ja-JP" sz="1100">
            <a:effectLst/>
          </a:endParaRPr>
        </a:p>
        <a:p>
          <a:r>
            <a:rPr kumimoji="1" lang="ja-JP" altLang="ja-JP" sz="1000">
              <a:solidFill>
                <a:schemeClr val="dk1"/>
              </a:solidFill>
              <a:effectLst/>
              <a:latin typeface="+mn-lt"/>
              <a:ea typeface="+mn-ea"/>
              <a:cs typeface="+mn-cs"/>
            </a:rPr>
            <a:t>・物件費は前年度から</a:t>
          </a:r>
          <a:r>
            <a:rPr kumimoji="1" lang="en-US" altLang="ja-JP" sz="1000">
              <a:solidFill>
                <a:schemeClr val="dk1"/>
              </a:solidFill>
              <a:effectLst/>
              <a:latin typeface="+mn-lt"/>
              <a:ea typeface="+mn-ea"/>
              <a:cs typeface="+mn-cs"/>
            </a:rPr>
            <a:t>3,262</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し、住民一人当たり</a:t>
          </a:r>
          <a:r>
            <a:rPr kumimoji="1" lang="en-US" altLang="ja-JP" sz="1000">
              <a:solidFill>
                <a:schemeClr val="dk1"/>
              </a:solidFill>
              <a:effectLst/>
              <a:latin typeface="+mn-lt"/>
              <a:ea typeface="+mn-ea"/>
              <a:cs typeface="+mn-cs"/>
            </a:rPr>
            <a:t>56,642</a:t>
          </a:r>
          <a:r>
            <a:rPr kumimoji="1" lang="ja-JP" altLang="ja-JP" sz="1000">
              <a:solidFill>
                <a:schemeClr val="dk1"/>
              </a:solidFill>
              <a:effectLst/>
              <a:latin typeface="+mn-lt"/>
              <a:ea typeface="+mn-ea"/>
              <a:cs typeface="+mn-cs"/>
            </a:rPr>
            <a:t>円であり、類似団体平均を</a:t>
          </a:r>
          <a:r>
            <a:rPr kumimoji="1" lang="en-US" altLang="ja-JP" sz="1000">
              <a:solidFill>
                <a:schemeClr val="dk1"/>
              </a:solidFill>
              <a:effectLst/>
              <a:latin typeface="+mn-lt"/>
              <a:ea typeface="+mn-ea"/>
              <a:cs typeface="+mn-cs"/>
            </a:rPr>
            <a:t>24,635</a:t>
          </a:r>
          <a:r>
            <a:rPr kumimoji="1" lang="ja-JP" altLang="ja-JP" sz="1000">
              <a:solidFill>
                <a:schemeClr val="dk1"/>
              </a:solidFill>
              <a:effectLst/>
              <a:latin typeface="+mn-lt"/>
              <a:ea typeface="+mn-ea"/>
              <a:cs typeface="+mn-cs"/>
            </a:rPr>
            <a:t>円下回っている。庁舎建設に伴う</a:t>
          </a:r>
          <a:r>
            <a:rPr kumimoji="1" lang="ja-JP" altLang="en-US" sz="1000">
              <a:solidFill>
                <a:schemeClr val="dk1"/>
              </a:solidFill>
              <a:effectLst/>
              <a:latin typeface="+mn-lt"/>
              <a:ea typeface="+mn-ea"/>
              <a:cs typeface="+mn-cs"/>
            </a:rPr>
            <a:t>旧庁舎等の解体撤去工事に伴う</a:t>
          </a:r>
          <a:r>
            <a:rPr kumimoji="1" lang="ja-JP" altLang="ja-JP" sz="1000">
              <a:solidFill>
                <a:schemeClr val="dk1"/>
              </a:solidFill>
              <a:effectLst/>
              <a:latin typeface="+mn-lt"/>
              <a:ea typeface="+mn-ea"/>
              <a:cs typeface="+mn-cs"/>
            </a:rPr>
            <a:t>増加はあったものの類似団体を大幅に下回っている。今後も必要性を精査し、突発的かつ緊急的な物件費の増加に耐えられるよう、経常的な物件費の抑制に努める。</a:t>
          </a:r>
          <a:endParaRPr lang="ja-JP" altLang="ja-JP" sz="1100">
            <a:effectLst/>
          </a:endParaRPr>
        </a:p>
        <a:p>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扶助</a:t>
          </a:r>
          <a:r>
            <a:rPr kumimoji="1" lang="ja-JP" altLang="ja-JP" sz="1000">
              <a:solidFill>
                <a:schemeClr val="dk1"/>
              </a:solidFill>
              <a:effectLst/>
              <a:latin typeface="+mn-lt"/>
              <a:ea typeface="+mn-ea"/>
              <a:cs typeface="+mn-cs"/>
            </a:rPr>
            <a:t>費は前年度から</a:t>
          </a:r>
          <a:r>
            <a:rPr kumimoji="1" lang="en-US" altLang="ja-JP" sz="1000">
              <a:solidFill>
                <a:schemeClr val="dk1"/>
              </a:solidFill>
              <a:effectLst/>
              <a:latin typeface="+mn-lt"/>
              <a:ea typeface="+mn-ea"/>
              <a:cs typeface="+mn-cs"/>
            </a:rPr>
            <a:t>23,652</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と</a:t>
          </a:r>
          <a:r>
            <a:rPr kumimoji="1" lang="ja-JP" altLang="ja-JP" sz="1000">
              <a:solidFill>
                <a:schemeClr val="dk1"/>
              </a:solidFill>
              <a:effectLst/>
              <a:latin typeface="+mn-lt"/>
              <a:ea typeface="+mn-ea"/>
              <a:cs typeface="+mn-cs"/>
            </a:rPr>
            <a:t>大幅に増加し、住民一人当たり</a:t>
          </a:r>
          <a:r>
            <a:rPr kumimoji="1" lang="en-US" altLang="ja-JP" sz="1000">
              <a:solidFill>
                <a:schemeClr val="dk1"/>
              </a:solidFill>
              <a:effectLst/>
              <a:latin typeface="+mn-lt"/>
              <a:ea typeface="+mn-ea"/>
              <a:cs typeface="+mn-cs"/>
            </a:rPr>
            <a:t>103,279</a:t>
          </a:r>
          <a:r>
            <a:rPr kumimoji="1" lang="ja-JP" altLang="ja-JP" sz="1000">
              <a:solidFill>
                <a:schemeClr val="dk1"/>
              </a:solidFill>
              <a:effectLst/>
              <a:latin typeface="+mn-lt"/>
              <a:ea typeface="+mn-ea"/>
              <a:cs typeface="+mn-cs"/>
            </a:rPr>
            <a:t>円であり、</a:t>
          </a:r>
          <a:r>
            <a:rPr kumimoji="1" lang="ja-JP" altLang="en-US" sz="1000">
              <a:solidFill>
                <a:schemeClr val="dk1"/>
              </a:solidFill>
              <a:effectLst/>
              <a:latin typeface="+mn-lt"/>
              <a:ea typeface="+mn-ea"/>
              <a:cs typeface="+mn-cs"/>
            </a:rPr>
            <a:t>子育て世帯等臨時特別支援事業や住民税非課税世帯等臨時特別給付金給付事業などの</a:t>
          </a:r>
          <a:r>
            <a:rPr kumimoji="1" lang="ja-JP" altLang="ja-JP" sz="1000">
              <a:solidFill>
                <a:schemeClr val="dk1"/>
              </a:solidFill>
              <a:effectLst/>
              <a:latin typeface="+mn-lt"/>
              <a:ea typeface="+mn-ea"/>
              <a:cs typeface="+mn-cs"/>
            </a:rPr>
            <a:t>新型コロナウイルス感染症対応のための臨時的な経済対策</a:t>
          </a:r>
          <a:r>
            <a:rPr kumimoji="1" lang="ja-JP" altLang="en-US" sz="1000">
              <a:solidFill>
                <a:schemeClr val="dk1"/>
              </a:solidFill>
              <a:effectLst/>
              <a:latin typeface="+mn-lt"/>
              <a:ea typeface="+mn-ea"/>
              <a:cs typeface="+mn-cs"/>
            </a:rPr>
            <a:t>が要因で上昇となった。</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・補助費等は前年度から</a:t>
          </a:r>
          <a:r>
            <a:rPr kumimoji="1" lang="en-US" altLang="ja-JP" sz="1000">
              <a:solidFill>
                <a:schemeClr val="dk1"/>
              </a:solidFill>
              <a:effectLst/>
              <a:latin typeface="+mn-lt"/>
              <a:ea typeface="+mn-ea"/>
              <a:cs typeface="+mn-cs"/>
            </a:rPr>
            <a:t>160,721</a:t>
          </a:r>
          <a:r>
            <a:rPr kumimoji="1" lang="ja-JP" altLang="ja-JP" sz="1000">
              <a:solidFill>
                <a:schemeClr val="dk1"/>
              </a:solidFill>
              <a:effectLst/>
              <a:latin typeface="+mn-lt"/>
              <a:ea typeface="+mn-ea"/>
              <a:cs typeface="+mn-cs"/>
            </a:rPr>
            <a:t>円と大幅に</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し、住民一人当たり</a:t>
          </a:r>
          <a:r>
            <a:rPr kumimoji="1" lang="en-US" altLang="ja-JP" sz="1000">
              <a:solidFill>
                <a:schemeClr val="dk1"/>
              </a:solidFill>
              <a:effectLst/>
              <a:latin typeface="+mn-lt"/>
              <a:ea typeface="+mn-ea"/>
              <a:cs typeface="+mn-cs"/>
            </a:rPr>
            <a:t>100,515</a:t>
          </a:r>
          <a:r>
            <a:rPr kumimoji="1" lang="ja-JP" altLang="ja-JP" sz="1000">
              <a:solidFill>
                <a:schemeClr val="dk1"/>
              </a:solidFill>
              <a:effectLst/>
              <a:latin typeface="+mn-lt"/>
              <a:ea typeface="+mn-ea"/>
              <a:cs typeface="+mn-cs"/>
            </a:rPr>
            <a:t>円であり、類似団体平均を</a:t>
          </a:r>
          <a:r>
            <a:rPr kumimoji="1" lang="en-US" altLang="ja-JP" sz="1000">
              <a:solidFill>
                <a:schemeClr val="dk1"/>
              </a:solidFill>
              <a:effectLst/>
              <a:latin typeface="+mn-lt"/>
              <a:ea typeface="+mn-ea"/>
              <a:cs typeface="+mn-cs"/>
            </a:rPr>
            <a:t>22,751</a:t>
          </a:r>
          <a:r>
            <a:rPr kumimoji="1" lang="ja-JP" altLang="ja-JP" sz="1000">
              <a:solidFill>
                <a:schemeClr val="dk1"/>
              </a:solidFill>
              <a:effectLst/>
              <a:latin typeface="+mn-lt"/>
              <a:ea typeface="+mn-ea"/>
              <a:cs typeface="+mn-cs"/>
            </a:rPr>
            <a:t>円上回っている。前年度から</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した要因としては、特別定額給付金（</a:t>
          </a:r>
          <a:r>
            <a:rPr kumimoji="1" lang="en-US" altLang="ja-JP" sz="1000">
              <a:solidFill>
                <a:schemeClr val="dk1"/>
              </a:solidFill>
              <a:effectLst/>
              <a:latin typeface="+mn-lt"/>
              <a:ea typeface="+mn-ea"/>
              <a:cs typeface="+mn-cs"/>
            </a:rPr>
            <a:t>64.9</a:t>
          </a:r>
          <a:r>
            <a:rPr kumimoji="1" lang="ja-JP" altLang="ja-JP" sz="1000">
              <a:solidFill>
                <a:schemeClr val="dk1"/>
              </a:solidFill>
              <a:effectLst/>
              <a:latin typeface="+mn-lt"/>
              <a:ea typeface="+mn-ea"/>
              <a:cs typeface="+mn-cs"/>
            </a:rPr>
            <a:t>億円）や広域ごみ処理施設整備事業の建設工事に係る一部事務組合負担金（臨時的経費：約</a:t>
          </a:r>
          <a:r>
            <a:rPr kumimoji="1" lang="en-US" altLang="ja-JP" sz="1000">
              <a:solidFill>
                <a:schemeClr val="dk1"/>
              </a:solidFill>
              <a:effectLst/>
              <a:latin typeface="+mn-lt"/>
              <a:ea typeface="+mn-ea"/>
              <a:cs typeface="+mn-cs"/>
            </a:rPr>
            <a:t>49.2</a:t>
          </a:r>
          <a:r>
            <a:rPr kumimoji="1" lang="ja-JP" altLang="ja-JP" sz="1000">
              <a:solidFill>
                <a:schemeClr val="dk1"/>
              </a:solidFill>
              <a:effectLst/>
              <a:latin typeface="+mn-lt"/>
              <a:ea typeface="+mn-ea"/>
              <a:cs typeface="+mn-cs"/>
            </a:rPr>
            <a:t>億円）等</a:t>
          </a:r>
          <a:r>
            <a:rPr kumimoji="1" lang="ja-JP" altLang="en-US" sz="1000">
              <a:solidFill>
                <a:schemeClr val="dk1"/>
              </a:solidFill>
              <a:effectLst/>
              <a:latin typeface="+mn-lt"/>
              <a:ea typeface="+mn-ea"/>
              <a:cs typeface="+mn-cs"/>
            </a:rPr>
            <a:t>の完了によるものである</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・普通建設事業費は前年度から</a:t>
          </a:r>
          <a:r>
            <a:rPr kumimoji="1" lang="en-US" altLang="ja-JP" sz="1000">
              <a:solidFill>
                <a:schemeClr val="dk1"/>
              </a:solidFill>
              <a:effectLst/>
              <a:latin typeface="+mn-lt"/>
              <a:ea typeface="+mn-ea"/>
              <a:cs typeface="+mn-cs"/>
            </a:rPr>
            <a:t>50,461</a:t>
          </a:r>
          <a:r>
            <a:rPr kumimoji="1" lang="ja-JP" altLang="ja-JP" sz="1000">
              <a:solidFill>
                <a:schemeClr val="dk1"/>
              </a:solidFill>
              <a:effectLst/>
              <a:latin typeface="+mn-lt"/>
              <a:ea typeface="+mn-ea"/>
              <a:cs typeface="+mn-cs"/>
            </a:rPr>
            <a:t>円と大幅に</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し、住民一人当たり</a:t>
          </a:r>
          <a:r>
            <a:rPr kumimoji="1" lang="en-US" altLang="ja-JP" sz="1000">
              <a:solidFill>
                <a:schemeClr val="dk1"/>
              </a:solidFill>
              <a:effectLst/>
              <a:latin typeface="+mn-lt"/>
              <a:ea typeface="+mn-ea"/>
              <a:cs typeface="+mn-cs"/>
            </a:rPr>
            <a:t>57,645</a:t>
          </a:r>
          <a:r>
            <a:rPr kumimoji="1" lang="ja-JP" altLang="ja-JP" sz="1000">
              <a:solidFill>
                <a:schemeClr val="dk1"/>
              </a:solidFill>
              <a:effectLst/>
              <a:latin typeface="+mn-lt"/>
              <a:ea typeface="+mn-ea"/>
              <a:cs typeface="+mn-cs"/>
            </a:rPr>
            <a:t>円であり、類似団体平均を</a:t>
          </a:r>
          <a:r>
            <a:rPr kumimoji="1" lang="en-US" altLang="ja-JP" sz="1000">
              <a:solidFill>
                <a:schemeClr val="dk1"/>
              </a:solidFill>
              <a:effectLst/>
              <a:latin typeface="+mn-lt"/>
              <a:ea typeface="+mn-ea"/>
              <a:cs typeface="+mn-cs"/>
            </a:rPr>
            <a:t>14,226</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回っている。更新整備が前年度から</a:t>
          </a:r>
          <a:r>
            <a:rPr kumimoji="1" lang="en-US" altLang="ja-JP" sz="1000">
              <a:solidFill>
                <a:schemeClr val="dk1"/>
              </a:solidFill>
              <a:effectLst/>
              <a:latin typeface="+mn-lt"/>
              <a:ea typeface="+mn-ea"/>
              <a:cs typeface="+mn-cs"/>
            </a:rPr>
            <a:t>45,290</a:t>
          </a:r>
          <a:r>
            <a:rPr kumimoji="1" lang="ja-JP" altLang="ja-JP" sz="1000">
              <a:solidFill>
                <a:schemeClr val="dk1"/>
              </a:solidFill>
              <a:effectLst/>
              <a:latin typeface="+mn-lt"/>
              <a:ea typeface="+mn-ea"/>
              <a:cs typeface="+mn-cs"/>
            </a:rPr>
            <a:t>円と大幅に</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しているのは、新庁舎建設事業の本体工事費</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30.2</a:t>
          </a:r>
          <a:r>
            <a:rPr kumimoji="1" lang="ja-JP" altLang="en-US" sz="1000">
              <a:solidFill>
                <a:schemeClr val="dk1"/>
              </a:solidFill>
              <a:effectLst/>
              <a:latin typeface="+mn-lt"/>
              <a:ea typeface="+mn-ea"/>
              <a:cs typeface="+mn-cs"/>
            </a:rPr>
            <a:t>億円）が終了したことが</a:t>
          </a:r>
          <a:r>
            <a:rPr kumimoji="1" lang="ja-JP" altLang="ja-JP" sz="1000">
              <a:solidFill>
                <a:schemeClr val="dk1"/>
              </a:solidFill>
              <a:effectLst/>
              <a:latin typeface="+mn-lt"/>
              <a:ea typeface="+mn-ea"/>
              <a:cs typeface="+mn-cs"/>
            </a:rPr>
            <a:t>主な要因である。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・貸付金は前年度から</a:t>
          </a:r>
          <a:r>
            <a:rPr kumimoji="1" lang="en-US" altLang="ja-JP" sz="1000">
              <a:solidFill>
                <a:schemeClr val="dk1"/>
              </a:solidFill>
              <a:effectLst/>
              <a:latin typeface="+mn-lt"/>
              <a:ea typeface="+mn-ea"/>
              <a:cs typeface="+mn-cs"/>
            </a:rPr>
            <a:t>3,545</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し、住民一人当たり</a:t>
          </a:r>
          <a:r>
            <a:rPr kumimoji="1" lang="en-US" altLang="ja-JP" sz="1000">
              <a:solidFill>
                <a:schemeClr val="dk1"/>
              </a:solidFill>
              <a:effectLst/>
              <a:latin typeface="+mn-lt"/>
              <a:ea typeface="+mn-ea"/>
              <a:cs typeface="+mn-cs"/>
            </a:rPr>
            <a:t>10,427</a:t>
          </a:r>
          <a:r>
            <a:rPr kumimoji="1" lang="ja-JP" altLang="ja-JP" sz="1000">
              <a:solidFill>
                <a:schemeClr val="dk1"/>
              </a:solidFill>
              <a:effectLst/>
              <a:latin typeface="+mn-lt"/>
              <a:ea typeface="+mn-ea"/>
              <a:cs typeface="+mn-cs"/>
            </a:rPr>
            <a:t>円であり、類似団体平均を</a:t>
          </a:r>
          <a:r>
            <a:rPr kumimoji="1" lang="en-US" altLang="ja-JP" sz="1000">
              <a:solidFill>
                <a:schemeClr val="dk1"/>
              </a:solidFill>
              <a:effectLst/>
              <a:latin typeface="+mn-lt"/>
              <a:ea typeface="+mn-ea"/>
              <a:cs typeface="+mn-cs"/>
            </a:rPr>
            <a:t>3,333</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回っている。令和</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年度は旭中央病院への</a:t>
          </a:r>
          <a:r>
            <a:rPr kumimoji="1" lang="ja-JP" altLang="en-US" sz="1000">
              <a:solidFill>
                <a:schemeClr val="dk1"/>
              </a:solidFill>
              <a:effectLst/>
              <a:latin typeface="+mn-lt"/>
              <a:ea typeface="+mn-ea"/>
              <a:cs typeface="+mn-cs"/>
            </a:rPr>
            <a:t>医療機器等整備事業</a:t>
          </a:r>
          <a:r>
            <a:rPr kumimoji="1" lang="ja-JP" altLang="ja-JP" sz="1000">
              <a:solidFill>
                <a:schemeClr val="dk1"/>
              </a:solidFill>
              <a:effectLst/>
              <a:latin typeface="+mn-lt"/>
              <a:ea typeface="+mn-ea"/>
              <a:cs typeface="+mn-cs"/>
            </a:rPr>
            <a:t>のための貸付金（</a:t>
          </a:r>
          <a:r>
            <a:rPr kumimoji="1" lang="en-US" altLang="ja-JP" sz="1000">
              <a:solidFill>
                <a:schemeClr val="dk1"/>
              </a:solidFill>
              <a:effectLst/>
              <a:latin typeface="+mn-lt"/>
              <a:ea typeface="+mn-ea"/>
              <a:cs typeface="+mn-cs"/>
            </a:rPr>
            <a:t>5.6</a:t>
          </a:r>
          <a:r>
            <a:rPr kumimoji="1" lang="ja-JP" altLang="ja-JP" sz="1000">
              <a:solidFill>
                <a:schemeClr val="dk1"/>
              </a:solidFill>
              <a:effectLst/>
              <a:latin typeface="+mn-lt"/>
              <a:ea typeface="+mn-ea"/>
              <a:cs typeface="+mn-cs"/>
            </a:rPr>
            <a:t>億円）により増加がみられた。今後も旭中央病院の施設整備等の状況によっては、一時的に高い数値となることが予想される。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64,009
62,513
130.45
37,907,359
35,852,878
1,636,343
18,557,836
33,642,687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167589</xdr:rowOff>
    </xdr:from>
    <xdr:to>
      <xdr:col>24</xdr:col>
      <xdr:colOff>63500</xdr:colOff>
      <xdr:row>36</xdr:row>
      <xdr:rowOff>50546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68339"/>
          <a:ext cx="8382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16256</xdr:rowOff>
    </xdr:from>
    <xdr:to>
      <xdr:col>19</xdr:col>
      <xdr:colOff>177800</xdr:colOff>
      <xdr:row>36</xdr:row>
      <xdr:rowOff>50546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884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47346</xdr:rowOff>
    </xdr:from>
    <xdr:to>
      <xdr:col>15</xdr:col>
      <xdr:colOff>50800</xdr:colOff>
      <xdr:row>36</xdr:row>
      <xdr:rowOff>16256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48096"/>
          <a:ext cx="889000" cy="1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157531</xdr:rowOff>
    </xdr:from>
    <xdr:to>
      <xdr:col>10</xdr:col>
      <xdr:colOff>114300</xdr:colOff>
      <xdr:row>35</xdr:row>
      <xdr:rowOff>47346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86831"/>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116789</xdr:rowOff>
    </xdr:from>
    <xdr:to>
      <xdr:col>24</xdr:col>
      <xdr:colOff>114300</xdr:colOff>
      <xdr:row>36</xdr:row>
      <xdr:rowOff>46939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95216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171196</xdr:rowOff>
    </xdr:from>
    <xdr:to>
      <xdr:col>20</xdr:col>
      <xdr:colOff>38100</xdr:colOff>
      <xdr:row>36</xdr:row>
      <xdr:rowOff>101346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92473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136906</xdr:rowOff>
    </xdr:from>
    <xdr:to>
      <xdr:col>15</xdr:col>
      <xdr:colOff>101600</xdr:colOff>
      <xdr:row>36</xdr:row>
      <xdr:rowOff>67056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58183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167996</xdr:rowOff>
    </xdr:from>
    <xdr:to>
      <xdr:col>10</xdr:col>
      <xdr:colOff>165100</xdr:colOff>
      <xdr:row>35</xdr:row>
      <xdr:rowOff>98146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106731</xdr:rowOff>
    </xdr:from>
    <xdr:to>
      <xdr:col>6</xdr:col>
      <xdr:colOff>38100</xdr:colOff>
      <xdr:row>35</xdr:row>
      <xdr:rowOff>36881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28008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2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91276</xdr:rowOff>
    </xdr:from>
    <xdr:to>
      <xdr:col>24</xdr:col>
      <xdr:colOff>62865</xdr:colOff>
      <xdr:row>58</xdr:row>
      <xdr:rowOff>87834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006676"/>
          <a:ext cx="1270" cy="102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91661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87834</xdr:rowOff>
    </xdr:from>
    <xdr:to>
      <xdr:col>24</xdr:col>
      <xdr:colOff>152400</xdr:colOff>
      <xdr:row>58</xdr:row>
      <xdr:rowOff>87834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37953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78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91276</xdr:rowOff>
    </xdr:from>
    <xdr:to>
      <xdr:col>24</xdr:col>
      <xdr:colOff>152400</xdr:colOff>
      <xdr:row>52</xdr:row>
      <xdr:rowOff>91276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00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19124</xdr:rowOff>
    </xdr:from>
    <xdr:to>
      <xdr:col>24</xdr:col>
      <xdr:colOff>63500</xdr:colOff>
      <xdr:row>55</xdr:row>
      <xdr:rowOff>4591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763074"/>
          <a:ext cx="838200" cy="67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98606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120179</xdr:rowOff>
    </xdr:from>
    <xdr:to>
      <xdr:col>24</xdr:col>
      <xdr:colOff>114300</xdr:colOff>
      <xdr:row>56</xdr:row>
      <xdr:rowOff>50329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19124</xdr:rowOff>
    </xdr:from>
    <xdr:to>
      <xdr:col>19</xdr:col>
      <xdr:colOff>177800</xdr:colOff>
      <xdr:row>57</xdr:row>
      <xdr:rowOff>97997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763074"/>
          <a:ext cx="889000" cy="110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106600</xdr:rowOff>
    </xdr:from>
    <xdr:to>
      <xdr:col>20</xdr:col>
      <xdr:colOff>38100</xdr:colOff>
      <xdr:row>53</xdr:row>
      <xdr:rowOff>36750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0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27877</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11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79656</xdr:rowOff>
    </xdr:from>
    <xdr:to>
      <xdr:col>15</xdr:col>
      <xdr:colOff>50800</xdr:colOff>
      <xdr:row>57</xdr:row>
      <xdr:rowOff>97997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680856"/>
          <a:ext cx="889000" cy="18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110219</xdr:rowOff>
    </xdr:from>
    <xdr:to>
      <xdr:col>15</xdr:col>
      <xdr:colOff>101600</xdr:colOff>
      <xdr:row>57</xdr:row>
      <xdr:rowOff>40369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56896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4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72439</xdr:rowOff>
    </xdr:from>
    <xdr:to>
      <xdr:col>10</xdr:col>
      <xdr:colOff>114300</xdr:colOff>
      <xdr:row>56</xdr:row>
      <xdr:rowOff>79656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673639"/>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131184</xdr:rowOff>
    </xdr:from>
    <xdr:to>
      <xdr:col>10</xdr:col>
      <xdr:colOff>165100</xdr:colOff>
      <xdr:row>57</xdr:row>
      <xdr:rowOff>61334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52461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130061</xdr:rowOff>
    </xdr:from>
    <xdr:to>
      <xdr:col>6</xdr:col>
      <xdr:colOff>38100</xdr:colOff>
      <xdr:row>57</xdr:row>
      <xdr:rowOff>60211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3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51338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125241</xdr:rowOff>
    </xdr:from>
    <xdr:to>
      <xdr:col>24</xdr:col>
      <xdr:colOff>114300</xdr:colOff>
      <xdr:row>55</xdr:row>
      <xdr:rowOff>55391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148118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3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139774</xdr:rowOff>
    </xdr:from>
    <xdr:to>
      <xdr:col>20</xdr:col>
      <xdr:colOff>38100</xdr:colOff>
      <xdr:row>51</xdr:row>
      <xdr:rowOff>69924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7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86451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48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47197</xdr:rowOff>
    </xdr:from>
    <xdr:to>
      <xdr:col>15</xdr:col>
      <xdr:colOff>101600</xdr:colOff>
      <xdr:row>57</xdr:row>
      <xdr:rowOff>148797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139924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1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28856</xdr:rowOff>
    </xdr:from>
    <xdr:to>
      <xdr:col>10</xdr:col>
      <xdr:colOff>165100</xdr:colOff>
      <xdr:row>56</xdr:row>
      <xdr:rowOff>130456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146983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21639</xdr:rowOff>
    </xdr:from>
    <xdr:to>
      <xdr:col>6</xdr:col>
      <xdr:colOff>38100</xdr:colOff>
      <xdr:row>56</xdr:row>
      <xdr:rowOff>123239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139766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3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141898</xdr:rowOff>
    </xdr:from>
    <xdr:to>
      <xdr:col>24</xdr:col>
      <xdr:colOff>63500</xdr:colOff>
      <xdr:row>78</xdr:row>
      <xdr:rowOff>51623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72098"/>
          <a:ext cx="838200" cy="25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51623</xdr:rowOff>
    </xdr:from>
    <xdr:to>
      <xdr:col>19</xdr:col>
      <xdr:colOff>177800</xdr:colOff>
      <xdr:row>78</xdr:row>
      <xdr:rowOff>105573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24723"/>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128731</xdr:rowOff>
    </xdr:from>
    <xdr:to>
      <xdr:col>20</xdr:col>
      <xdr:colOff>38100</xdr:colOff>
      <xdr:row>76</xdr:row>
      <xdr:rowOff>58880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75408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105573</xdr:rowOff>
    </xdr:from>
    <xdr:to>
      <xdr:col>15</xdr:col>
      <xdr:colOff>50800</xdr:colOff>
      <xdr:row>78</xdr:row>
      <xdr:rowOff>159621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78673"/>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15388</xdr:rowOff>
    </xdr:from>
    <xdr:to>
      <xdr:col>15</xdr:col>
      <xdr:colOff>101600</xdr:colOff>
      <xdr:row>76</xdr:row>
      <xdr:rowOff>116988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133516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159621</xdr:rowOff>
    </xdr:from>
    <xdr:to>
      <xdr:col>10</xdr:col>
      <xdr:colOff>114300</xdr:colOff>
      <xdr:row>78</xdr:row>
      <xdr:rowOff>169549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32721"/>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75499</xdr:rowOff>
    </xdr:from>
    <xdr:to>
      <xdr:col>10</xdr:col>
      <xdr:colOff>165100</xdr:colOff>
      <xdr:row>77</xdr:row>
      <xdr:rowOff>5649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22177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74519</xdr:rowOff>
    </xdr:from>
    <xdr:to>
      <xdr:col>6</xdr:col>
      <xdr:colOff>38100</xdr:colOff>
      <xdr:row>77</xdr:row>
      <xdr:rowOff>4669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21197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91098</xdr:rowOff>
    </xdr:from>
    <xdr:to>
      <xdr:col>24</xdr:col>
      <xdr:colOff>114300</xdr:colOff>
      <xdr:row>77</xdr:row>
      <xdr:rowOff>21248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6025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823</xdr:rowOff>
    </xdr:from>
    <xdr:to>
      <xdr:col>20</xdr:col>
      <xdr:colOff>38100</xdr:colOff>
      <xdr:row>78</xdr:row>
      <xdr:rowOff>102423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93550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6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54773</xdr:rowOff>
    </xdr:from>
    <xdr:to>
      <xdr:col>15</xdr:col>
      <xdr:colOff>101600</xdr:colOff>
      <xdr:row>78</xdr:row>
      <xdr:rowOff>156373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2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147500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2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108821</xdr:rowOff>
    </xdr:from>
    <xdr:to>
      <xdr:col>10</xdr:col>
      <xdr:colOff>165100</xdr:colOff>
      <xdr:row>79</xdr:row>
      <xdr:rowOff>38971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30098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7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118749</xdr:rowOff>
    </xdr:from>
    <xdr:to>
      <xdr:col>6</xdr:col>
      <xdr:colOff>38100</xdr:colOff>
      <xdr:row>79</xdr:row>
      <xdr:rowOff>48899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40026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8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37643</xdr:rowOff>
    </xdr:from>
    <xdr:to>
      <xdr:col>24</xdr:col>
      <xdr:colOff>62865</xdr:colOff>
      <xdr:row>99</xdr:row>
      <xdr:rowOff>44171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11043"/>
          <a:ext cx="1270" cy="12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47998</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44171</xdr:rowOff>
    </xdr:from>
    <xdr:to>
      <xdr:col>24</xdr:col>
      <xdr:colOff>152400</xdr:colOff>
      <xdr:row>99</xdr:row>
      <xdr:rowOff>44171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155770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58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37643</xdr:rowOff>
    </xdr:from>
    <xdr:to>
      <xdr:col>24</xdr:col>
      <xdr:colOff>152400</xdr:colOff>
      <xdr:row>92</xdr:row>
      <xdr:rowOff>37643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1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111976</xdr:rowOff>
    </xdr:from>
    <xdr:to>
      <xdr:col>24</xdr:col>
      <xdr:colOff>63500</xdr:colOff>
      <xdr:row>95</xdr:row>
      <xdr:rowOff>66903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542476"/>
          <a:ext cx="838200" cy="8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26370</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5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47943</xdr:rowOff>
    </xdr:from>
    <xdr:to>
      <xdr:col>24</xdr:col>
      <xdr:colOff>114300</xdr:colOff>
      <xdr:row>97</xdr:row>
      <xdr:rowOff>149543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7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111976</xdr:rowOff>
    </xdr:from>
    <xdr:to>
      <xdr:col>19</xdr:col>
      <xdr:colOff>177800</xdr:colOff>
      <xdr:row>92</xdr:row>
      <xdr:rowOff>83871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542476"/>
          <a:ext cx="889000" cy="3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131865</xdr:rowOff>
    </xdr:from>
    <xdr:to>
      <xdr:col>20</xdr:col>
      <xdr:colOff>38100</xdr:colOff>
      <xdr:row>98</xdr:row>
      <xdr:rowOff>62015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53142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83871</xdr:rowOff>
    </xdr:from>
    <xdr:to>
      <xdr:col>15</xdr:col>
      <xdr:colOff>50800</xdr:colOff>
      <xdr:row>95</xdr:row>
      <xdr:rowOff>66942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5857271"/>
          <a:ext cx="889000" cy="49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1969</xdr:rowOff>
    </xdr:from>
    <xdr:to>
      <xdr:col>15</xdr:col>
      <xdr:colOff>101600</xdr:colOff>
      <xdr:row>98</xdr:row>
      <xdr:rowOff>103569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94696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9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66942</xdr:rowOff>
    </xdr:from>
    <xdr:to>
      <xdr:col>10</xdr:col>
      <xdr:colOff>114300</xdr:colOff>
      <xdr:row>96</xdr:row>
      <xdr:rowOff>99073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54692"/>
          <a:ext cx="889000" cy="2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27330</xdr:rowOff>
    </xdr:from>
    <xdr:to>
      <xdr:col>10</xdr:col>
      <xdr:colOff>165100</xdr:colOff>
      <xdr:row>98</xdr:row>
      <xdr:rowOff>128930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49327</xdr:rowOff>
    </xdr:from>
    <xdr:to>
      <xdr:col>6</xdr:col>
      <xdr:colOff>38100</xdr:colOff>
      <xdr:row>98</xdr:row>
      <xdr:rowOff>150927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142054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16103</xdr:rowOff>
    </xdr:from>
    <xdr:to>
      <xdr:col>24</xdr:col>
      <xdr:colOff>114300</xdr:colOff>
      <xdr:row>95</xdr:row>
      <xdr:rowOff>117703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38980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61176</xdr:rowOff>
    </xdr:from>
    <xdr:to>
      <xdr:col>20</xdr:col>
      <xdr:colOff>38100</xdr:colOff>
      <xdr:row>90</xdr:row>
      <xdr:rowOff>162776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49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7853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26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33071</xdr:rowOff>
    </xdr:from>
    <xdr:to>
      <xdr:col>15</xdr:col>
      <xdr:colOff>101600</xdr:colOff>
      <xdr:row>92</xdr:row>
      <xdr:rowOff>134671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8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151198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558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16142</xdr:rowOff>
    </xdr:from>
    <xdr:to>
      <xdr:col>10</xdr:col>
      <xdr:colOff>165100</xdr:colOff>
      <xdr:row>95</xdr:row>
      <xdr:rowOff>117742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3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134269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0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48273</xdr:rowOff>
    </xdr:from>
    <xdr:to>
      <xdr:col>6</xdr:col>
      <xdr:colOff>38100</xdr:colOff>
      <xdr:row>96</xdr:row>
      <xdr:rowOff>149873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166400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136042</xdr:rowOff>
    </xdr:from>
    <xdr:to>
      <xdr:col>55</xdr:col>
      <xdr:colOff>0</xdr:colOff>
      <xdr:row>38</xdr:row>
      <xdr:rowOff>136271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114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133528</xdr:rowOff>
    </xdr:from>
    <xdr:to>
      <xdr:col>50</xdr:col>
      <xdr:colOff>114300</xdr:colOff>
      <xdr:row>38</xdr:row>
      <xdr:rowOff>136042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4862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133528</xdr:rowOff>
    </xdr:from>
    <xdr:to>
      <xdr:col>45</xdr:col>
      <xdr:colOff>177800</xdr:colOff>
      <xdr:row>38</xdr:row>
      <xdr:rowOff>133985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486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133985</xdr:rowOff>
    </xdr:from>
    <xdr:to>
      <xdr:col>41</xdr:col>
      <xdr:colOff>50800</xdr:colOff>
      <xdr:row>38</xdr:row>
      <xdr:rowOff>133985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4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85471</xdr:rowOff>
    </xdr:from>
    <xdr:to>
      <xdr:col>55</xdr:col>
      <xdr:colOff>50800</xdr:colOff>
      <xdr:row>39</xdr:row>
      <xdr:rowOff>15621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398</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5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85242</xdr:rowOff>
    </xdr:from>
    <xdr:to>
      <xdr:col>50</xdr:col>
      <xdr:colOff>165100</xdr:colOff>
      <xdr:row>39</xdr:row>
      <xdr:rowOff>15392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6519</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82728</xdr:rowOff>
    </xdr:from>
    <xdr:to>
      <xdr:col>46</xdr:col>
      <xdr:colOff>38100</xdr:colOff>
      <xdr:row>39</xdr:row>
      <xdr:rowOff>12878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4005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83185</xdr:rowOff>
    </xdr:from>
    <xdr:to>
      <xdr:col>41</xdr:col>
      <xdr:colOff>101600</xdr:colOff>
      <xdr:row>39</xdr:row>
      <xdr:rowOff>13335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4462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83185</xdr:rowOff>
    </xdr:from>
    <xdr:to>
      <xdr:col>36</xdr:col>
      <xdr:colOff>165100</xdr:colOff>
      <xdr:row>39</xdr:row>
      <xdr:rowOff>13335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4462</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1283</xdr:rowOff>
    </xdr:from>
    <xdr:to>
      <xdr:col>55</xdr:col>
      <xdr:colOff>0</xdr:colOff>
      <xdr:row>57</xdr:row>
      <xdr:rowOff>153505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773933"/>
          <a:ext cx="838200" cy="1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1283</xdr:rowOff>
    </xdr:from>
    <xdr:to>
      <xdr:col>50</xdr:col>
      <xdr:colOff>114300</xdr:colOff>
      <xdr:row>58</xdr:row>
      <xdr:rowOff>68555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773933"/>
          <a:ext cx="889000" cy="2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71082</xdr:rowOff>
    </xdr:from>
    <xdr:to>
      <xdr:col>45</xdr:col>
      <xdr:colOff>177800</xdr:colOff>
      <xdr:row>58</xdr:row>
      <xdr:rowOff>68555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43732"/>
          <a:ext cx="889000" cy="1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71082</xdr:rowOff>
    </xdr:from>
    <xdr:to>
      <xdr:col>41</xdr:col>
      <xdr:colOff>50800</xdr:colOff>
      <xdr:row>57</xdr:row>
      <xdr:rowOff>73787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43732"/>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102705</xdr:rowOff>
    </xdr:from>
    <xdr:to>
      <xdr:col>55</xdr:col>
      <xdr:colOff>50800</xdr:colOff>
      <xdr:row>58</xdr:row>
      <xdr:rowOff>32855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81132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121933</xdr:rowOff>
    </xdr:from>
    <xdr:to>
      <xdr:col>50</xdr:col>
      <xdr:colOff>165100</xdr:colOff>
      <xdr:row>57</xdr:row>
      <xdr:rowOff>52083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68610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49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17755</xdr:rowOff>
    </xdr:from>
    <xdr:to>
      <xdr:col>46</xdr:col>
      <xdr:colOff>38100</xdr:colOff>
      <xdr:row>58</xdr:row>
      <xdr:rowOff>119355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110482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20282</xdr:rowOff>
    </xdr:from>
    <xdr:to>
      <xdr:col>41</xdr:col>
      <xdr:colOff>101600</xdr:colOff>
      <xdr:row>57</xdr:row>
      <xdr:rowOff>121882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138409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6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22987</xdr:rowOff>
    </xdr:from>
    <xdr:to>
      <xdr:col>36</xdr:col>
      <xdr:colOff>165100</xdr:colOff>
      <xdr:row>57</xdr:row>
      <xdr:rowOff>124587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115714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38697</xdr:rowOff>
    </xdr:from>
    <xdr:to>
      <xdr:col>55</xdr:col>
      <xdr:colOff>0</xdr:colOff>
      <xdr:row>78</xdr:row>
      <xdr:rowOff>80111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11797"/>
          <a:ext cx="8382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38697</xdr:rowOff>
    </xdr:from>
    <xdr:to>
      <xdr:col>50</xdr:col>
      <xdr:colOff>114300</xdr:colOff>
      <xdr:row>78</xdr:row>
      <xdr:rowOff>112173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11797"/>
          <a:ext cx="8890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112173</xdr:rowOff>
    </xdr:from>
    <xdr:to>
      <xdr:col>45</xdr:col>
      <xdr:colOff>177800</xdr:colOff>
      <xdr:row>78</xdr:row>
      <xdr:rowOff>112916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85273"/>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108268</xdr:rowOff>
    </xdr:from>
    <xdr:to>
      <xdr:col>41</xdr:col>
      <xdr:colOff>50800</xdr:colOff>
      <xdr:row>78</xdr:row>
      <xdr:rowOff>112916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81368"/>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29311</xdr:rowOff>
    </xdr:from>
    <xdr:to>
      <xdr:col>55</xdr:col>
      <xdr:colOff>50800</xdr:colOff>
      <xdr:row>78</xdr:row>
      <xdr:rowOff>130911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115688</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159347</xdr:rowOff>
    </xdr:from>
    <xdr:to>
      <xdr:col>50</xdr:col>
      <xdr:colOff>165100</xdr:colOff>
      <xdr:row>78</xdr:row>
      <xdr:rowOff>89497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80624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61373</xdr:rowOff>
    </xdr:from>
    <xdr:to>
      <xdr:col>46</xdr:col>
      <xdr:colOff>38100</xdr:colOff>
      <xdr:row>78</xdr:row>
      <xdr:rowOff>162973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154100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2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62116</xdr:rowOff>
    </xdr:from>
    <xdr:to>
      <xdr:col>41</xdr:col>
      <xdr:colOff>101600</xdr:colOff>
      <xdr:row>78</xdr:row>
      <xdr:rowOff>163716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154843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2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57468</xdr:rowOff>
    </xdr:from>
    <xdr:to>
      <xdr:col>36</xdr:col>
      <xdr:colOff>165100</xdr:colOff>
      <xdr:row>78</xdr:row>
      <xdr:rowOff>159068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150195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2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46165</xdr:rowOff>
    </xdr:from>
    <xdr:to>
      <xdr:col>55</xdr:col>
      <xdr:colOff>0</xdr:colOff>
      <xdr:row>97</xdr:row>
      <xdr:rowOff>102781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76815"/>
          <a:ext cx="838200" cy="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102781</xdr:rowOff>
    </xdr:from>
    <xdr:to>
      <xdr:col>50</xdr:col>
      <xdr:colOff>114300</xdr:colOff>
      <xdr:row>97</xdr:row>
      <xdr:rowOff>145552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33431"/>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134214</xdr:rowOff>
    </xdr:from>
    <xdr:to>
      <xdr:col>45</xdr:col>
      <xdr:colOff>177800</xdr:colOff>
      <xdr:row>97</xdr:row>
      <xdr:rowOff>145552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64864"/>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134214</xdr:rowOff>
    </xdr:from>
    <xdr:to>
      <xdr:col>41</xdr:col>
      <xdr:colOff>50800</xdr:colOff>
      <xdr:row>97</xdr:row>
      <xdr:rowOff>160206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64864"/>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166815</xdr:rowOff>
    </xdr:from>
    <xdr:to>
      <xdr:col>55</xdr:col>
      <xdr:colOff>50800</xdr:colOff>
      <xdr:row>97</xdr:row>
      <xdr:rowOff>96965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145242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51981</xdr:rowOff>
    </xdr:from>
    <xdr:to>
      <xdr:col>50</xdr:col>
      <xdr:colOff>165100</xdr:colOff>
      <xdr:row>97</xdr:row>
      <xdr:rowOff>153581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94752</xdr:rowOff>
    </xdr:from>
    <xdr:to>
      <xdr:col>46</xdr:col>
      <xdr:colOff>38100</xdr:colOff>
      <xdr:row>98</xdr:row>
      <xdr:rowOff>24902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16029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1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83414</xdr:rowOff>
    </xdr:from>
    <xdr:to>
      <xdr:col>41</xdr:col>
      <xdr:colOff>101600</xdr:colOff>
      <xdr:row>98</xdr:row>
      <xdr:rowOff>13564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4691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0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109406</xdr:rowOff>
    </xdr:from>
    <xdr:to>
      <xdr:col>36</xdr:col>
      <xdr:colOff>165100</xdr:colOff>
      <xdr:row>98</xdr:row>
      <xdr:rowOff>39556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30683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45250</xdr:rowOff>
    </xdr:from>
    <xdr:to>
      <xdr:col>85</xdr:col>
      <xdr:colOff>127000</xdr:colOff>
      <xdr:row>37</xdr:row>
      <xdr:rowOff>123812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88900"/>
          <a:ext cx="8382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74473</xdr:rowOff>
    </xdr:from>
    <xdr:to>
      <xdr:col>81</xdr:col>
      <xdr:colOff>50800</xdr:colOff>
      <xdr:row>37</xdr:row>
      <xdr:rowOff>123812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18123"/>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72873</xdr:rowOff>
    </xdr:from>
    <xdr:to>
      <xdr:col>76</xdr:col>
      <xdr:colOff>114300</xdr:colOff>
      <xdr:row>37</xdr:row>
      <xdr:rowOff>74473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1652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72873</xdr:rowOff>
    </xdr:from>
    <xdr:to>
      <xdr:col>71</xdr:col>
      <xdr:colOff>177800</xdr:colOff>
      <xdr:row>37</xdr:row>
      <xdr:rowOff>95999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16523"/>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165900</xdr:rowOff>
    </xdr:from>
    <xdr:to>
      <xdr:col>85</xdr:col>
      <xdr:colOff>177800</xdr:colOff>
      <xdr:row>37</xdr:row>
      <xdr:rowOff>96050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144327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1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73012</xdr:rowOff>
    </xdr:from>
    <xdr:to>
      <xdr:col>81</xdr:col>
      <xdr:colOff>101600</xdr:colOff>
      <xdr:row>38</xdr:row>
      <xdr:rowOff>3163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165740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23673</xdr:rowOff>
    </xdr:from>
    <xdr:to>
      <xdr:col>76</xdr:col>
      <xdr:colOff>165100</xdr:colOff>
      <xdr:row>37</xdr:row>
      <xdr:rowOff>125273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116400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6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22073</xdr:rowOff>
    </xdr:from>
    <xdr:to>
      <xdr:col>72</xdr:col>
      <xdr:colOff>38100</xdr:colOff>
      <xdr:row>37</xdr:row>
      <xdr:rowOff>123673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114800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45199</xdr:rowOff>
    </xdr:from>
    <xdr:to>
      <xdr:col>67</xdr:col>
      <xdr:colOff>101600</xdr:colOff>
      <xdr:row>37</xdr:row>
      <xdr:rowOff>146799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137927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8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32013</xdr:rowOff>
    </xdr:from>
    <xdr:to>
      <xdr:col>85</xdr:col>
      <xdr:colOff>127000</xdr:colOff>
      <xdr:row>57</xdr:row>
      <xdr:rowOff>41076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04663"/>
          <a:ext cx="838200" cy="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90045</xdr:rowOff>
    </xdr:from>
    <xdr:to>
      <xdr:col>81</xdr:col>
      <xdr:colOff>50800</xdr:colOff>
      <xdr:row>57</xdr:row>
      <xdr:rowOff>32013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519795"/>
          <a:ext cx="889000" cy="28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90045</xdr:rowOff>
    </xdr:from>
    <xdr:to>
      <xdr:col>76</xdr:col>
      <xdr:colOff>114300</xdr:colOff>
      <xdr:row>58</xdr:row>
      <xdr:rowOff>6148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519795"/>
          <a:ext cx="889000" cy="4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82648</xdr:rowOff>
    </xdr:from>
    <xdr:to>
      <xdr:col>71</xdr:col>
      <xdr:colOff>177800</xdr:colOff>
      <xdr:row>58</xdr:row>
      <xdr:rowOff>6148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55298"/>
          <a:ext cx="889000" cy="9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161726</xdr:rowOff>
    </xdr:from>
    <xdr:to>
      <xdr:col>85</xdr:col>
      <xdr:colOff>177800</xdr:colOff>
      <xdr:row>57</xdr:row>
      <xdr:rowOff>91876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140153</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4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152663</xdr:rowOff>
    </xdr:from>
    <xdr:to>
      <xdr:col>81</xdr:col>
      <xdr:colOff>101600</xdr:colOff>
      <xdr:row>57</xdr:row>
      <xdr:rowOff>82813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73940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4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39245</xdr:rowOff>
    </xdr:from>
    <xdr:to>
      <xdr:col>76</xdr:col>
      <xdr:colOff>165100</xdr:colOff>
      <xdr:row>55</xdr:row>
      <xdr:rowOff>140845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6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157372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126798</xdr:rowOff>
    </xdr:from>
    <xdr:to>
      <xdr:col>72</xdr:col>
      <xdr:colOff>38100</xdr:colOff>
      <xdr:row>58</xdr:row>
      <xdr:rowOff>56948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48075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31848</xdr:rowOff>
    </xdr:from>
    <xdr:to>
      <xdr:col>67</xdr:col>
      <xdr:colOff>101600</xdr:colOff>
      <xdr:row>57</xdr:row>
      <xdr:rowOff>133448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124575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9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40894</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85444"/>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29984</xdr:rowOff>
    </xdr:from>
    <xdr:to>
      <xdr:col>81</xdr:col>
      <xdr:colOff>50800</xdr:colOff>
      <xdr:row>79</xdr:row>
      <xdr:rowOff>40894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74534"/>
          <a:ext cx="889000" cy="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29984</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74534"/>
          <a:ext cx="8890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161544</xdr:rowOff>
    </xdr:from>
    <xdr:to>
      <xdr:col>81</xdr:col>
      <xdr:colOff>101600</xdr:colOff>
      <xdr:row>79</xdr:row>
      <xdr:rowOff>91694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82821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27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150634</xdr:rowOff>
    </xdr:from>
    <xdr:to>
      <xdr:col>76</xdr:col>
      <xdr:colOff>165100</xdr:colOff>
      <xdr:row>79</xdr:row>
      <xdr:rowOff>80784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2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71911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1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115004</xdr:rowOff>
    </xdr:from>
    <xdr:to>
      <xdr:col>85</xdr:col>
      <xdr:colOff>127000</xdr:colOff>
      <xdr:row>96</xdr:row>
      <xdr:rowOff>149110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74204"/>
          <a:ext cx="838200" cy="3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149110</xdr:rowOff>
    </xdr:from>
    <xdr:to>
      <xdr:col>81</xdr:col>
      <xdr:colOff>50800</xdr:colOff>
      <xdr:row>97</xdr:row>
      <xdr:rowOff>17749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08310"/>
          <a:ext cx="889000" cy="4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17749</xdr:rowOff>
    </xdr:from>
    <xdr:to>
      <xdr:col>76</xdr:col>
      <xdr:colOff>114300</xdr:colOff>
      <xdr:row>97</xdr:row>
      <xdr:rowOff>39726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648399"/>
          <a:ext cx="889000" cy="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39726</xdr:rowOff>
    </xdr:from>
    <xdr:to>
      <xdr:col>71</xdr:col>
      <xdr:colOff>177800</xdr:colOff>
      <xdr:row>97</xdr:row>
      <xdr:rowOff>59964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670376"/>
          <a:ext cx="889000" cy="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64204</xdr:rowOff>
    </xdr:from>
    <xdr:to>
      <xdr:col>85</xdr:col>
      <xdr:colOff>177800</xdr:colOff>
      <xdr:row>96</xdr:row>
      <xdr:rowOff>165804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42631</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98310</xdr:rowOff>
    </xdr:from>
    <xdr:to>
      <xdr:col>81</xdr:col>
      <xdr:colOff>101600</xdr:colOff>
      <xdr:row>97</xdr:row>
      <xdr:rowOff>28460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19587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65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138399</xdr:rowOff>
    </xdr:from>
    <xdr:to>
      <xdr:col>76</xdr:col>
      <xdr:colOff>165100</xdr:colOff>
      <xdr:row>97</xdr:row>
      <xdr:rowOff>68549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59676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160376</xdr:rowOff>
    </xdr:from>
    <xdr:to>
      <xdr:col>72</xdr:col>
      <xdr:colOff>38100</xdr:colOff>
      <xdr:row>97</xdr:row>
      <xdr:rowOff>90526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81653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9164</xdr:rowOff>
    </xdr:from>
    <xdr:to>
      <xdr:col>67</xdr:col>
      <xdr:colOff>101600</xdr:colOff>
      <xdr:row>97</xdr:row>
      <xdr:rowOff>110764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101891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7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・総務費は、前年度から</a:t>
          </a:r>
          <a:r>
            <a:rPr kumimoji="1" lang="en-US" altLang="ja-JP" sz="1000">
              <a:solidFill>
                <a:schemeClr val="dk1"/>
              </a:solidFill>
              <a:effectLst/>
              <a:latin typeface="+mn-lt"/>
              <a:ea typeface="+mn-ea"/>
              <a:cs typeface="+mn-cs"/>
            </a:rPr>
            <a:t>102,775</a:t>
          </a:r>
          <a:r>
            <a:rPr kumimoji="1" lang="ja-JP" altLang="ja-JP" sz="1000">
              <a:solidFill>
                <a:schemeClr val="dk1"/>
              </a:solidFill>
              <a:effectLst/>
              <a:latin typeface="+mn-lt"/>
              <a:ea typeface="+mn-ea"/>
              <a:cs typeface="+mn-cs"/>
            </a:rPr>
            <a:t>円と大幅に</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し、住民一人当たり</a:t>
          </a:r>
          <a:r>
            <a:rPr kumimoji="1" lang="en-US" altLang="ja-JP" sz="1000">
              <a:solidFill>
                <a:schemeClr val="dk1"/>
              </a:solidFill>
              <a:effectLst/>
              <a:latin typeface="+mn-lt"/>
              <a:ea typeface="+mn-ea"/>
              <a:cs typeface="+mn-cs"/>
            </a:rPr>
            <a:t>119,436</a:t>
          </a:r>
          <a:r>
            <a:rPr kumimoji="1" lang="ja-JP" altLang="ja-JP" sz="1000">
              <a:solidFill>
                <a:schemeClr val="dk1"/>
              </a:solidFill>
              <a:effectLst/>
              <a:latin typeface="+mn-lt"/>
              <a:ea typeface="+mn-ea"/>
              <a:cs typeface="+mn-cs"/>
            </a:rPr>
            <a:t>円となった。新庁舎建設の本体工事</a:t>
          </a:r>
          <a:r>
            <a:rPr kumimoji="1" lang="ja-JP" altLang="en-US" sz="1000">
              <a:solidFill>
                <a:schemeClr val="dk1"/>
              </a:solidFill>
              <a:effectLst/>
              <a:latin typeface="+mn-lt"/>
              <a:ea typeface="+mn-ea"/>
              <a:cs typeface="+mn-cs"/>
            </a:rPr>
            <a:t>の完了</a:t>
          </a:r>
          <a:r>
            <a:rPr kumimoji="1" lang="ja-JP" altLang="ja-JP" sz="1000">
              <a:solidFill>
                <a:schemeClr val="dk1"/>
              </a:solidFill>
              <a:effectLst/>
              <a:latin typeface="+mn-lt"/>
              <a:ea typeface="+mn-ea"/>
              <a:cs typeface="+mn-cs"/>
            </a:rPr>
            <a:t>により大幅に数値が</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した。今後は</a:t>
          </a:r>
          <a:r>
            <a:rPr kumimoji="1" lang="ja-JP" altLang="en-US" sz="1000">
              <a:solidFill>
                <a:schemeClr val="dk1"/>
              </a:solidFill>
              <a:effectLst/>
              <a:latin typeface="+mn-lt"/>
              <a:ea typeface="+mn-ea"/>
              <a:cs typeface="+mn-cs"/>
            </a:rPr>
            <a:t>シティプロモーション等</a:t>
          </a:r>
          <a:r>
            <a:rPr kumimoji="1" lang="ja-JP" altLang="ja-JP" sz="1000">
              <a:solidFill>
                <a:schemeClr val="dk1"/>
              </a:solidFill>
              <a:effectLst/>
              <a:latin typeface="+mn-lt"/>
              <a:ea typeface="+mn-ea"/>
              <a:cs typeface="+mn-cs"/>
            </a:rPr>
            <a:t>の新たな財政需要が見込まれるため、臨時的な支出がない限りは数値を抑えていきたい。</a:t>
          </a:r>
          <a:endParaRPr lang="ja-JP" altLang="ja-JP" sz="1100">
            <a:effectLst/>
          </a:endParaRPr>
        </a:p>
        <a:p>
          <a:r>
            <a:rPr kumimoji="1" lang="ja-JP" altLang="ja-JP" sz="1000">
              <a:solidFill>
                <a:schemeClr val="dk1"/>
              </a:solidFill>
              <a:effectLst/>
              <a:latin typeface="+mn-lt"/>
              <a:ea typeface="+mn-ea"/>
              <a:cs typeface="+mn-cs"/>
            </a:rPr>
            <a:t>・民生費は、前年度から</a:t>
          </a:r>
          <a:r>
            <a:rPr kumimoji="1" lang="en-US" altLang="ja-JP" sz="1000">
              <a:solidFill>
                <a:schemeClr val="dk1"/>
              </a:solidFill>
              <a:effectLst/>
              <a:latin typeface="+mn-lt"/>
              <a:ea typeface="+mn-ea"/>
              <a:cs typeface="+mn-cs"/>
            </a:rPr>
            <a:t>23,207</a:t>
          </a:r>
          <a:r>
            <a:rPr kumimoji="1" lang="ja-JP" altLang="ja-JP" sz="1000">
              <a:solidFill>
                <a:schemeClr val="dk1"/>
              </a:solidFill>
              <a:effectLst/>
              <a:latin typeface="+mn-lt"/>
              <a:ea typeface="+mn-ea"/>
              <a:cs typeface="+mn-cs"/>
            </a:rPr>
            <a:t>円増加し、住民一人当たり</a:t>
          </a:r>
          <a:r>
            <a:rPr kumimoji="1" lang="en-US" altLang="ja-JP" sz="1000">
              <a:solidFill>
                <a:schemeClr val="dk1"/>
              </a:solidFill>
              <a:effectLst/>
              <a:latin typeface="+mn-lt"/>
              <a:ea typeface="+mn-ea"/>
              <a:cs typeface="+mn-cs"/>
            </a:rPr>
            <a:t>163,298</a:t>
          </a:r>
          <a:r>
            <a:rPr kumimoji="1" lang="ja-JP" altLang="ja-JP" sz="1000">
              <a:solidFill>
                <a:schemeClr val="dk1"/>
              </a:solidFill>
              <a:effectLst/>
              <a:latin typeface="+mn-lt"/>
              <a:ea typeface="+mn-ea"/>
              <a:cs typeface="+mn-cs"/>
            </a:rPr>
            <a:t>円となった。新型コロナウイルス感染症対策として、</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子育て世帯</a:t>
          </a:r>
          <a:r>
            <a:rPr kumimoji="1" lang="ja-JP" altLang="en-US" sz="1000">
              <a:solidFill>
                <a:schemeClr val="dk1"/>
              </a:solidFill>
              <a:effectLst/>
              <a:latin typeface="+mn-lt"/>
              <a:ea typeface="+mn-ea"/>
              <a:cs typeface="+mn-cs"/>
            </a:rPr>
            <a:t>や住民税非課税世帯</a:t>
          </a:r>
          <a:r>
            <a:rPr kumimoji="1" lang="ja-JP" altLang="ja-JP" sz="1000">
              <a:solidFill>
                <a:schemeClr val="dk1"/>
              </a:solidFill>
              <a:effectLst/>
              <a:latin typeface="+mn-lt"/>
              <a:ea typeface="+mn-ea"/>
              <a:cs typeface="+mn-cs"/>
            </a:rPr>
            <a:t>への給付金を支給したことなどにより、前年度</a:t>
          </a:r>
          <a:r>
            <a:rPr kumimoji="1" lang="ja-JP" altLang="en-US" sz="1000">
              <a:solidFill>
                <a:schemeClr val="dk1"/>
              </a:solidFill>
              <a:effectLst/>
              <a:latin typeface="+mn-lt"/>
              <a:ea typeface="+mn-ea"/>
              <a:cs typeface="+mn-cs"/>
            </a:rPr>
            <a:t>に引き続き</a:t>
          </a:r>
          <a:r>
            <a:rPr kumimoji="1" lang="ja-JP" altLang="ja-JP" sz="1000">
              <a:solidFill>
                <a:schemeClr val="dk1"/>
              </a:solidFill>
              <a:effectLst/>
              <a:latin typeface="+mn-lt"/>
              <a:ea typeface="+mn-ea"/>
              <a:cs typeface="+mn-cs"/>
            </a:rPr>
            <a:t>高い数値となった。社会保障関係経費の増加が進んでおり、今後も事業の必要性を十分精査し数値の急増を抑えたい。</a:t>
          </a:r>
          <a:endParaRPr lang="ja-JP" altLang="ja-JP" sz="1100">
            <a:effectLst/>
          </a:endParaRPr>
        </a:p>
        <a:p>
          <a:r>
            <a:rPr kumimoji="1" lang="ja-JP" altLang="ja-JP" sz="1000">
              <a:solidFill>
                <a:schemeClr val="dk1"/>
              </a:solidFill>
              <a:effectLst/>
              <a:latin typeface="+mn-lt"/>
              <a:ea typeface="+mn-ea"/>
              <a:cs typeface="+mn-cs"/>
            </a:rPr>
            <a:t>・衛生費は、前年度から</a:t>
          </a:r>
          <a:r>
            <a:rPr kumimoji="1" lang="en-US" altLang="ja-JP" sz="1000">
              <a:solidFill>
                <a:schemeClr val="dk1"/>
              </a:solidFill>
              <a:effectLst/>
              <a:latin typeface="+mn-lt"/>
              <a:ea typeface="+mn-ea"/>
              <a:cs typeface="+mn-cs"/>
            </a:rPr>
            <a:t>63,951</a:t>
          </a:r>
          <a:r>
            <a:rPr kumimoji="1" lang="ja-JP" altLang="ja-JP" sz="1000">
              <a:solidFill>
                <a:schemeClr val="dk1"/>
              </a:solidFill>
              <a:effectLst/>
              <a:latin typeface="+mn-lt"/>
              <a:ea typeface="+mn-ea"/>
              <a:cs typeface="+mn-cs"/>
            </a:rPr>
            <a:t>円と大幅に</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し、住民一人当たり</a:t>
          </a:r>
          <a:r>
            <a:rPr kumimoji="1" lang="en-US" altLang="ja-JP" sz="1000">
              <a:solidFill>
                <a:schemeClr val="dk1"/>
              </a:solidFill>
              <a:effectLst/>
              <a:latin typeface="+mn-lt"/>
              <a:ea typeface="+mn-ea"/>
              <a:cs typeface="+mn-cs"/>
            </a:rPr>
            <a:t>82,232</a:t>
          </a:r>
          <a:r>
            <a:rPr kumimoji="1" lang="ja-JP" altLang="ja-JP" sz="1000">
              <a:solidFill>
                <a:schemeClr val="dk1"/>
              </a:solidFill>
              <a:effectLst/>
              <a:latin typeface="+mn-lt"/>
              <a:ea typeface="+mn-ea"/>
              <a:cs typeface="+mn-cs"/>
            </a:rPr>
            <a:t>円となった。本年度においては広域ごみ処理施設建設事業における本工事が完了により一部事務組合負担金が大幅に数値が減少した。地方独立行政法人国保旭中央病院への負担金や貸付金の経費があるため、類似団体平均に比べて高い状況で推移していくことが見込まれる。</a:t>
          </a:r>
          <a:endParaRPr lang="ja-JP" altLang="ja-JP" sz="1100">
            <a:effectLst/>
          </a:endParaRPr>
        </a:p>
        <a:p>
          <a:r>
            <a:rPr kumimoji="1" lang="ja-JP" altLang="ja-JP" sz="1000">
              <a:solidFill>
                <a:schemeClr val="dk1"/>
              </a:solidFill>
              <a:effectLst/>
              <a:latin typeface="+mn-lt"/>
              <a:ea typeface="+mn-ea"/>
              <a:cs typeface="+mn-cs"/>
            </a:rPr>
            <a:t>・農林水産業費は、前年度から</a:t>
          </a:r>
          <a:r>
            <a:rPr kumimoji="1" lang="en-US" altLang="ja-JP" sz="1000">
              <a:solidFill>
                <a:schemeClr val="dk1"/>
              </a:solidFill>
              <a:effectLst/>
              <a:latin typeface="+mn-lt"/>
              <a:ea typeface="+mn-ea"/>
              <a:cs typeface="+mn-cs"/>
            </a:rPr>
            <a:t>11,986</a:t>
          </a:r>
          <a:r>
            <a:rPr kumimoji="1" lang="ja-JP" altLang="ja-JP" sz="1000">
              <a:solidFill>
                <a:schemeClr val="dk1"/>
              </a:solidFill>
              <a:effectLst/>
              <a:latin typeface="+mn-lt"/>
              <a:ea typeface="+mn-ea"/>
              <a:cs typeface="+mn-cs"/>
            </a:rPr>
            <a:t>円と</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し、住民一人当たり</a:t>
          </a:r>
          <a:r>
            <a:rPr kumimoji="1" lang="en-US" altLang="ja-JP" sz="1000">
              <a:solidFill>
                <a:schemeClr val="dk1"/>
              </a:solidFill>
              <a:effectLst/>
              <a:latin typeface="+mn-lt"/>
              <a:ea typeface="+mn-ea"/>
              <a:cs typeface="+mn-cs"/>
            </a:rPr>
            <a:t>18,413</a:t>
          </a:r>
          <a:r>
            <a:rPr kumimoji="1" lang="ja-JP" altLang="ja-JP" sz="1000">
              <a:solidFill>
                <a:schemeClr val="dk1"/>
              </a:solidFill>
              <a:effectLst/>
              <a:latin typeface="+mn-lt"/>
              <a:ea typeface="+mn-ea"/>
              <a:cs typeface="+mn-cs"/>
            </a:rPr>
            <a:t>円となった。令和元年台風による農業災害復旧支援事業（明許繰越事業）などの</a:t>
          </a:r>
          <a:r>
            <a:rPr kumimoji="1" lang="ja-JP" altLang="en-US" sz="1000">
              <a:solidFill>
                <a:schemeClr val="dk1"/>
              </a:solidFill>
              <a:effectLst/>
              <a:latin typeface="+mn-lt"/>
              <a:ea typeface="+mn-ea"/>
              <a:cs typeface="+mn-cs"/>
            </a:rPr>
            <a:t>完了による減となった</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土木</a:t>
          </a:r>
          <a:r>
            <a:rPr kumimoji="1" lang="ja-JP" altLang="ja-JP" sz="1000">
              <a:solidFill>
                <a:schemeClr val="dk1"/>
              </a:solidFill>
              <a:effectLst/>
              <a:latin typeface="+mn-lt"/>
              <a:ea typeface="+mn-ea"/>
              <a:cs typeface="+mn-cs"/>
            </a:rPr>
            <a:t>費は、前年度から</a:t>
          </a:r>
          <a:r>
            <a:rPr kumimoji="1" lang="en-US" altLang="ja-JP" sz="1000">
              <a:solidFill>
                <a:schemeClr val="dk1"/>
              </a:solidFill>
              <a:effectLst/>
              <a:latin typeface="+mn-lt"/>
              <a:ea typeface="+mn-ea"/>
              <a:cs typeface="+mn-cs"/>
            </a:rPr>
            <a:t>7,430</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し、住民一人当たり</a:t>
          </a:r>
          <a:r>
            <a:rPr kumimoji="1" lang="en-US" altLang="ja-JP" sz="1000">
              <a:solidFill>
                <a:schemeClr val="dk1"/>
              </a:solidFill>
              <a:effectLst/>
              <a:latin typeface="+mn-lt"/>
              <a:ea typeface="+mn-ea"/>
              <a:cs typeface="+mn-cs"/>
            </a:rPr>
            <a:t>44,775</a:t>
          </a:r>
          <a:r>
            <a:rPr kumimoji="1" lang="ja-JP" altLang="ja-JP" sz="1000">
              <a:solidFill>
                <a:schemeClr val="dk1"/>
              </a:solidFill>
              <a:effectLst/>
              <a:latin typeface="+mn-lt"/>
              <a:ea typeface="+mn-ea"/>
              <a:cs typeface="+mn-cs"/>
            </a:rPr>
            <a:t>円となった。</a:t>
          </a:r>
          <a:r>
            <a:rPr kumimoji="1" lang="ja-JP" altLang="en-US" sz="1000">
              <a:solidFill>
                <a:schemeClr val="dk1"/>
              </a:solidFill>
              <a:effectLst/>
              <a:latin typeface="+mn-lt"/>
              <a:ea typeface="+mn-ea"/>
              <a:cs typeface="+mn-cs"/>
            </a:rPr>
            <a:t>道路整備事業の進捗</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下水道事業会計への出資金等により</a:t>
          </a:r>
          <a:r>
            <a:rPr kumimoji="1" lang="ja-JP" altLang="ja-JP" sz="1000">
              <a:solidFill>
                <a:schemeClr val="dk1"/>
              </a:solidFill>
              <a:effectLst/>
              <a:latin typeface="+mn-lt"/>
              <a:ea typeface="+mn-ea"/>
              <a:cs typeface="+mn-cs"/>
            </a:rPr>
            <a:t>増大した。今後も</a:t>
          </a:r>
          <a:r>
            <a:rPr kumimoji="1" lang="ja-JP" altLang="en-US" sz="1000">
              <a:solidFill>
                <a:schemeClr val="dk1"/>
              </a:solidFill>
              <a:effectLst/>
              <a:latin typeface="+mn-lt"/>
              <a:ea typeface="+mn-ea"/>
              <a:cs typeface="+mn-cs"/>
            </a:rPr>
            <a:t>大型道路事業を</a:t>
          </a:r>
          <a:r>
            <a:rPr kumimoji="1" lang="ja-JP" altLang="ja-JP" sz="1000">
              <a:solidFill>
                <a:schemeClr val="dk1"/>
              </a:solidFill>
              <a:effectLst/>
              <a:latin typeface="+mn-lt"/>
              <a:ea typeface="+mn-ea"/>
              <a:cs typeface="+mn-cs"/>
            </a:rPr>
            <a:t>計画的に</a:t>
          </a:r>
          <a:r>
            <a:rPr kumimoji="1" lang="ja-JP" altLang="en-US" sz="1000">
              <a:solidFill>
                <a:schemeClr val="dk1"/>
              </a:solidFill>
              <a:effectLst/>
              <a:latin typeface="+mn-lt"/>
              <a:ea typeface="+mn-ea"/>
              <a:cs typeface="+mn-cs"/>
            </a:rPr>
            <a:t>実施し、有利な財源を活用することで健全な財政運営に努める</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・公債費は、前年度から</a:t>
          </a:r>
          <a:r>
            <a:rPr kumimoji="1" lang="en-US" altLang="ja-JP" sz="1000">
              <a:solidFill>
                <a:schemeClr val="dk1"/>
              </a:solidFill>
              <a:effectLst/>
              <a:latin typeface="+mn-lt"/>
              <a:ea typeface="+mn-ea"/>
              <a:cs typeface="+mn-cs"/>
            </a:rPr>
            <a:t>4,476</a:t>
          </a:r>
          <a:r>
            <a:rPr kumimoji="1" lang="ja-JP" altLang="ja-JP" sz="1000">
              <a:solidFill>
                <a:schemeClr val="dk1"/>
              </a:solidFill>
              <a:effectLst/>
              <a:latin typeface="+mn-lt"/>
              <a:ea typeface="+mn-ea"/>
              <a:cs typeface="+mn-cs"/>
            </a:rPr>
            <a:t>円増加し、住民一人当たり</a:t>
          </a:r>
          <a:r>
            <a:rPr kumimoji="1" lang="en-US" altLang="ja-JP" sz="1000">
              <a:solidFill>
                <a:schemeClr val="dk1"/>
              </a:solidFill>
              <a:effectLst/>
              <a:latin typeface="+mn-lt"/>
              <a:ea typeface="+mn-ea"/>
              <a:cs typeface="+mn-cs"/>
            </a:rPr>
            <a:t>58,241</a:t>
          </a:r>
          <a:r>
            <a:rPr kumimoji="1" lang="ja-JP" altLang="ja-JP" sz="1000">
              <a:solidFill>
                <a:schemeClr val="dk1"/>
              </a:solidFill>
              <a:effectLst/>
              <a:latin typeface="+mn-lt"/>
              <a:ea typeface="+mn-ea"/>
              <a:cs typeface="+mn-cs"/>
            </a:rPr>
            <a:t>円となった。地方債新規発行分の元金償還が始まったことにより増となっている。これまでは類似団体平均よりも低い数値を示してきたが、</a:t>
          </a:r>
          <a:r>
            <a:rPr kumimoji="1" lang="ja-JP" altLang="en-US" sz="1000">
              <a:solidFill>
                <a:schemeClr val="dk1"/>
              </a:solidFill>
              <a:effectLst/>
              <a:latin typeface="+mn-lt"/>
              <a:ea typeface="+mn-ea"/>
              <a:cs typeface="+mn-cs"/>
            </a:rPr>
            <a:t>今後は庁舎建設事業等</a:t>
          </a:r>
          <a:r>
            <a:rPr kumimoji="1" lang="ja-JP" altLang="ja-JP" sz="1000">
              <a:solidFill>
                <a:schemeClr val="dk1"/>
              </a:solidFill>
              <a:effectLst/>
              <a:latin typeface="+mn-lt"/>
              <a:ea typeface="+mn-ea"/>
              <a:cs typeface="+mn-cs"/>
            </a:rPr>
            <a:t>大規模事業</a:t>
          </a:r>
          <a:r>
            <a:rPr kumimoji="1" lang="ja-JP" altLang="en-US" sz="1000">
              <a:solidFill>
                <a:schemeClr val="dk1"/>
              </a:solidFill>
              <a:effectLst/>
              <a:latin typeface="+mn-lt"/>
              <a:ea typeface="+mn-ea"/>
              <a:cs typeface="+mn-cs"/>
            </a:rPr>
            <a:t>の元金償還が控えているため</a:t>
          </a:r>
          <a:r>
            <a:rPr kumimoji="1" lang="ja-JP" altLang="ja-JP" sz="1000">
              <a:solidFill>
                <a:schemeClr val="dk1"/>
              </a:solidFill>
              <a:effectLst/>
              <a:latin typeface="+mn-lt"/>
              <a:ea typeface="+mn-ea"/>
              <a:cs typeface="+mn-cs"/>
            </a:rPr>
            <a:t>、公債費はさらに上昇していくことが見込まれる。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　</a:t>
          </a:r>
          <a:r>
            <a:rPr lang="ja-JP" altLang="ja-JP" sz="1100" b="0">
              <a:solidFill>
                <a:schemeClr val="dk1"/>
              </a:solidFill>
              <a:effectLst/>
              <a:latin typeface="+mn-lt"/>
              <a:ea typeface="+mn-ea"/>
              <a:cs typeface="+mn-cs"/>
            </a:rPr>
            <a:t>実質単年度収支がマイナスとなった主な要因は、例年、財政調整基金に積み立てていた前年度決算剰余金の</a:t>
          </a:r>
          <a:r>
            <a:rPr lang="en-US" altLang="ja-JP" sz="1100" b="0">
              <a:solidFill>
                <a:schemeClr val="dk1"/>
              </a:solidFill>
              <a:effectLst/>
              <a:latin typeface="+mn-lt"/>
              <a:ea typeface="+mn-ea"/>
              <a:cs typeface="+mn-cs"/>
            </a:rPr>
            <a:t>1/2</a:t>
          </a:r>
          <a:r>
            <a:rPr lang="ja-JP" altLang="ja-JP" sz="1100" b="0">
              <a:solidFill>
                <a:schemeClr val="dk1"/>
              </a:solidFill>
              <a:effectLst/>
              <a:latin typeface="+mn-lt"/>
              <a:ea typeface="+mn-ea"/>
              <a:cs typeface="+mn-cs"/>
            </a:rPr>
            <a:t>を令和</a:t>
          </a:r>
          <a:r>
            <a:rPr lang="en-US" altLang="ja-JP" sz="1100" b="0">
              <a:solidFill>
                <a:schemeClr val="dk1"/>
              </a:solidFill>
              <a:effectLst/>
              <a:latin typeface="+mn-lt"/>
              <a:ea typeface="+mn-ea"/>
              <a:cs typeface="+mn-cs"/>
            </a:rPr>
            <a:t>3</a:t>
          </a:r>
          <a:r>
            <a:rPr lang="ja-JP" altLang="ja-JP" sz="1100" b="0">
              <a:solidFill>
                <a:schemeClr val="dk1"/>
              </a:solidFill>
              <a:effectLst/>
              <a:latin typeface="+mn-lt"/>
              <a:ea typeface="+mn-ea"/>
              <a:cs typeface="+mn-cs"/>
            </a:rPr>
            <a:t>年度は減債基金積み立てたことで、</a:t>
          </a:r>
          <a:r>
            <a:rPr lang="ja-JP" altLang="en-US" sz="1100" b="0">
              <a:solidFill>
                <a:schemeClr val="dk1"/>
              </a:solidFill>
              <a:effectLst/>
              <a:latin typeface="+mn-lt"/>
              <a:ea typeface="+mn-ea"/>
              <a:cs typeface="+mn-cs"/>
            </a:rPr>
            <a:t>実質単年度収支における</a:t>
          </a:r>
          <a:r>
            <a:rPr lang="ja-JP" altLang="ja-JP" sz="1100" b="0">
              <a:solidFill>
                <a:schemeClr val="dk1"/>
              </a:solidFill>
              <a:effectLst/>
              <a:latin typeface="+mn-lt"/>
              <a:ea typeface="+mn-ea"/>
              <a:cs typeface="+mn-cs"/>
            </a:rPr>
            <a:t>黒字の要素である積立金の額が減少した</a:t>
          </a:r>
          <a:r>
            <a:rPr lang="ja-JP" altLang="en-US" sz="1100" b="0">
              <a:solidFill>
                <a:schemeClr val="dk1"/>
              </a:solidFill>
              <a:effectLst/>
              <a:latin typeface="+mn-lt"/>
              <a:ea typeface="+mn-ea"/>
              <a:cs typeface="+mn-cs"/>
            </a:rPr>
            <a:t>ためである</a:t>
          </a:r>
          <a:r>
            <a:rPr lang="ja-JP" altLang="ja-JP" sz="1100" b="0">
              <a:solidFill>
                <a:schemeClr val="dk1"/>
              </a:solidFill>
              <a:effectLst/>
              <a:latin typeface="+mn-lt"/>
              <a:ea typeface="+mn-ea"/>
              <a:cs typeface="+mn-cs"/>
            </a:rPr>
            <a:t>。</a:t>
          </a:r>
          <a:endParaRPr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　今後も財政調整基金を取り崩しながらの財政運営となるため、財政調整基金の残高を注視しつつ、真に必要な事業の精査を行うなど行財政改革を推進し、健全な財政運営の確保に努めていく。</a:t>
          </a:r>
          <a:endParaRPr kumimoji="1" lang="ja-JP" altLang="en-US" sz="1400" b="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・連結赤字比率については、平成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年度以降、一般会計及び特別会計の実質収支額に赤字が生じたことはなく、また、公営企業会計においても資金不足額が生じたことはないため、連結赤字比率は算出されていない。</a:t>
          </a:r>
          <a:endParaRPr lang="ja-JP" altLang="ja-JP" sz="1400">
            <a:effectLst/>
          </a:endParaRPr>
        </a:p>
        <a:p>
          <a:r>
            <a:rPr kumimoji="1" lang="ja-JP" altLang="ja-JP" sz="1100">
              <a:solidFill>
                <a:schemeClr val="dk1"/>
              </a:solidFill>
              <a:effectLst/>
              <a:latin typeface="+mn-lt"/>
              <a:ea typeface="+mn-ea"/>
              <a:cs typeface="+mn-cs"/>
            </a:rPr>
            <a:t>　今後も赤字や資金不足が生じないよう、</a:t>
          </a:r>
          <a:r>
            <a:rPr kumimoji="1" lang="ja-JP" altLang="en-US" sz="1100">
              <a:solidFill>
                <a:schemeClr val="dk1"/>
              </a:solidFill>
              <a:effectLst/>
              <a:latin typeface="+mn-lt"/>
              <a:ea typeface="+mn-ea"/>
              <a:cs typeface="+mn-cs"/>
            </a:rPr>
            <a:t>持続可能で</a:t>
          </a:r>
          <a:r>
            <a:rPr kumimoji="1" lang="ja-JP" altLang="ja-JP" sz="1100">
              <a:solidFill>
                <a:schemeClr val="dk1"/>
              </a:solidFill>
              <a:effectLst/>
              <a:latin typeface="+mn-lt"/>
              <a:ea typeface="+mn-ea"/>
              <a:cs typeface="+mn-cs"/>
            </a:rPr>
            <a:t>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57_&#26093;&#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57_&#2609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61.2</v>
          </cell>
          <cell r="BX53">
            <v>63.1</v>
          </cell>
          <cell r="CF53">
            <v>64.099999999999994</v>
          </cell>
          <cell r="CN53">
            <v>62.4</v>
          </cell>
          <cell r="CV53">
            <v>63.5</v>
          </cell>
        </row>
        <row r="55">
          <cell r="AN55" t="str">
            <v>類似団体内平均値</v>
          </cell>
          <cell r="BP55">
            <v>30.2</v>
          </cell>
          <cell r="BX55">
            <v>25.4</v>
          </cell>
          <cell r="CF55">
            <v>23</v>
          </cell>
          <cell r="CN55">
            <v>28</v>
          </cell>
          <cell r="CV55">
            <v>19.2</v>
          </cell>
        </row>
        <row r="57">
          <cell r="BP57">
            <v>58.9</v>
          </cell>
          <cell r="BX57">
            <v>60</v>
          </cell>
          <cell r="CF57">
            <v>60.6</v>
          </cell>
          <cell r="CN57">
            <v>62.3</v>
          </cell>
          <cell r="CV57">
            <v>62.1</v>
          </cell>
        </row>
        <row r="72">
          <cell r="BP72" t="str">
            <v>H29</v>
          </cell>
          <cell r="BX72" t="str">
            <v>H30</v>
          </cell>
          <cell r="CF72" t="str">
            <v>R01</v>
          </cell>
          <cell r="CN72" t="str">
            <v>R02</v>
          </cell>
          <cell r="CV72" t="str">
            <v>R03</v>
          </cell>
        </row>
        <row r="73">
          <cell r="AN73" t="str">
            <v>当該団体値</v>
          </cell>
        </row>
        <row r="75">
          <cell r="BP75">
            <v>8.5</v>
          </cell>
          <cell r="BX75">
            <v>8.1999999999999993</v>
          </cell>
          <cell r="CF75">
            <v>7.9</v>
          </cell>
          <cell r="CN75">
            <v>8.1</v>
          </cell>
          <cell r="CV75">
            <v>8.9</v>
          </cell>
        </row>
        <row r="77">
          <cell r="AN77" t="str">
            <v>類似団体内平均値</v>
          </cell>
          <cell r="BP77">
            <v>30.2</v>
          </cell>
          <cell r="BX77">
            <v>25.4</v>
          </cell>
          <cell r="CF77">
            <v>23</v>
          </cell>
          <cell r="CN77">
            <v>28</v>
          </cell>
          <cell r="CV77">
            <v>19.2</v>
          </cell>
        </row>
        <row r="79">
          <cell r="BP79">
            <v>8</v>
          </cell>
          <cell r="BX79">
            <v>7.8</v>
          </cell>
          <cell r="CF79">
            <v>7.7</v>
          </cell>
          <cell r="CN79">
            <v>7.5</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4" t="s">
        <v>80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172"/>
      <c r="DK1" s="172"/>
      <c r="DL1" s="172"/>
      <c r="DM1" s="172"/>
      <c r="DN1" s="172"/>
      <c r="DO1" s="172"/>
    </row>
    <row r="2" spans="1:119" ht="24" thickBot="1" x14ac:dyDescent="0.25">
      <c r="B2" s="173" t="s">
        <v>81</v>
      </c>
      <c r="C2" s="173"/>
      <c r="D2" s="174"/>
    </row>
    <row r="3" spans="1:119" ht="18.75" customHeight="1" thickBot="1" x14ac:dyDescent="0.25">
      <c r="A3" s="172"/>
      <c r="B3" s="365" t="s">
        <v>82</v>
      </c>
      <c r="C3" s="366"/>
      <c r="D3" s="366"/>
      <c r="E3" s="367"/>
      <c r="F3" s="367"/>
      <c r="G3" s="367"/>
      <c r="H3" s="367"/>
      <c r="I3" s="367"/>
      <c r="J3" s="367"/>
      <c r="K3" s="367"/>
      <c r="L3" s="367" t="s">
        <v>83</v>
      </c>
      <c r="M3" s="367"/>
      <c r="N3" s="367"/>
      <c r="O3" s="367"/>
      <c r="P3" s="367"/>
      <c r="Q3" s="367"/>
      <c r="R3" s="374"/>
      <c r="S3" s="374"/>
      <c r="T3" s="374"/>
      <c r="U3" s="374"/>
      <c r="V3" s="375"/>
      <c r="W3" s="349" t="s">
        <v>84</v>
      </c>
      <c r="X3" s="350"/>
      <c r="Y3" s="350"/>
      <c r="Z3" s="350"/>
      <c r="AA3" s="350"/>
      <c r="AB3" s="366"/>
      <c r="AC3" s="374" t="s">
        <v>85</v>
      </c>
      <c r="AD3" s="350"/>
      <c r="AE3" s="350"/>
      <c r="AF3" s="350"/>
      <c r="AG3" s="350"/>
      <c r="AH3" s="350"/>
      <c r="AI3" s="350"/>
      <c r="AJ3" s="350"/>
      <c r="AK3" s="350"/>
      <c r="AL3" s="351"/>
      <c r="AM3" s="349" t="s">
        <v>86</v>
      </c>
      <c r="AN3" s="350"/>
      <c r="AO3" s="350"/>
      <c r="AP3" s="350"/>
      <c r="AQ3" s="350"/>
      <c r="AR3" s="350"/>
      <c r="AS3" s="350"/>
      <c r="AT3" s="350"/>
      <c r="AU3" s="350"/>
      <c r="AV3" s="350"/>
      <c r="AW3" s="350"/>
      <c r="AX3" s="351"/>
      <c r="AY3" s="386" t="s">
        <v>1</v>
      </c>
      <c r="AZ3" s="387"/>
      <c r="BA3" s="387"/>
      <c r="BB3" s="387"/>
      <c r="BC3" s="387"/>
      <c r="BD3" s="387"/>
      <c r="BE3" s="387"/>
      <c r="BF3" s="387"/>
      <c r="BG3" s="387"/>
      <c r="BH3" s="387"/>
      <c r="BI3" s="387"/>
      <c r="BJ3" s="387"/>
      <c r="BK3" s="387"/>
      <c r="BL3" s="387"/>
      <c r="BM3" s="388"/>
      <c r="BN3" s="349" t="s">
        <v>87</v>
      </c>
      <c r="BO3" s="350"/>
      <c r="BP3" s="350"/>
      <c r="BQ3" s="350"/>
      <c r="BR3" s="350"/>
      <c r="BS3" s="350"/>
      <c r="BT3" s="350"/>
      <c r="BU3" s="351"/>
      <c r="BV3" s="349" t="s">
        <v>88</v>
      </c>
      <c r="BW3" s="350"/>
      <c r="BX3" s="350"/>
      <c r="BY3" s="350"/>
      <c r="BZ3" s="350"/>
      <c r="CA3" s="350"/>
      <c r="CB3" s="350"/>
      <c r="CC3" s="351"/>
      <c r="CD3" s="386" t="s">
        <v>1</v>
      </c>
      <c r="CE3" s="387"/>
      <c r="CF3" s="387"/>
      <c r="CG3" s="387"/>
      <c r="CH3" s="387"/>
      <c r="CI3" s="387"/>
      <c r="CJ3" s="387"/>
      <c r="CK3" s="387"/>
      <c r="CL3" s="387"/>
      <c r="CM3" s="387"/>
      <c r="CN3" s="387"/>
      <c r="CO3" s="387"/>
      <c r="CP3" s="387"/>
      <c r="CQ3" s="387"/>
      <c r="CR3" s="387"/>
      <c r="CS3" s="388"/>
      <c r="CT3" s="349" t="s">
        <v>89</v>
      </c>
      <c r="CU3" s="350"/>
      <c r="CV3" s="350"/>
      <c r="CW3" s="350"/>
      <c r="CX3" s="350"/>
      <c r="CY3" s="350"/>
      <c r="CZ3" s="350"/>
      <c r="DA3" s="351"/>
      <c r="DB3" s="349" t="s">
        <v>90</v>
      </c>
      <c r="DC3" s="350"/>
      <c r="DD3" s="350"/>
      <c r="DE3" s="350"/>
      <c r="DF3" s="350"/>
      <c r="DG3" s="350"/>
      <c r="DH3" s="350"/>
      <c r="DI3" s="351"/>
    </row>
    <row r="4" spans="1:119" ht="18.75" customHeight="1" x14ac:dyDescent="0.2">
      <c r="A4" s="172"/>
      <c r="B4" s="368"/>
      <c r="C4" s="369"/>
      <c r="D4" s="369"/>
      <c r="E4" s="370"/>
      <c r="F4" s="370"/>
      <c r="G4" s="370"/>
      <c r="H4" s="370"/>
      <c r="I4" s="370"/>
      <c r="J4" s="370"/>
      <c r="K4" s="370"/>
      <c r="L4" s="370"/>
      <c r="M4" s="370"/>
      <c r="N4" s="370"/>
      <c r="O4" s="370"/>
      <c r="P4" s="370"/>
      <c r="Q4" s="370"/>
      <c r="R4" s="376"/>
      <c r="S4" s="376"/>
      <c r="T4" s="376"/>
      <c r="U4" s="376"/>
      <c r="V4" s="377"/>
      <c r="W4" s="380"/>
      <c r="X4" s="381"/>
      <c r="Y4" s="381"/>
      <c r="Z4" s="381"/>
      <c r="AA4" s="381"/>
      <c r="AB4" s="369"/>
      <c r="AC4" s="376"/>
      <c r="AD4" s="381"/>
      <c r="AE4" s="381"/>
      <c r="AF4" s="381"/>
      <c r="AG4" s="381"/>
      <c r="AH4" s="381"/>
      <c r="AI4" s="381"/>
      <c r="AJ4" s="381"/>
      <c r="AK4" s="381"/>
      <c r="AL4" s="384"/>
      <c r="AM4" s="382"/>
      <c r="AN4" s="383"/>
      <c r="AO4" s="383"/>
      <c r="AP4" s="383"/>
      <c r="AQ4" s="383"/>
      <c r="AR4" s="383"/>
      <c r="AS4" s="383"/>
      <c r="AT4" s="383"/>
      <c r="AU4" s="383"/>
      <c r="AV4" s="383"/>
      <c r="AW4" s="383"/>
      <c r="AX4" s="385"/>
      <c r="AY4" s="352" t="s">
        <v>91</v>
      </c>
      <c r="AZ4" s="353"/>
      <c r="BA4" s="353"/>
      <c r="BB4" s="353"/>
      <c r="BC4" s="353"/>
      <c r="BD4" s="353"/>
      <c r="BE4" s="353"/>
      <c r="BF4" s="353"/>
      <c r="BG4" s="353"/>
      <c r="BH4" s="353"/>
      <c r="BI4" s="353"/>
      <c r="BJ4" s="353"/>
      <c r="BK4" s="353"/>
      <c r="BL4" s="353"/>
      <c r="BM4" s="354"/>
      <c r="BN4" s="355">
        <v>37907359</v>
      </c>
      <c r="BO4" s="356"/>
      <c r="BP4" s="356"/>
      <c r="BQ4" s="356"/>
      <c r="BR4" s="356"/>
      <c r="BS4" s="356"/>
      <c r="BT4" s="356"/>
      <c r="BU4" s="357"/>
      <c r="BV4" s="355">
        <v>48580517</v>
      </c>
      <c r="BW4" s="356"/>
      <c r="BX4" s="356"/>
      <c r="BY4" s="356"/>
      <c r="BZ4" s="356"/>
      <c r="CA4" s="356"/>
      <c r="CB4" s="356"/>
      <c r="CC4" s="357"/>
      <c r="CD4" s="358" t="s">
        <v>92</v>
      </c>
      <c r="CE4" s="359"/>
      <c r="CF4" s="359"/>
      <c r="CG4" s="359"/>
      <c r="CH4" s="359"/>
      <c r="CI4" s="359"/>
      <c r="CJ4" s="359"/>
      <c r="CK4" s="359"/>
      <c r="CL4" s="359"/>
      <c r="CM4" s="359"/>
      <c r="CN4" s="359"/>
      <c r="CO4" s="359"/>
      <c r="CP4" s="359"/>
      <c r="CQ4" s="359"/>
      <c r="CR4" s="359"/>
      <c r="CS4" s="360"/>
      <c r="CT4" s="361">
        <v>8.8000000000000007</v>
      </c>
      <c r="CU4" s="362"/>
      <c r="CV4" s="362"/>
      <c r="CW4" s="362"/>
      <c r="CX4" s="362"/>
      <c r="CY4" s="362"/>
      <c r="CZ4" s="362"/>
      <c r="DA4" s="363"/>
      <c r="DB4" s="361">
        <v>11.1</v>
      </c>
      <c r="DC4" s="362"/>
      <c r="DD4" s="362"/>
      <c r="DE4" s="362"/>
      <c r="DF4" s="362"/>
      <c r="DG4" s="362"/>
      <c r="DH4" s="362"/>
      <c r="DI4" s="363"/>
    </row>
    <row r="5" spans="1:119" ht="18.75" customHeight="1" x14ac:dyDescent="0.2">
      <c r="A5" s="172"/>
      <c r="B5" s="371"/>
      <c r="C5" s="372"/>
      <c r="D5" s="372"/>
      <c r="E5" s="373"/>
      <c r="F5" s="373"/>
      <c r="G5" s="373"/>
      <c r="H5" s="373"/>
      <c r="I5" s="373"/>
      <c r="J5" s="373"/>
      <c r="K5" s="373"/>
      <c r="L5" s="373"/>
      <c r="M5" s="373"/>
      <c r="N5" s="373"/>
      <c r="O5" s="373"/>
      <c r="P5" s="373"/>
      <c r="Q5" s="373"/>
      <c r="R5" s="378"/>
      <c r="S5" s="378"/>
      <c r="T5" s="378"/>
      <c r="U5" s="378"/>
      <c r="V5" s="379"/>
      <c r="W5" s="382"/>
      <c r="X5" s="383"/>
      <c r="Y5" s="383"/>
      <c r="Z5" s="383"/>
      <c r="AA5" s="383"/>
      <c r="AB5" s="372"/>
      <c r="AC5" s="378"/>
      <c r="AD5" s="383"/>
      <c r="AE5" s="383"/>
      <c r="AF5" s="383"/>
      <c r="AG5" s="383"/>
      <c r="AH5" s="383"/>
      <c r="AI5" s="383"/>
      <c r="AJ5" s="383"/>
      <c r="AK5" s="383"/>
      <c r="AL5" s="385"/>
      <c r="AM5" s="421" t="s">
        <v>93</v>
      </c>
      <c r="AN5" s="422"/>
      <c r="AO5" s="422"/>
      <c r="AP5" s="422"/>
      <c r="AQ5" s="422"/>
      <c r="AR5" s="422"/>
      <c r="AS5" s="422"/>
      <c r="AT5" s="423"/>
      <c r="AU5" s="424" t="s">
        <v>94</v>
      </c>
      <c r="AV5" s="425"/>
      <c r="AW5" s="425"/>
      <c r="AX5" s="425"/>
      <c r="AY5" s="426" t="s">
        <v>95</v>
      </c>
      <c r="AZ5" s="427"/>
      <c r="BA5" s="427"/>
      <c r="BB5" s="427"/>
      <c r="BC5" s="427"/>
      <c r="BD5" s="427"/>
      <c r="BE5" s="427"/>
      <c r="BF5" s="427"/>
      <c r="BG5" s="427"/>
      <c r="BH5" s="427"/>
      <c r="BI5" s="427"/>
      <c r="BJ5" s="427"/>
      <c r="BK5" s="427"/>
      <c r="BL5" s="427"/>
      <c r="BM5" s="428"/>
      <c r="BN5" s="392">
        <v>35852878</v>
      </c>
      <c r="BO5" s="393"/>
      <c r="BP5" s="393"/>
      <c r="BQ5" s="393"/>
      <c r="BR5" s="393"/>
      <c r="BS5" s="393"/>
      <c r="BT5" s="393"/>
      <c r="BU5" s="394"/>
      <c r="BV5" s="392">
        <v>45576459</v>
      </c>
      <c r="BW5" s="393"/>
      <c r="BX5" s="393"/>
      <c r="BY5" s="393"/>
      <c r="BZ5" s="393"/>
      <c r="CA5" s="393"/>
      <c r="CB5" s="393"/>
      <c r="CC5" s="394"/>
      <c r="CD5" s="395" t="s">
        <v>96</v>
      </c>
      <c r="CE5" s="396"/>
      <c r="CF5" s="396"/>
      <c r="CG5" s="396"/>
      <c r="CH5" s="396"/>
      <c r="CI5" s="396"/>
      <c r="CJ5" s="396"/>
      <c r="CK5" s="396"/>
      <c r="CL5" s="396"/>
      <c r="CM5" s="396"/>
      <c r="CN5" s="396"/>
      <c r="CO5" s="396"/>
      <c r="CP5" s="396"/>
      <c r="CQ5" s="396"/>
      <c r="CR5" s="396"/>
      <c r="CS5" s="397"/>
      <c r="CT5" s="389">
        <v>91.2</v>
      </c>
      <c r="CU5" s="390"/>
      <c r="CV5" s="390"/>
      <c r="CW5" s="390"/>
      <c r="CX5" s="390"/>
      <c r="CY5" s="390"/>
      <c r="CZ5" s="390"/>
      <c r="DA5" s="391"/>
      <c r="DB5" s="389">
        <v>91.6</v>
      </c>
      <c r="DC5" s="390"/>
      <c r="DD5" s="390"/>
      <c r="DE5" s="390"/>
      <c r="DF5" s="390"/>
      <c r="DG5" s="390"/>
      <c r="DH5" s="390"/>
      <c r="DI5" s="391"/>
    </row>
    <row r="6" spans="1:119" ht="18.75" customHeight="1" x14ac:dyDescent="0.2">
      <c r="A6" s="172"/>
      <c r="B6" s="398" t="s">
        <v>97</v>
      </c>
      <c r="C6" s="399"/>
      <c r="D6" s="399"/>
      <c r="E6" s="400"/>
      <c r="F6" s="400"/>
      <c r="G6" s="400"/>
      <c r="H6" s="400"/>
      <c r="I6" s="400"/>
      <c r="J6" s="400"/>
      <c r="K6" s="400"/>
      <c r="L6" s="400" t="s">
        <v>98</v>
      </c>
      <c r="M6" s="400"/>
      <c r="N6" s="400"/>
      <c r="O6" s="400"/>
      <c r="P6" s="400"/>
      <c r="Q6" s="400"/>
      <c r="R6" s="404"/>
      <c r="S6" s="404"/>
      <c r="T6" s="404"/>
      <c r="U6" s="404"/>
      <c r="V6" s="405"/>
      <c r="W6" s="408" t="s">
        <v>99</v>
      </c>
      <c r="X6" s="409"/>
      <c r="Y6" s="409"/>
      <c r="Z6" s="409"/>
      <c r="AA6" s="409"/>
      <c r="AB6" s="399"/>
      <c r="AC6" s="412" t="s">
        <v>100</v>
      </c>
      <c r="AD6" s="413"/>
      <c r="AE6" s="413"/>
      <c r="AF6" s="413"/>
      <c r="AG6" s="413"/>
      <c r="AH6" s="413"/>
      <c r="AI6" s="413"/>
      <c r="AJ6" s="413"/>
      <c r="AK6" s="413"/>
      <c r="AL6" s="414"/>
      <c r="AM6" s="421" t="s">
        <v>101</v>
      </c>
      <c r="AN6" s="422"/>
      <c r="AO6" s="422"/>
      <c r="AP6" s="422"/>
      <c r="AQ6" s="422"/>
      <c r="AR6" s="422"/>
      <c r="AS6" s="422"/>
      <c r="AT6" s="423"/>
      <c r="AU6" s="424" t="s">
        <v>94</v>
      </c>
      <c r="AV6" s="425"/>
      <c r="AW6" s="425"/>
      <c r="AX6" s="425"/>
      <c r="AY6" s="426" t="s">
        <v>102</v>
      </c>
      <c r="AZ6" s="427"/>
      <c r="BA6" s="427"/>
      <c r="BB6" s="427"/>
      <c r="BC6" s="427"/>
      <c r="BD6" s="427"/>
      <c r="BE6" s="427"/>
      <c r="BF6" s="427"/>
      <c r="BG6" s="427"/>
      <c r="BH6" s="427"/>
      <c r="BI6" s="427"/>
      <c r="BJ6" s="427"/>
      <c r="BK6" s="427"/>
      <c r="BL6" s="427"/>
      <c r="BM6" s="428"/>
      <c r="BN6" s="392">
        <v>2054481</v>
      </c>
      <c r="BO6" s="393"/>
      <c r="BP6" s="393"/>
      <c r="BQ6" s="393"/>
      <c r="BR6" s="393"/>
      <c r="BS6" s="393"/>
      <c r="BT6" s="393"/>
      <c r="BU6" s="394"/>
      <c r="BV6" s="392">
        <v>3004058</v>
      </c>
      <c r="BW6" s="393"/>
      <c r="BX6" s="393"/>
      <c r="BY6" s="393"/>
      <c r="BZ6" s="393"/>
      <c r="CA6" s="393"/>
      <c r="CB6" s="393"/>
      <c r="CC6" s="394"/>
      <c r="CD6" s="395" t="s">
        <v>103</v>
      </c>
      <c r="CE6" s="396"/>
      <c r="CF6" s="396"/>
      <c r="CG6" s="396"/>
      <c r="CH6" s="396"/>
      <c r="CI6" s="396"/>
      <c r="CJ6" s="396"/>
      <c r="CK6" s="396"/>
      <c r="CL6" s="396"/>
      <c r="CM6" s="396"/>
      <c r="CN6" s="396"/>
      <c r="CO6" s="396"/>
      <c r="CP6" s="396"/>
      <c r="CQ6" s="396"/>
      <c r="CR6" s="396"/>
      <c r="CS6" s="397"/>
      <c r="CT6" s="429">
        <v>92.7</v>
      </c>
      <c r="CU6" s="430"/>
      <c r="CV6" s="430"/>
      <c r="CW6" s="430"/>
      <c r="CX6" s="430"/>
      <c r="CY6" s="430"/>
      <c r="CZ6" s="430"/>
      <c r="DA6" s="431"/>
      <c r="DB6" s="429">
        <v>92.6</v>
      </c>
      <c r="DC6" s="430"/>
      <c r="DD6" s="430"/>
      <c r="DE6" s="430"/>
      <c r="DF6" s="430"/>
      <c r="DG6" s="430"/>
      <c r="DH6" s="430"/>
      <c r="DI6" s="431"/>
    </row>
    <row r="7" spans="1:119" ht="18.75" customHeight="1" x14ac:dyDescent="0.2">
      <c r="A7" s="172"/>
      <c r="B7" s="368"/>
      <c r="C7" s="369"/>
      <c r="D7" s="369"/>
      <c r="E7" s="370"/>
      <c r="F7" s="370"/>
      <c r="G7" s="370"/>
      <c r="H7" s="370"/>
      <c r="I7" s="370"/>
      <c r="J7" s="370"/>
      <c r="K7" s="370"/>
      <c r="L7" s="370"/>
      <c r="M7" s="370"/>
      <c r="N7" s="370"/>
      <c r="O7" s="370"/>
      <c r="P7" s="370"/>
      <c r="Q7" s="370"/>
      <c r="R7" s="376"/>
      <c r="S7" s="376"/>
      <c r="T7" s="376"/>
      <c r="U7" s="376"/>
      <c r="V7" s="377"/>
      <c r="W7" s="380"/>
      <c r="X7" s="381"/>
      <c r="Y7" s="381"/>
      <c r="Z7" s="381"/>
      <c r="AA7" s="381"/>
      <c r="AB7" s="369"/>
      <c r="AC7" s="415"/>
      <c r="AD7" s="416"/>
      <c r="AE7" s="416"/>
      <c r="AF7" s="416"/>
      <c r="AG7" s="416"/>
      <c r="AH7" s="416"/>
      <c r="AI7" s="416"/>
      <c r="AJ7" s="416"/>
      <c r="AK7" s="416"/>
      <c r="AL7" s="417"/>
      <c r="AM7" s="421" t="s">
        <v>104</v>
      </c>
      <c r="AN7" s="422"/>
      <c r="AO7" s="422"/>
      <c r="AP7" s="422"/>
      <c r="AQ7" s="422"/>
      <c r="AR7" s="422"/>
      <c r="AS7" s="422"/>
      <c r="AT7" s="423"/>
      <c r="AU7" s="424" t="s">
        <v>105</v>
      </c>
      <c r="AV7" s="425"/>
      <c r="AW7" s="425"/>
      <c r="AX7" s="425"/>
      <c r="AY7" s="426" t="s">
        <v>106</v>
      </c>
      <c r="AZ7" s="427"/>
      <c r="BA7" s="427"/>
      <c r="BB7" s="427"/>
      <c r="BC7" s="427"/>
      <c r="BD7" s="427"/>
      <c r="BE7" s="427"/>
      <c r="BF7" s="427"/>
      <c r="BG7" s="427"/>
      <c r="BH7" s="427"/>
      <c r="BI7" s="427"/>
      <c r="BJ7" s="427"/>
      <c r="BK7" s="427"/>
      <c r="BL7" s="427"/>
      <c r="BM7" s="428"/>
      <c r="BN7" s="392">
        <v>418138</v>
      </c>
      <c r="BO7" s="393"/>
      <c r="BP7" s="393"/>
      <c r="BQ7" s="393"/>
      <c r="BR7" s="393"/>
      <c r="BS7" s="393"/>
      <c r="BT7" s="393"/>
      <c r="BU7" s="394"/>
      <c r="BV7" s="392">
        <v>1004846</v>
      </c>
      <c r="BW7" s="393"/>
      <c r="BX7" s="393"/>
      <c r="BY7" s="393"/>
      <c r="BZ7" s="393"/>
      <c r="CA7" s="393"/>
      <c r="CB7" s="393"/>
      <c r="CC7" s="394"/>
      <c r="CD7" s="395" t="s">
        <v>107</v>
      </c>
      <c r="CE7" s="396"/>
      <c r="CF7" s="396"/>
      <c r="CG7" s="396"/>
      <c r="CH7" s="396"/>
      <c r="CI7" s="396"/>
      <c r="CJ7" s="396"/>
      <c r="CK7" s="396"/>
      <c r="CL7" s="396"/>
      <c r="CM7" s="396"/>
      <c r="CN7" s="396"/>
      <c r="CO7" s="396"/>
      <c r="CP7" s="396"/>
      <c r="CQ7" s="396"/>
      <c r="CR7" s="396"/>
      <c r="CS7" s="397"/>
      <c r="CT7" s="392">
        <v>18557836</v>
      </c>
      <c r="CU7" s="393"/>
      <c r="CV7" s="393"/>
      <c r="CW7" s="393"/>
      <c r="CX7" s="393"/>
      <c r="CY7" s="393"/>
      <c r="CZ7" s="393"/>
      <c r="DA7" s="394"/>
      <c r="DB7" s="392">
        <v>18057203</v>
      </c>
      <c r="DC7" s="393"/>
      <c r="DD7" s="393"/>
      <c r="DE7" s="393"/>
      <c r="DF7" s="393"/>
      <c r="DG7" s="393"/>
      <c r="DH7" s="393"/>
      <c r="DI7" s="394"/>
    </row>
    <row r="8" spans="1:119" ht="18.75" customHeight="1" thickBot="1" x14ac:dyDescent="0.25">
      <c r="A8" s="172"/>
      <c r="B8" s="401"/>
      <c r="C8" s="402"/>
      <c r="D8" s="402"/>
      <c r="E8" s="403"/>
      <c r="F8" s="403"/>
      <c r="G8" s="403"/>
      <c r="H8" s="403"/>
      <c r="I8" s="403"/>
      <c r="J8" s="403"/>
      <c r="K8" s="403"/>
      <c r="L8" s="403"/>
      <c r="M8" s="403"/>
      <c r="N8" s="403"/>
      <c r="O8" s="403"/>
      <c r="P8" s="403"/>
      <c r="Q8" s="403"/>
      <c r="R8" s="406"/>
      <c r="S8" s="406"/>
      <c r="T8" s="406"/>
      <c r="U8" s="406"/>
      <c r="V8" s="407"/>
      <c r="W8" s="410"/>
      <c r="X8" s="411"/>
      <c r="Y8" s="411"/>
      <c r="Z8" s="411"/>
      <c r="AA8" s="411"/>
      <c r="AB8" s="402"/>
      <c r="AC8" s="418"/>
      <c r="AD8" s="419"/>
      <c r="AE8" s="419"/>
      <c r="AF8" s="419"/>
      <c r="AG8" s="419"/>
      <c r="AH8" s="419"/>
      <c r="AI8" s="419"/>
      <c r="AJ8" s="419"/>
      <c r="AK8" s="419"/>
      <c r="AL8" s="420"/>
      <c r="AM8" s="421" t="s">
        <v>108</v>
      </c>
      <c r="AN8" s="422"/>
      <c r="AO8" s="422"/>
      <c r="AP8" s="422"/>
      <c r="AQ8" s="422"/>
      <c r="AR8" s="422"/>
      <c r="AS8" s="422"/>
      <c r="AT8" s="423"/>
      <c r="AU8" s="424" t="s">
        <v>109</v>
      </c>
      <c r="AV8" s="425"/>
      <c r="AW8" s="425"/>
      <c r="AX8" s="425"/>
      <c r="AY8" s="426" t="s">
        <v>110</v>
      </c>
      <c r="AZ8" s="427"/>
      <c r="BA8" s="427"/>
      <c r="BB8" s="427"/>
      <c r="BC8" s="427"/>
      <c r="BD8" s="427"/>
      <c r="BE8" s="427"/>
      <c r="BF8" s="427"/>
      <c r="BG8" s="427"/>
      <c r="BH8" s="427"/>
      <c r="BI8" s="427"/>
      <c r="BJ8" s="427"/>
      <c r="BK8" s="427"/>
      <c r="BL8" s="427"/>
      <c r="BM8" s="428"/>
      <c r="BN8" s="392">
        <v>1636343</v>
      </c>
      <c r="BO8" s="393"/>
      <c r="BP8" s="393"/>
      <c r="BQ8" s="393"/>
      <c r="BR8" s="393"/>
      <c r="BS8" s="393"/>
      <c r="BT8" s="393"/>
      <c r="BU8" s="394"/>
      <c r="BV8" s="392">
        <v>1999212</v>
      </c>
      <c r="BW8" s="393"/>
      <c r="BX8" s="393"/>
      <c r="BY8" s="393"/>
      <c r="BZ8" s="393"/>
      <c r="CA8" s="393"/>
      <c r="CB8" s="393"/>
      <c r="CC8" s="394"/>
      <c r="CD8" s="395" t="s">
        <v>111</v>
      </c>
      <c r="CE8" s="396"/>
      <c r="CF8" s="396"/>
      <c r="CG8" s="396"/>
      <c r="CH8" s="396"/>
      <c r="CI8" s="396"/>
      <c r="CJ8" s="396"/>
      <c r="CK8" s="396"/>
      <c r="CL8" s="396"/>
      <c r="CM8" s="396"/>
      <c r="CN8" s="396"/>
      <c r="CO8" s="396"/>
      <c r="CP8" s="396"/>
      <c r="CQ8" s="396"/>
      <c r="CR8" s="396"/>
      <c r="CS8" s="397"/>
      <c r="CT8" s="432">
        <v>0.49</v>
      </c>
      <c r="CU8" s="433"/>
      <c r="CV8" s="433"/>
      <c r="CW8" s="433"/>
      <c r="CX8" s="433"/>
      <c r="CY8" s="433"/>
      <c r="CZ8" s="433"/>
      <c r="DA8" s="434"/>
      <c r="DB8" s="432">
        <v>0.5</v>
      </c>
      <c r="DC8" s="433"/>
      <c r="DD8" s="433"/>
      <c r="DE8" s="433"/>
      <c r="DF8" s="433"/>
      <c r="DG8" s="433"/>
      <c r="DH8" s="433"/>
      <c r="DI8" s="434"/>
    </row>
    <row r="9" spans="1:119" ht="18.75" customHeight="1" thickBot="1" x14ac:dyDescent="0.25">
      <c r="A9" s="172"/>
      <c r="B9" s="386" t="s">
        <v>112</v>
      </c>
      <c r="C9" s="387"/>
      <c r="D9" s="387"/>
      <c r="E9" s="387"/>
      <c r="F9" s="387"/>
      <c r="G9" s="387"/>
      <c r="H9" s="387"/>
      <c r="I9" s="387"/>
      <c r="J9" s="387"/>
      <c r="K9" s="435"/>
      <c r="L9" s="436" t="s">
        <v>113</v>
      </c>
      <c r="M9" s="437"/>
      <c r="N9" s="437"/>
      <c r="O9" s="437"/>
      <c r="P9" s="437"/>
      <c r="Q9" s="438"/>
      <c r="R9" s="439">
        <v>63745</v>
      </c>
      <c r="S9" s="440"/>
      <c r="T9" s="440"/>
      <c r="U9" s="440"/>
      <c r="V9" s="441"/>
      <c r="W9" s="349" t="s">
        <v>114</v>
      </c>
      <c r="X9" s="350"/>
      <c r="Y9" s="350"/>
      <c r="Z9" s="350"/>
      <c r="AA9" s="350"/>
      <c r="AB9" s="350"/>
      <c r="AC9" s="350"/>
      <c r="AD9" s="350"/>
      <c r="AE9" s="350"/>
      <c r="AF9" s="350"/>
      <c r="AG9" s="350"/>
      <c r="AH9" s="350"/>
      <c r="AI9" s="350"/>
      <c r="AJ9" s="350"/>
      <c r="AK9" s="350"/>
      <c r="AL9" s="351"/>
      <c r="AM9" s="421" t="s">
        <v>115</v>
      </c>
      <c r="AN9" s="422"/>
      <c r="AO9" s="422"/>
      <c r="AP9" s="422"/>
      <c r="AQ9" s="422"/>
      <c r="AR9" s="422"/>
      <c r="AS9" s="422"/>
      <c r="AT9" s="423"/>
      <c r="AU9" s="424" t="s">
        <v>116</v>
      </c>
      <c r="AV9" s="425"/>
      <c r="AW9" s="425"/>
      <c r="AX9" s="425"/>
      <c r="AY9" s="426" t="s">
        <v>117</v>
      </c>
      <c r="AZ9" s="427"/>
      <c r="BA9" s="427"/>
      <c r="BB9" s="427"/>
      <c r="BC9" s="427"/>
      <c r="BD9" s="427"/>
      <c r="BE9" s="427"/>
      <c r="BF9" s="427"/>
      <c r="BG9" s="427"/>
      <c r="BH9" s="427"/>
      <c r="BI9" s="427"/>
      <c r="BJ9" s="427"/>
      <c r="BK9" s="427"/>
      <c r="BL9" s="427"/>
      <c r="BM9" s="428"/>
      <c r="BN9" s="392">
        <v>-362869</v>
      </c>
      <c r="BO9" s="393"/>
      <c r="BP9" s="393"/>
      <c r="BQ9" s="393"/>
      <c r="BR9" s="393"/>
      <c r="BS9" s="393"/>
      <c r="BT9" s="393"/>
      <c r="BU9" s="394"/>
      <c r="BV9" s="392">
        <v>154405</v>
      </c>
      <c r="BW9" s="393"/>
      <c r="BX9" s="393"/>
      <c r="BY9" s="393"/>
      <c r="BZ9" s="393"/>
      <c r="CA9" s="393"/>
      <c r="CB9" s="393"/>
      <c r="CC9" s="394"/>
      <c r="CD9" s="395" t="s">
        <v>118</v>
      </c>
      <c r="CE9" s="396"/>
      <c r="CF9" s="396"/>
      <c r="CG9" s="396"/>
      <c r="CH9" s="396"/>
      <c r="CI9" s="396"/>
      <c r="CJ9" s="396"/>
      <c r="CK9" s="396"/>
      <c r="CL9" s="396"/>
      <c r="CM9" s="396"/>
      <c r="CN9" s="396"/>
      <c r="CO9" s="396"/>
      <c r="CP9" s="396"/>
      <c r="CQ9" s="396"/>
      <c r="CR9" s="396"/>
      <c r="CS9" s="397"/>
      <c r="CT9" s="389">
        <v>13.3</v>
      </c>
      <c r="CU9" s="390"/>
      <c r="CV9" s="390"/>
      <c r="CW9" s="390"/>
      <c r="CX9" s="390"/>
      <c r="CY9" s="390"/>
      <c r="CZ9" s="390"/>
      <c r="DA9" s="391"/>
      <c r="DB9" s="389">
        <v>11.7</v>
      </c>
      <c r="DC9" s="390"/>
      <c r="DD9" s="390"/>
      <c r="DE9" s="390"/>
      <c r="DF9" s="390"/>
      <c r="DG9" s="390"/>
      <c r="DH9" s="390"/>
      <c r="DI9" s="391"/>
    </row>
    <row r="10" spans="1:119" ht="18.75" customHeight="1" thickBot="1" x14ac:dyDescent="0.25">
      <c r="A10" s="172"/>
      <c r="B10" s="386"/>
      <c r="C10" s="387"/>
      <c r="D10" s="387"/>
      <c r="E10" s="387"/>
      <c r="F10" s="387"/>
      <c r="G10" s="387"/>
      <c r="H10" s="387"/>
      <c r="I10" s="387"/>
      <c r="J10" s="387"/>
      <c r="K10" s="435"/>
      <c r="L10" s="442" t="s">
        <v>119</v>
      </c>
      <c r="M10" s="422"/>
      <c r="N10" s="422"/>
      <c r="O10" s="422"/>
      <c r="P10" s="422"/>
      <c r="Q10" s="423"/>
      <c r="R10" s="443">
        <v>66586</v>
      </c>
      <c r="S10" s="444"/>
      <c r="T10" s="444"/>
      <c r="U10" s="444"/>
      <c r="V10" s="445"/>
      <c r="W10" s="380"/>
      <c r="X10" s="381"/>
      <c r="Y10" s="381"/>
      <c r="Z10" s="381"/>
      <c r="AA10" s="381"/>
      <c r="AB10" s="381"/>
      <c r="AC10" s="381"/>
      <c r="AD10" s="381"/>
      <c r="AE10" s="381"/>
      <c r="AF10" s="381"/>
      <c r="AG10" s="381"/>
      <c r="AH10" s="381"/>
      <c r="AI10" s="381"/>
      <c r="AJ10" s="381"/>
      <c r="AK10" s="381"/>
      <c r="AL10" s="384"/>
      <c r="AM10" s="421" t="s">
        <v>120</v>
      </c>
      <c r="AN10" s="422"/>
      <c r="AO10" s="422"/>
      <c r="AP10" s="422"/>
      <c r="AQ10" s="422"/>
      <c r="AR10" s="422"/>
      <c r="AS10" s="422"/>
      <c r="AT10" s="423"/>
      <c r="AU10" s="424" t="s">
        <v>121</v>
      </c>
      <c r="AV10" s="425"/>
      <c r="AW10" s="425"/>
      <c r="AX10" s="425"/>
      <c r="AY10" s="426" t="s">
        <v>122</v>
      </c>
      <c r="AZ10" s="427"/>
      <c r="BA10" s="427"/>
      <c r="BB10" s="427"/>
      <c r="BC10" s="427"/>
      <c r="BD10" s="427"/>
      <c r="BE10" s="427"/>
      <c r="BF10" s="427"/>
      <c r="BG10" s="427"/>
      <c r="BH10" s="427"/>
      <c r="BI10" s="427"/>
      <c r="BJ10" s="427"/>
      <c r="BK10" s="427"/>
      <c r="BL10" s="427"/>
      <c r="BM10" s="428"/>
      <c r="BN10" s="392">
        <v>37134</v>
      </c>
      <c r="BO10" s="393"/>
      <c r="BP10" s="393"/>
      <c r="BQ10" s="393"/>
      <c r="BR10" s="393"/>
      <c r="BS10" s="393"/>
      <c r="BT10" s="393"/>
      <c r="BU10" s="394"/>
      <c r="BV10" s="392">
        <v>564726</v>
      </c>
      <c r="BW10" s="393"/>
      <c r="BX10" s="393"/>
      <c r="BY10" s="393"/>
      <c r="BZ10" s="393"/>
      <c r="CA10" s="393"/>
      <c r="CB10" s="393"/>
      <c r="CC10" s="394"/>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6"/>
      <c r="C11" s="387"/>
      <c r="D11" s="387"/>
      <c r="E11" s="387"/>
      <c r="F11" s="387"/>
      <c r="G11" s="387"/>
      <c r="H11" s="387"/>
      <c r="I11" s="387"/>
      <c r="J11" s="387"/>
      <c r="K11" s="435"/>
      <c r="L11" s="446" t="s">
        <v>124</v>
      </c>
      <c r="M11" s="447"/>
      <c r="N11" s="447"/>
      <c r="O11" s="447"/>
      <c r="P11" s="447"/>
      <c r="Q11" s="448"/>
      <c r="R11" s="449" t="s">
        <v>125</v>
      </c>
      <c r="S11" s="450"/>
      <c r="T11" s="450"/>
      <c r="U11" s="450"/>
      <c r="V11" s="451"/>
      <c r="W11" s="380"/>
      <c r="X11" s="381"/>
      <c r="Y11" s="381"/>
      <c r="Z11" s="381"/>
      <c r="AA11" s="381"/>
      <c r="AB11" s="381"/>
      <c r="AC11" s="381"/>
      <c r="AD11" s="381"/>
      <c r="AE11" s="381"/>
      <c r="AF11" s="381"/>
      <c r="AG11" s="381"/>
      <c r="AH11" s="381"/>
      <c r="AI11" s="381"/>
      <c r="AJ11" s="381"/>
      <c r="AK11" s="381"/>
      <c r="AL11" s="384"/>
      <c r="AM11" s="421" t="s">
        <v>126</v>
      </c>
      <c r="AN11" s="422"/>
      <c r="AO11" s="422"/>
      <c r="AP11" s="422"/>
      <c r="AQ11" s="422"/>
      <c r="AR11" s="422"/>
      <c r="AS11" s="422"/>
      <c r="AT11" s="423"/>
      <c r="AU11" s="424" t="s">
        <v>127</v>
      </c>
      <c r="AV11" s="425"/>
      <c r="AW11" s="425"/>
      <c r="AX11" s="425"/>
      <c r="AY11" s="426" t="s">
        <v>128</v>
      </c>
      <c r="AZ11" s="427"/>
      <c r="BA11" s="427"/>
      <c r="BB11" s="427"/>
      <c r="BC11" s="427"/>
      <c r="BD11" s="427"/>
      <c r="BE11" s="427"/>
      <c r="BF11" s="427"/>
      <c r="BG11" s="427"/>
      <c r="BH11" s="427"/>
      <c r="BI11" s="427"/>
      <c r="BJ11" s="427"/>
      <c r="BK11" s="427"/>
      <c r="BL11" s="427"/>
      <c r="BM11" s="428"/>
      <c r="BN11" s="392">
        <v>0</v>
      </c>
      <c r="BO11" s="393"/>
      <c r="BP11" s="393"/>
      <c r="BQ11" s="393"/>
      <c r="BR11" s="393"/>
      <c r="BS11" s="393"/>
      <c r="BT11" s="393"/>
      <c r="BU11" s="394"/>
      <c r="BV11" s="392">
        <v>0</v>
      </c>
      <c r="BW11" s="393"/>
      <c r="BX11" s="393"/>
      <c r="BY11" s="393"/>
      <c r="BZ11" s="393"/>
      <c r="CA11" s="393"/>
      <c r="CB11" s="393"/>
      <c r="CC11" s="394"/>
      <c r="CD11" s="395" t="s">
        <v>129</v>
      </c>
      <c r="CE11" s="396"/>
      <c r="CF11" s="396"/>
      <c r="CG11" s="396"/>
      <c r="CH11" s="396"/>
      <c r="CI11" s="396"/>
      <c r="CJ11" s="396"/>
      <c r="CK11" s="396"/>
      <c r="CL11" s="396"/>
      <c r="CM11" s="396"/>
      <c r="CN11" s="396"/>
      <c r="CO11" s="396"/>
      <c r="CP11" s="396"/>
      <c r="CQ11" s="396"/>
      <c r="CR11" s="396"/>
      <c r="CS11" s="397"/>
      <c r="CT11" s="432" t="s">
        <v>130</v>
      </c>
      <c r="CU11" s="433"/>
      <c r="CV11" s="433"/>
      <c r="CW11" s="433"/>
      <c r="CX11" s="433"/>
      <c r="CY11" s="433"/>
      <c r="CZ11" s="433"/>
      <c r="DA11" s="434"/>
      <c r="DB11" s="432" t="s">
        <v>131</v>
      </c>
      <c r="DC11" s="433"/>
      <c r="DD11" s="433"/>
      <c r="DE11" s="433"/>
      <c r="DF11" s="433"/>
      <c r="DG11" s="433"/>
      <c r="DH11" s="433"/>
      <c r="DI11" s="434"/>
    </row>
    <row r="12" spans="1:119" ht="18.75" customHeight="1" x14ac:dyDescent="0.2">
      <c r="A12" s="172"/>
      <c r="B12" s="452" t="s">
        <v>132</v>
      </c>
      <c r="C12" s="453"/>
      <c r="D12" s="453"/>
      <c r="E12" s="453"/>
      <c r="F12" s="453"/>
      <c r="G12" s="453"/>
      <c r="H12" s="453"/>
      <c r="I12" s="453"/>
      <c r="J12" s="453"/>
      <c r="K12" s="454"/>
      <c r="L12" s="461" t="s">
        <v>133</v>
      </c>
      <c r="M12" s="462"/>
      <c r="N12" s="462"/>
      <c r="O12" s="462"/>
      <c r="P12" s="462"/>
      <c r="Q12" s="463"/>
      <c r="R12" s="464">
        <v>64009</v>
      </c>
      <c r="S12" s="465"/>
      <c r="T12" s="465"/>
      <c r="U12" s="465"/>
      <c r="V12" s="466"/>
      <c r="W12" s="467" t="s">
        <v>1</v>
      </c>
      <c r="X12" s="425"/>
      <c r="Y12" s="425"/>
      <c r="Z12" s="425"/>
      <c r="AA12" s="425"/>
      <c r="AB12" s="468"/>
      <c r="AC12" s="469" t="s">
        <v>134</v>
      </c>
      <c r="AD12" s="470"/>
      <c r="AE12" s="470"/>
      <c r="AF12" s="470"/>
      <c r="AG12" s="471"/>
      <c r="AH12" s="469" t="s">
        <v>135</v>
      </c>
      <c r="AI12" s="470"/>
      <c r="AJ12" s="470"/>
      <c r="AK12" s="470"/>
      <c r="AL12" s="472"/>
      <c r="AM12" s="421" t="s">
        <v>136</v>
      </c>
      <c r="AN12" s="422"/>
      <c r="AO12" s="422"/>
      <c r="AP12" s="422"/>
      <c r="AQ12" s="422"/>
      <c r="AR12" s="422"/>
      <c r="AS12" s="422"/>
      <c r="AT12" s="423"/>
      <c r="AU12" s="424" t="s">
        <v>137</v>
      </c>
      <c r="AV12" s="425"/>
      <c r="AW12" s="425"/>
      <c r="AX12" s="425"/>
      <c r="AY12" s="426" t="s">
        <v>138</v>
      </c>
      <c r="AZ12" s="427"/>
      <c r="BA12" s="427"/>
      <c r="BB12" s="427"/>
      <c r="BC12" s="427"/>
      <c r="BD12" s="427"/>
      <c r="BE12" s="427"/>
      <c r="BF12" s="427"/>
      <c r="BG12" s="427"/>
      <c r="BH12" s="427"/>
      <c r="BI12" s="427"/>
      <c r="BJ12" s="427"/>
      <c r="BK12" s="427"/>
      <c r="BL12" s="427"/>
      <c r="BM12" s="428"/>
      <c r="BN12" s="392">
        <v>459771</v>
      </c>
      <c r="BO12" s="393"/>
      <c r="BP12" s="393"/>
      <c r="BQ12" s="393"/>
      <c r="BR12" s="393"/>
      <c r="BS12" s="393"/>
      <c r="BT12" s="393"/>
      <c r="BU12" s="394"/>
      <c r="BV12" s="392">
        <v>520000</v>
      </c>
      <c r="BW12" s="393"/>
      <c r="BX12" s="393"/>
      <c r="BY12" s="393"/>
      <c r="BZ12" s="393"/>
      <c r="CA12" s="393"/>
      <c r="CB12" s="393"/>
      <c r="CC12" s="394"/>
      <c r="CD12" s="395" t="s">
        <v>139</v>
      </c>
      <c r="CE12" s="396"/>
      <c r="CF12" s="396"/>
      <c r="CG12" s="396"/>
      <c r="CH12" s="396"/>
      <c r="CI12" s="396"/>
      <c r="CJ12" s="396"/>
      <c r="CK12" s="396"/>
      <c r="CL12" s="396"/>
      <c r="CM12" s="396"/>
      <c r="CN12" s="396"/>
      <c r="CO12" s="396"/>
      <c r="CP12" s="396"/>
      <c r="CQ12" s="396"/>
      <c r="CR12" s="396"/>
      <c r="CS12" s="397"/>
      <c r="CT12" s="432" t="s">
        <v>131</v>
      </c>
      <c r="CU12" s="433"/>
      <c r="CV12" s="433"/>
      <c r="CW12" s="433"/>
      <c r="CX12" s="433"/>
      <c r="CY12" s="433"/>
      <c r="CZ12" s="433"/>
      <c r="DA12" s="434"/>
      <c r="DB12" s="432" t="s">
        <v>140</v>
      </c>
      <c r="DC12" s="433"/>
      <c r="DD12" s="433"/>
      <c r="DE12" s="433"/>
      <c r="DF12" s="433"/>
      <c r="DG12" s="433"/>
      <c r="DH12" s="433"/>
      <c r="DI12" s="434"/>
    </row>
    <row r="13" spans="1:119" ht="18.75" customHeight="1" x14ac:dyDescent="0.2">
      <c r="A13" s="172"/>
      <c r="B13" s="455"/>
      <c r="C13" s="456"/>
      <c r="D13" s="456"/>
      <c r="E13" s="456"/>
      <c r="F13" s="456"/>
      <c r="G13" s="456"/>
      <c r="H13" s="456"/>
      <c r="I13" s="456"/>
      <c r="J13" s="456"/>
      <c r="K13" s="457"/>
      <c r="L13" s="181"/>
      <c r="M13" s="483" t="s">
        <v>141</v>
      </c>
      <c r="N13" s="484"/>
      <c r="O13" s="484"/>
      <c r="P13" s="484"/>
      <c r="Q13" s="485"/>
      <c r="R13" s="476">
        <v>62513</v>
      </c>
      <c r="S13" s="477"/>
      <c r="T13" s="477"/>
      <c r="U13" s="477"/>
      <c r="V13" s="478"/>
      <c r="W13" s="408" t="s">
        <v>142</v>
      </c>
      <c r="X13" s="409"/>
      <c r="Y13" s="409"/>
      <c r="Z13" s="409"/>
      <c r="AA13" s="409"/>
      <c r="AB13" s="399"/>
      <c r="AC13" s="443">
        <v>5446</v>
      </c>
      <c r="AD13" s="444"/>
      <c r="AE13" s="444"/>
      <c r="AF13" s="444"/>
      <c r="AG13" s="486"/>
      <c r="AH13" s="443">
        <v>6207</v>
      </c>
      <c r="AI13" s="444"/>
      <c r="AJ13" s="444"/>
      <c r="AK13" s="444"/>
      <c r="AL13" s="445"/>
      <c r="AM13" s="421" t="s">
        <v>143</v>
      </c>
      <c r="AN13" s="422"/>
      <c r="AO13" s="422"/>
      <c r="AP13" s="422"/>
      <c r="AQ13" s="422"/>
      <c r="AR13" s="422"/>
      <c r="AS13" s="422"/>
      <c r="AT13" s="423"/>
      <c r="AU13" s="424" t="s">
        <v>144</v>
      </c>
      <c r="AV13" s="425"/>
      <c r="AW13" s="425"/>
      <c r="AX13" s="425"/>
      <c r="AY13" s="426" t="s">
        <v>145</v>
      </c>
      <c r="AZ13" s="427"/>
      <c r="BA13" s="427"/>
      <c r="BB13" s="427"/>
      <c r="BC13" s="427"/>
      <c r="BD13" s="427"/>
      <c r="BE13" s="427"/>
      <c r="BF13" s="427"/>
      <c r="BG13" s="427"/>
      <c r="BH13" s="427"/>
      <c r="BI13" s="427"/>
      <c r="BJ13" s="427"/>
      <c r="BK13" s="427"/>
      <c r="BL13" s="427"/>
      <c r="BM13" s="428"/>
      <c r="BN13" s="392">
        <v>-785506</v>
      </c>
      <c r="BO13" s="393"/>
      <c r="BP13" s="393"/>
      <c r="BQ13" s="393"/>
      <c r="BR13" s="393"/>
      <c r="BS13" s="393"/>
      <c r="BT13" s="393"/>
      <c r="BU13" s="394"/>
      <c r="BV13" s="392">
        <v>199131</v>
      </c>
      <c r="BW13" s="393"/>
      <c r="BX13" s="393"/>
      <c r="BY13" s="393"/>
      <c r="BZ13" s="393"/>
      <c r="CA13" s="393"/>
      <c r="CB13" s="393"/>
      <c r="CC13" s="394"/>
      <c r="CD13" s="395" t="s">
        <v>146</v>
      </c>
      <c r="CE13" s="396"/>
      <c r="CF13" s="396"/>
      <c r="CG13" s="396"/>
      <c r="CH13" s="396"/>
      <c r="CI13" s="396"/>
      <c r="CJ13" s="396"/>
      <c r="CK13" s="396"/>
      <c r="CL13" s="396"/>
      <c r="CM13" s="396"/>
      <c r="CN13" s="396"/>
      <c r="CO13" s="396"/>
      <c r="CP13" s="396"/>
      <c r="CQ13" s="396"/>
      <c r="CR13" s="396"/>
      <c r="CS13" s="397"/>
      <c r="CT13" s="389">
        <v>8.9</v>
      </c>
      <c r="CU13" s="390"/>
      <c r="CV13" s="390"/>
      <c r="CW13" s="390"/>
      <c r="CX13" s="390"/>
      <c r="CY13" s="390"/>
      <c r="CZ13" s="390"/>
      <c r="DA13" s="391"/>
      <c r="DB13" s="389">
        <v>8.1</v>
      </c>
      <c r="DC13" s="390"/>
      <c r="DD13" s="390"/>
      <c r="DE13" s="390"/>
      <c r="DF13" s="390"/>
      <c r="DG13" s="390"/>
      <c r="DH13" s="390"/>
      <c r="DI13" s="391"/>
    </row>
    <row r="14" spans="1:119" ht="18.75" customHeight="1" thickBot="1" x14ac:dyDescent="0.25">
      <c r="A14" s="172"/>
      <c r="B14" s="455"/>
      <c r="C14" s="456"/>
      <c r="D14" s="456"/>
      <c r="E14" s="456"/>
      <c r="F14" s="456"/>
      <c r="G14" s="456"/>
      <c r="H14" s="456"/>
      <c r="I14" s="456"/>
      <c r="J14" s="456"/>
      <c r="K14" s="457"/>
      <c r="L14" s="473" t="s">
        <v>147</v>
      </c>
      <c r="M14" s="474"/>
      <c r="N14" s="474"/>
      <c r="O14" s="474"/>
      <c r="P14" s="474"/>
      <c r="Q14" s="475"/>
      <c r="R14" s="476">
        <v>64689</v>
      </c>
      <c r="S14" s="477"/>
      <c r="T14" s="477"/>
      <c r="U14" s="477"/>
      <c r="V14" s="478"/>
      <c r="W14" s="382"/>
      <c r="X14" s="383"/>
      <c r="Y14" s="383"/>
      <c r="Z14" s="383"/>
      <c r="AA14" s="383"/>
      <c r="AB14" s="372"/>
      <c r="AC14" s="479">
        <v>17.2</v>
      </c>
      <c r="AD14" s="480"/>
      <c r="AE14" s="480"/>
      <c r="AF14" s="480"/>
      <c r="AG14" s="481"/>
      <c r="AH14" s="479">
        <v>18.3</v>
      </c>
      <c r="AI14" s="480"/>
      <c r="AJ14" s="480"/>
      <c r="AK14" s="480"/>
      <c r="AL14" s="482"/>
      <c r="AM14" s="421"/>
      <c r="AN14" s="422"/>
      <c r="AO14" s="422"/>
      <c r="AP14" s="422"/>
      <c r="AQ14" s="422"/>
      <c r="AR14" s="422"/>
      <c r="AS14" s="422"/>
      <c r="AT14" s="423"/>
      <c r="AU14" s="424"/>
      <c r="AV14" s="425"/>
      <c r="AW14" s="425"/>
      <c r="AX14" s="425"/>
      <c r="AY14" s="426"/>
      <c r="AZ14" s="427"/>
      <c r="BA14" s="427"/>
      <c r="BB14" s="427"/>
      <c r="BC14" s="427"/>
      <c r="BD14" s="427"/>
      <c r="BE14" s="427"/>
      <c r="BF14" s="427"/>
      <c r="BG14" s="427"/>
      <c r="BH14" s="427"/>
      <c r="BI14" s="427"/>
      <c r="BJ14" s="427"/>
      <c r="BK14" s="427"/>
      <c r="BL14" s="427"/>
      <c r="BM14" s="428"/>
      <c r="BN14" s="392"/>
      <c r="BO14" s="393"/>
      <c r="BP14" s="393"/>
      <c r="BQ14" s="393"/>
      <c r="BR14" s="393"/>
      <c r="BS14" s="393"/>
      <c r="BT14" s="393"/>
      <c r="BU14" s="394"/>
      <c r="BV14" s="392"/>
      <c r="BW14" s="393"/>
      <c r="BX14" s="393"/>
      <c r="BY14" s="393"/>
      <c r="BZ14" s="393"/>
      <c r="CA14" s="393"/>
      <c r="CB14" s="393"/>
      <c r="CC14" s="394"/>
      <c r="CD14" s="487" t="s">
        <v>148</v>
      </c>
      <c r="CE14" s="488"/>
      <c r="CF14" s="488"/>
      <c r="CG14" s="488"/>
      <c r="CH14" s="488"/>
      <c r="CI14" s="488"/>
      <c r="CJ14" s="488"/>
      <c r="CK14" s="488"/>
      <c r="CL14" s="488"/>
      <c r="CM14" s="488"/>
      <c r="CN14" s="488"/>
      <c r="CO14" s="488"/>
      <c r="CP14" s="488"/>
      <c r="CQ14" s="488"/>
      <c r="CR14" s="488"/>
      <c r="CS14" s="489"/>
      <c r="CT14" s="490" t="s">
        <v>149</v>
      </c>
      <c r="CU14" s="491"/>
      <c r="CV14" s="491"/>
      <c r="CW14" s="491"/>
      <c r="CX14" s="491"/>
      <c r="CY14" s="491"/>
      <c r="CZ14" s="491"/>
      <c r="DA14" s="492"/>
      <c r="DB14" s="490" t="s">
        <v>131</v>
      </c>
      <c r="DC14" s="491"/>
      <c r="DD14" s="491"/>
      <c r="DE14" s="491"/>
      <c r="DF14" s="491"/>
      <c r="DG14" s="491"/>
      <c r="DH14" s="491"/>
      <c r="DI14" s="492"/>
    </row>
    <row r="15" spans="1:119" ht="18.75" customHeight="1" x14ac:dyDescent="0.2">
      <c r="A15" s="172"/>
      <c r="B15" s="455"/>
      <c r="C15" s="456"/>
      <c r="D15" s="456"/>
      <c r="E15" s="456"/>
      <c r="F15" s="456"/>
      <c r="G15" s="456"/>
      <c r="H15" s="456"/>
      <c r="I15" s="456"/>
      <c r="J15" s="456"/>
      <c r="K15" s="457"/>
      <c r="L15" s="181"/>
      <c r="M15" s="483" t="s">
        <v>150</v>
      </c>
      <c r="N15" s="484"/>
      <c r="O15" s="484"/>
      <c r="P15" s="484"/>
      <c r="Q15" s="485"/>
      <c r="R15" s="476">
        <v>63136</v>
      </c>
      <c r="S15" s="477"/>
      <c r="T15" s="477"/>
      <c r="U15" s="477"/>
      <c r="V15" s="478"/>
      <c r="W15" s="408" t="s">
        <v>151</v>
      </c>
      <c r="X15" s="409"/>
      <c r="Y15" s="409"/>
      <c r="Z15" s="409"/>
      <c r="AA15" s="409"/>
      <c r="AB15" s="399"/>
      <c r="AC15" s="443">
        <v>7635</v>
      </c>
      <c r="AD15" s="444"/>
      <c r="AE15" s="444"/>
      <c r="AF15" s="444"/>
      <c r="AG15" s="486"/>
      <c r="AH15" s="443">
        <v>8230</v>
      </c>
      <c r="AI15" s="444"/>
      <c r="AJ15" s="444"/>
      <c r="AK15" s="444"/>
      <c r="AL15" s="445"/>
      <c r="AM15" s="421"/>
      <c r="AN15" s="422"/>
      <c r="AO15" s="422"/>
      <c r="AP15" s="422"/>
      <c r="AQ15" s="422"/>
      <c r="AR15" s="422"/>
      <c r="AS15" s="422"/>
      <c r="AT15" s="423"/>
      <c r="AU15" s="424"/>
      <c r="AV15" s="425"/>
      <c r="AW15" s="425"/>
      <c r="AX15" s="425"/>
      <c r="AY15" s="352" t="s">
        <v>152</v>
      </c>
      <c r="AZ15" s="353"/>
      <c r="BA15" s="353"/>
      <c r="BB15" s="353"/>
      <c r="BC15" s="353"/>
      <c r="BD15" s="353"/>
      <c r="BE15" s="353"/>
      <c r="BF15" s="353"/>
      <c r="BG15" s="353"/>
      <c r="BH15" s="353"/>
      <c r="BI15" s="353"/>
      <c r="BJ15" s="353"/>
      <c r="BK15" s="353"/>
      <c r="BL15" s="353"/>
      <c r="BM15" s="354"/>
      <c r="BN15" s="355">
        <v>7444861</v>
      </c>
      <c r="BO15" s="356"/>
      <c r="BP15" s="356"/>
      <c r="BQ15" s="356"/>
      <c r="BR15" s="356"/>
      <c r="BS15" s="356"/>
      <c r="BT15" s="356"/>
      <c r="BU15" s="357"/>
      <c r="BV15" s="355">
        <v>7674725</v>
      </c>
      <c r="BW15" s="356"/>
      <c r="BX15" s="356"/>
      <c r="BY15" s="356"/>
      <c r="BZ15" s="356"/>
      <c r="CA15" s="356"/>
      <c r="CB15" s="356"/>
      <c r="CC15" s="357"/>
      <c r="CD15" s="493" t="s">
        <v>153</v>
      </c>
      <c r="CE15" s="494"/>
      <c r="CF15" s="494"/>
      <c r="CG15" s="494"/>
      <c r="CH15" s="494"/>
      <c r="CI15" s="494"/>
      <c r="CJ15" s="494"/>
      <c r="CK15" s="494"/>
      <c r="CL15" s="494"/>
      <c r="CM15" s="494"/>
      <c r="CN15" s="494"/>
      <c r="CO15" s="494"/>
      <c r="CP15" s="494"/>
      <c r="CQ15" s="494"/>
      <c r="CR15" s="494"/>
      <c r="CS15" s="49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5"/>
      <c r="C16" s="456"/>
      <c r="D16" s="456"/>
      <c r="E16" s="456"/>
      <c r="F16" s="456"/>
      <c r="G16" s="456"/>
      <c r="H16" s="456"/>
      <c r="I16" s="456"/>
      <c r="J16" s="456"/>
      <c r="K16" s="457"/>
      <c r="L16" s="473" t="s">
        <v>154</v>
      </c>
      <c r="M16" s="496"/>
      <c r="N16" s="496"/>
      <c r="O16" s="496"/>
      <c r="P16" s="496"/>
      <c r="Q16" s="497"/>
      <c r="R16" s="498" t="s">
        <v>155</v>
      </c>
      <c r="S16" s="499"/>
      <c r="T16" s="499"/>
      <c r="U16" s="499"/>
      <c r="V16" s="500"/>
      <c r="W16" s="382"/>
      <c r="X16" s="383"/>
      <c r="Y16" s="383"/>
      <c r="Z16" s="383"/>
      <c r="AA16" s="383"/>
      <c r="AB16" s="372"/>
      <c r="AC16" s="479">
        <v>24.2</v>
      </c>
      <c r="AD16" s="480"/>
      <c r="AE16" s="480"/>
      <c r="AF16" s="480"/>
      <c r="AG16" s="481"/>
      <c r="AH16" s="479">
        <v>24.3</v>
      </c>
      <c r="AI16" s="480"/>
      <c r="AJ16" s="480"/>
      <c r="AK16" s="480"/>
      <c r="AL16" s="482"/>
      <c r="AM16" s="421"/>
      <c r="AN16" s="422"/>
      <c r="AO16" s="422"/>
      <c r="AP16" s="422"/>
      <c r="AQ16" s="422"/>
      <c r="AR16" s="422"/>
      <c r="AS16" s="422"/>
      <c r="AT16" s="423"/>
      <c r="AU16" s="424"/>
      <c r="AV16" s="425"/>
      <c r="AW16" s="425"/>
      <c r="AX16" s="425"/>
      <c r="AY16" s="426" t="s">
        <v>156</v>
      </c>
      <c r="AZ16" s="427"/>
      <c r="BA16" s="427"/>
      <c r="BB16" s="427"/>
      <c r="BC16" s="427"/>
      <c r="BD16" s="427"/>
      <c r="BE16" s="427"/>
      <c r="BF16" s="427"/>
      <c r="BG16" s="427"/>
      <c r="BH16" s="427"/>
      <c r="BI16" s="427"/>
      <c r="BJ16" s="427"/>
      <c r="BK16" s="427"/>
      <c r="BL16" s="427"/>
      <c r="BM16" s="428"/>
      <c r="BN16" s="392">
        <v>15666895</v>
      </c>
      <c r="BO16" s="393"/>
      <c r="BP16" s="393"/>
      <c r="BQ16" s="393"/>
      <c r="BR16" s="393"/>
      <c r="BS16" s="393"/>
      <c r="BT16" s="393"/>
      <c r="BU16" s="394"/>
      <c r="BV16" s="392">
        <v>15230138</v>
      </c>
      <c r="BW16" s="393"/>
      <c r="BX16" s="393"/>
      <c r="BY16" s="393"/>
      <c r="BZ16" s="393"/>
      <c r="CA16" s="393"/>
      <c r="CB16" s="393"/>
      <c r="CC16" s="394"/>
      <c r="CD16" s="185"/>
      <c r="CE16" s="506"/>
      <c r="CF16" s="506"/>
      <c r="CG16" s="506"/>
      <c r="CH16" s="506"/>
      <c r="CI16" s="506"/>
      <c r="CJ16" s="506"/>
      <c r="CK16" s="506"/>
      <c r="CL16" s="506"/>
      <c r="CM16" s="506"/>
      <c r="CN16" s="506"/>
      <c r="CO16" s="506"/>
      <c r="CP16" s="506"/>
      <c r="CQ16" s="506"/>
      <c r="CR16" s="506"/>
      <c r="CS16" s="507"/>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72"/>
      <c r="B17" s="458"/>
      <c r="C17" s="459"/>
      <c r="D17" s="459"/>
      <c r="E17" s="459"/>
      <c r="F17" s="459"/>
      <c r="G17" s="459"/>
      <c r="H17" s="459"/>
      <c r="I17" s="459"/>
      <c r="J17" s="459"/>
      <c r="K17" s="460"/>
      <c r="L17" s="186"/>
      <c r="M17" s="503" t="s">
        <v>157</v>
      </c>
      <c r="N17" s="504"/>
      <c r="O17" s="504"/>
      <c r="P17" s="504"/>
      <c r="Q17" s="505"/>
      <c r="R17" s="498" t="s">
        <v>158</v>
      </c>
      <c r="S17" s="499"/>
      <c r="T17" s="499"/>
      <c r="U17" s="499"/>
      <c r="V17" s="500"/>
      <c r="W17" s="408" t="s">
        <v>159</v>
      </c>
      <c r="X17" s="409"/>
      <c r="Y17" s="409"/>
      <c r="Z17" s="409"/>
      <c r="AA17" s="409"/>
      <c r="AB17" s="399"/>
      <c r="AC17" s="443">
        <v>18527</v>
      </c>
      <c r="AD17" s="444"/>
      <c r="AE17" s="444"/>
      <c r="AF17" s="444"/>
      <c r="AG17" s="486"/>
      <c r="AH17" s="443">
        <v>19454</v>
      </c>
      <c r="AI17" s="444"/>
      <c r="AJ17" s="444"/>
      <c r="AK17" s="444"/>
      <c r="AL17" s="445"/>
      <c r="AM17" s="421"/>
      <c r="AN17" s="422"/>
      <c r="AO17" s="422"/>
      <c r="AP17" s="422"/>
      <c r="AQ17" s="422"/>
      <c r="AR17" s="422"/>
      <c r="AS17" s="422"/>
      <c r="AT17" s="423"/>
      <c r="AU17" s="424"/>
      <c r="AV17" s="425"/>
      <c r="AW17" s="425"/>
      <c r="AX17" s="425"/>
      <c r="AY17" s="426" t="s">
        <v>160</v>
      </c>
      <c r="AZ17" s="427"/>
      <c r="BA17" s="427"/>
      <c r="BB17" s="427"/>
      <c r="BC17" s="427"/>
      <c r="BD17" s="427"/>
      <c r="BE17" s="427"/>
      <c r="BF17" s="427"/>
      <c r="BG17" s="427"/>
      <c r="BH17" s="427"/>
      <c r="BI17" s="427"/>
      <c r="BJ17" s="427"/>
      <c r="BK17" s="427"/>
      <c r="BL17" s="427"/>
      <c r="BM17" s="428"/>
      <c r="BN17" s="392">
        <v>9331561</v>
      </c>
      <c r="BO17" s="393"/>
      <c r="BP17" s="393"/>
      <c r="BQ17" s="393"/>
      <c r="BR17" s="393"/>
      <c r="BS17" s="393"/>
      <c r="BT17" s="393"/>
      <c r="BU17" s="394"/>
      <c r="BV17" s="392">
        <v>9643771</v>
      </c>
      <c r="BW17" s="393"/>
      <c r="BX17" s="393"/>
      <c r="BY17" s="393"/>
      <c r="BZ17" s="393"/>
      <c r="CA17" s="393"/>
      <c r="CB17" s="393"/>
      <c r="CC17" s="394"/>
      <c r="CD17" s="185"/>
      <c r="CE17" s="506"/>
      <c r="CF17" s="506"/>
      <c r="CG17" s="506"/>
      <c r="CH17" s="506"/>
      <c r="CI17" s="506"/>
      <c r="CJ17" s="506"/>
      <c r="CK17" s="506"/>
      <c r="CL17" s="506"/>
      <c r="CM17" s="506"/>
      <c r="CN17" s="506"/>
      <c r="CO17" s="506"/>
      <c r="CP17" s="506"/>
      <c r="CQ17" s="506"/>
      <c r="CR17" s="506"/>
      <c r="CS17" s="507"/>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72"/>
      <c r="B18" s="514" t="s">
        <v>161</v>
      </c>
      <c r="C18" s="435"/>
      <c r="D18" s="435"/>
      <c r="E18" s="515"/>
      <c r="F18" s="515"/>
      <c r="G18" s="515"/>
      <c r="H18" s="515"/>
      <c r="I18" s="515"/>
      <c r="J18" s="515"/>
      <c r="K18" s="515"/>
      <c r="L18" s="516">
        <v>130.44999999999999</v>
      </c>
      <c r="M18" s="516"/>
      <c r="N18" s="516"/>
      <c r="O18" s="516"/>
      <c r="P18" s="516"/>
      <c r="Q18" s="516"/>
      <c r="R18" s="517"/>
      <c r="S18" s="517"/>
      <c r="T18" s="517"/>
      <c r="U18" s="517"/>
      <c r="V18" s="518"/>
      <c r="W18" s="410"/>
      <c r="X18" s="411"/>
      <c r="Y18" s="411"/>
      <c r="Z18" s="411"/>
      <c r="AA18" s="411"/>
      <c r="AB18" s="402"/>
      <c r="AC18" s="519">
        <v>58.6</v>
      </c>
      <c r="AD18" s="520"/>
      <c r="AE18" s="520"/>
      <c r="AF18" s="520"/>
      <c r="AG18" s="521"/>
      <c r="AH18" s="519">
        <v>57.4</v>
      </c>
      <c r="AI18" s="520"/>
      <c r="AJ18" s="520"/>
      <c r="AK18" s="520"/>
      <c r="AL18" s="522"/>
      <c r="AM18" s="421"/>
      <c r="AN18" s="422"/>
      <c r="AO18" s="422"/>
      <c r="AP18" s="422"/>
      <c r="AQ18" s="422"/>
      <c r="AR18" s="422"/>
      <c r="AS18" s="422"/>
      <c r="AT18" s="423"/>
      <c r="AU18" s="424"/>
      <c r="AV18" s="425"/>
      <c r="AW18" s="425"/>
      <c r="AX18" s="425"/>
      <c r="AY18" s="426" t="s">
        <v>162</v>
      </c>
      <c r="AZ18" s="427"/>
      <c r="BA18" s="427"/>
      <c r="BB18" s="427"/>
      <c r="BC18" s="427"/>
      <c r="BD18" s="427"/>
      <c r="BE18" s="427"/>
      <c r="BF18" s="427"/>
      <c r="BG18" s="427"/>
      <c r="BH18" s="427"/>
      <c r="BI18" s="427"/>
      <c r="BJ18" s="427"/>
      <c r="BK18" s="427"/>
      <c r="BL18" s="427"/>
      <c r="BM18" s="428"/>
      <c r="BN18" s="392">
        <v>16610949</v>
      </c>
      <c r="BO18" s="393"/>
      <c r="BP18" s="393"/>
      <c r="BQ18" s="393"/>
      <c r="BR18" s="393"/>
      <c r="BS18" s="393"/>
      <c r="BT18" s="393"/>
      <c r="BU18" s="394"/>
      <c r="BV18" s="392">
        <v>16034146</v>
      </c>
      <c r="BW18" s="393"/>
      <c r="BX18" s="393"/>
      <c r="BY18" s="393"/>
      <c r="BZ18" s="393"/>
      <c r="CA18" s="393"/>
      <c r="CB18" s="393"/>
      <c r="CC18" s="394"/>
      <c r="CD18" s="185"/>
      <c r="CE18" s="506"/>
      <c r="CF18" s="506"/>
      <c r="CG18" s="506"/>
      <c r="CH18" s="506"/>
      <c r="CI18" s="506"/>
      <c r="CJ18" s="506"/>
      <c r="CK18" s="506"/>
      <c r="CL18" s="506"/>
      <c r="CM18" s="506"/>
      <c r="CN18" s="506"/>
      <c r="CO18" s="506"/>
      <c r="CP18" s="506"/>
      <c r="CQ18" s="506"/>
      <c r="CR18" s="506"/>
      <c r="CS18" s="507"/>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72"/>
      <c r="B19" s="514" t="s">
        <v>163</v>
      </c>
      <c r="C19" s="435"/>
      <c r="D19" s="435"/>
      <c r="E19" s="515"/>
      <c r="F19" s="515"/>
      <c r="G19" s="515"/>
      <c r="H19" s="515"/>
      <c r="I19" s="515"/>
      <c r="J19" s="515"/>
      <c r="K19" s="515"/>
      <c r="L19" s="523">
        <v>489</v>
      </c>
      <c r="M19" s="523"/>
      <c r="N19" s="523"/>
      <c r="O19" s="523"/>
      <c r="P19" s="523"/>
      <c r="Q19" s="523"/>
      <c r="R19" s="524"/>
      <c r="S19" s="524"/>
      <c r="T19" s="524"/>
      <c r="U19" s="524"/>
      <c r="V19" s="525"/>
      <c r="W19" s="349"/>
      <c r="X19" s="350"/>
      <c r="Y19" s="350"/>
      <c r="Z19" s="350"/>
      <c r="AA19" s="350"/>
      <c r="AB19" s="350"/>
      <c r="AC19" s="501"/>
      <c r="AD19" s="501"/>
      <c r="AE19" s="501"/>
      <c r="AF19" s="501"/>
      <c r="AG19" s="501"/>
      <c r="AH19" s="501"/>
      <c r="AI19" s="501"/>
      <c r="AJ19" s="501"/>
      <c r="AK19" s="501"/>
      <c r="AL19" s="502"/>
      <c r="AM19" s="421"/>
      <c r="AN19" s="422"/>
      <c r="AO19" s="422"/>
      <c r="AP19" s="422"/>
      <c r="AQ19" s="422"/>
      <c r="AR19" s="422"/>
      <c r="AS19" s="422"/>
      <c r="AT19" s="423"/>
      <c r="AU19" s="424"/>
      <c r="AV19" s="425"/>
      <c r="AW19" s="425"/>
      <c r="AX19" s="425"/>
      <c r="AY19" s="426" t="s">
        <v>164</v>
      </c>
      <c r="AZ19" s="427"/>
      <c r="BA19" s="427"/>
      <c r="BB19" s="427"/>
      <c r="BC19" s="427"/>
      <c r="BD19" s="427"/>
      <c r="BE19" s="427"/>
      <c r="BF19" s="427"/>
      <c r="BG19" s="427"/>
      <c r="BH19" s="427"/>
      <c r="BI19" s="427"/>
      <c r="BJ19" s="427"/>
      <c r="BK19" s="427"/>
      <c r="BL19" s="427"/>
      <c r="BM19" s="428"/>
      <c r="BN19" s="392">
        <v>24193043</v>
      </c>
      <c r="BO19" s="393"/>
      <c r="BP19" s="393"/>
      <c r="BQ19" s="393"/>
      <c r="BR19" s="393"/>
      <c r="BS19" s="393"/>
      <c r="BT19" s="393"/>
      <c r="BU19" s="394"/>
      <c r="BV19" s="392">
        <v>26158722</v>
      </c>
      <c r="BW19" s="393"/>
      <c r="BX19" s="393"/>
      <c r="BY19" s="393"/>
      <c r="BZ19" s="393"/>
      <c r="CA19" s="393"/>
      <c r="CB19" s="393"/>
      <c r="CC19" s="394"/>
      <c r="CD19" s="185"/>
      <c r="CE19" s="506"/>
      <c r="CF19" s="506"/>
      <c r="CG19" s="506"/>
      <c r="CH19" s="506"/>
      <c r="CI19" s="506"/>
      <c r="CJ19" s="506"/>
      <c r="CK19" s="506"/>
      <c r="CL19" s="506"/>
      <c r="CM19" s="506"/>
      <c r="CN19" s="506"/>
      <c r="CO19" s="506"/>
      <c r="CP19" s="506"/>
      <c r="CQ19" s="506"/>
      <c r="CR19" s="506"/>
      <c r="CS19" s="507"/>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72"/>
      <c r="B20" s="514" t="s">
        <v>165</v>
      </c>
      <c r="C20" s="435"/>
      <c r="D20" s="435"/>
      <c r="E20" s="515"/>
      <c r="F20" s="515"/>
      <c r="G20" s="515"/>
      <c r="H20" s="515"/>
      <c r="I20" s="515"/>
      <c r="J20" s="515"/>
      <c r="K20" s="515"/>
      <c r="L20" s="523">
        <v>24299</v>
      </c>
      <c r="M20" s="523"/>
      <c r="N20" s="523"/>
      <c r="O20" s="523"/>
      <c r="P20" s="523"/>
      <c r="Q20" s="523"/>
      <c r="R20" s="524"/>
      <c r="S20" s="524"/>
      <c r="T20" s="524"/>
      <c r="U20" s="524"/>
      <c r="V20" s="525"/>
      <c r="W20" s="410"/>
      <c r="X20" s="411"/>
      <c r="Y20" s="411"/>
      <c r="Z20" s="411"/>
      <c r="AA20" s="411"/>
      <c r="AB20" s="411"/>
      <c r="AC20" s="526"/>
      <c r="AD20" s="526"/>
      <c r="AE20" s="526"/>
      <c r="AF20" s="526"/>
      <c r="AG20" s="526"/>
      <c r="AH20" s="526"/>
      <c r="AI20" s="526"/>
      <c r="AJ20" s="526"/>
      <c r="AK20" s="526"/>
      <c r="AL20" s="527"/>
      <c r="AM20" s="528"/>
      <c r="AN20" s="447"/>
      <c r="AO20" s="447"/>
      <c r="AP20" s="447"/>
      <c r="AQ20" s="447"/>
      <c r="AR20" s="447"/>
      <c r="AS20" s="447"/>
      <c r="AT20" s="448"/>
      <c r="AU20" s="529"/>
      <c r="AV20" s="530"/>
      <c r="AW20" s="530"/>
      <c r="AX20" s="531"/>
      <c r="AY20" s="426"/>
      <c r="AZ20" s="427"/>
      <c r="BA20" s="427"/>
      <c r="BB20" s="427"/>
      <c r="BC20" s="427"/>
      <c r="BD20" s="427"/>
      <c r="BE20" s="427"/>
      <c r="BF20" s="427"/>
      <c r="BG20" s="427"/>
      <c r="BH20" s="427"/>
      <c r="BI20" s="427"/>
      <c r="BJ20" s="427"/>
      <c r="BK20" s="427"/>
      <c r="BL20" s="427"/>
      <c r="BM20" s="428"/>
      <c r="BN20" s="392"/>
      <c r="BO20" s="393"/>
      <c r="BP20" s="393"/>
      <c r="BQ20" s="393"/>
      <c r="BR20" s="393"/>
      <c r="BS20" s="393"/>
      <c r="BT20" s="393"/>
      <c r="BU20" s="394"/>
      <c r="BV20" s="392"/>
      <c r="BW20" s="393"/>
      <c r="BX20" s="393"/>
      <c r="BY20" s="393"/>
      <c r="BZ20" s="393"/>
      <c r="CA20" s="393"/>
      <c r="CB20" s="393"/>
      <c r="CC20" s="394"/>
      <c r="CD20" s="185"/>
      <c r="CE20" s="506"/>
      <c r="CF20" s="506"/>
      <c r="CG20" s="506"/>
      <c r="CH20" s="506"/>
      <c r="CI20" s="506"/>
      <c r="CJ20" s="506"/>
      <c r="CK20" s="506"/>
      <c r="CL20" s="506"/>
      <c r="CM20" s="506"/>
      <c r="CN20" s="506"/>
      <c r="CO20" s="506"/>
      <c r="CP20" s="506"/>
      <c r="CQ20" s="506"/>
      <c r="CR20" s="506"/>
      <c r="CS20" s="507"/>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72"/>
      <c r="B21" s="532" t="s">
        <v>166</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4"/>
      <c r="AY21" s="508"/>
      <c r="AZ21" s="509"/>
      <c r="BA21" s="509"/>
      <c r="BB21" s="509"/>
      <c r="BC21" s="509"/>
      <c r="BD21" s="509"/>
      <c r="BE21" s="509"/>
      <c r="BF21" s="509"/>
      <c r="BG21" s="509"/>
      <c r="BH21" s="509"/>
      <c r="BI21" s="509"/>
      <c r="BJ21" s="509"/>
      <c r="BK21" s="509"/>
      <c r="BL21" s="509"/>
      <c r="BM21" s="510"/>
      <c r="BN21" s="511"/>
      <c r="BO21" s="512"/>
      <c r="BP21" s="512"/>
      <c r="BQ21" s="512"/>
      <c r="BR21" s="512"/>
      <c r="BS21" s="512"/>
      <c r="BT21" s="512"/>
      <c r="BU21" s="513"/>
      <c r="BV21" s="511"/>
      <c r="BW21" s="512"/>
      <c r="BX21" s="512"/>
      <c r="BY21" s="512"/>
      <c r="BZ21" s="512"/>
      <c r="CA21" s="512"/>
      <c r="CB21" s="512"/>
      <c r="CC21" s="513"/>
      <c r="CD21" s="185"/>
      <c r="CE21" s="506"/>
      <c r="CF21" s="506"/>
      <c r="CG21" s="506"/>
      <c r="CH21" s="506"/>
      <c r="CI21" s="506"/>
      <c r="CJ21" s="506"/>
      <c r="CK21" s="506"/>
      <c r="CL21" s="506"/>
      <c r="CM21" s="506"/>
      <c r="CN21" s="506"/>
      <c r="CO21" s="506"/>
      <c r="CP21" s="506"/>
      <c r="CQ21" s="506"/>
      <c r="CR21" s="506"/>
      <c r="CS21" s="507"/>
      <c r="CT21" s="389"/>
      <c r="CU21" s="390"/>
      <c r="CV21" s="390"/>
      <c r="CW21" s="390"/>
      <c r="CX21" s="390"/>
      <c r="CY21" s="390"/>
      <c r="CZ21" s="390"/>
      <c r="DA21" s="391"/>
      <c r="DB21" s="389"/>
      <c r="DC21" s="390"/>
      <c r="DD21" s="390"/>
      <c r="DE21" s="390"/>
      <c r="DF21" s="390"/>
      <c r="DG21" s="390"/>
      <c r="DH21" s="390"/>
      <c r="DI21" s="391"/>
    </row>
    <row r="22" spans="1:113" ht="18.75" customHeight="1" x14ac:dyDescent="0.2">
      <c r="A22" s="172"/>
      <c r="B22" s="562" t="s">
        <v>167</v>
      </c>
      <c r="C22" s="536"/>
      <c r="D22" s="537"/>
      <c r="E22" s="404" t="s">
        <v>1</v>
      </c>
      <c r="F22" s="409"/>
      <c r="G22" s="409"/>
      <c r="H22" s="409"/>
      <c r="I22" s="409"/>
      <c r="J22" s="409"/>
      <c r="K22" s="399"/>
      <c r="L22" s="404" t="s">
        <v>168</v>
      </c>
      <c r="M22" s="409"/>
      <c r="N22" s="409"/>
      <c r="O22" s="409"/>
      <c r="P22" s="399"/>
      <c r="Q22" s="567" t="s">
        <v>169</v>
      </c>
      <c r="R22" s="568"/>
      <c r="S22" s="568"/>
      <c r="T22" s="568"/>
      <c r="U22" s="568"/>
      <c r="V22" s="569"/>
      <c r="W22" s="535" t="s">
        <v>170</v>
      </c>
      <c r="X22" s="536"/>
      <c r="Y22" s="537"/>
      <c r="Z22" s="404" t="s">
        <v>1</v>
      </c>
      <c r="AA22" s="409"/>
      <c r="AB22" s="409"/>
      <c r="AC22" s="409"/>
      <c r="AD22" s="409"/>
      <c r="AE22" s="409"/>
      <c r="AF22" s="409"/>
      <c r="AG22" s="399"/>
      <c r="AH22" s="573" t="s">
        <v>171</v>
      </c>
      <c r="AI22" s="409"/>
      <c r="AJ22" s="409"/>
      <c r="AK22" s="409"/>
      <c r="AL22" s="399"/>
      <c r="AM22" s="573" t="s">
        <v>172</v>
      </c>
      <c r="AN22" s="574"/>
      <c r="AO22" s="574"/>
      <c r="AP22" s="574"/>
      <c r="AQ22" s="574"/>
      <c r="AR22" s="575"/>
      <c r="AS22" s="567" t="s">
        <v>169</v>
      </c>
      <c r="AT22" s="568"/>
      <c r="AU22" s="568"/>
      <c r="AV22" s="568"/>
      <c r="AW22" s="568"/>
      <c r="AX22" s="579"/>
      <c r="AY22" s="352" t="s">
        <v>173</v>
      </c>
      <c r="AZ22" s="353"/>
      <c r="BA22" s="353"/>
      <c r="BB22" s="353"/>
      <c r="BC22" s="353"/>
      <c r="BD22" s="353"/>
      <c r="BE22" s="353"/>
      <c r="BF22" s="353"/>
      <c r="BG22" s="353"/>
      <c r="BH22" s="353"/>
      <c r="BI22" s="353"/>
      <c r="BJ22" s="353"/>
      <c r="BK22" s="353"/>
      <c r="BL22" s="353"/>
      <c r="BM22" s="354"/>
      <c r="BN22" s="355">
        <v>33642687</v>
      </c>
      <c r="BO22" s="356"/>
      <c r="BP22" s="356"/>
      <c r="BQ22" s="356"/>
      <c r="BR22" s="356"/>
      <c r="BS22" s="356"/>
      <c r="BT22" s="356"/>
      <c r="BU22" s="357"/>
      <c r="BV22" s="355">
        <v>34705395</v>
      </c>
      <c r="BW22" s="356"/>
      <c r="BX22" s="356"/>
      <c r="BY22" s="356"/>
      <c r="BZ22" s="356"/>
      <c r="CA22" s="356"/>
      <c r="CB22" s="356"/>
      <c r="CC22" s="357"/>
      <c r="CD22" s="185"/>
      <c r="CE22" s="506"/>
      <c r="CF22" s="506"/>
      <c r="CG22" s="506"/>
      <c r="CH22" s="506"/>
      <c r="CI22" s="506"/>
      <c r="CJ22" s="506"/>
      <c r="CK22" s="506"/>
      <c r="CL22" s="506"/>
      <c r="CM22" s="506"/>
      <c r="CN22" s="506"/>
      <c r="CO22" s="506"/>
      <c r="CP22" s="506"/>
      <c r="CQ22" s="506"/>
      <c r="CR22" s="506"/>
      <c r="CS22" s="507"/>
      <c r="CT22" s="389"/>
      <c r="CU22" s="390"/>
      <c r="CV22" s="390"/>
      <c r="CW22" s="390"/>
      <c r="CX22" s="390"/>
      <c r="CY22" s="390"/>
      <c r="CZ22" s="390"/>
      <c r="DA22" s="391"/>
      <c r="DB22" s="389"/>
      <c r="DC22" s="390"/>
      <c r="DD22" s="390"/>
      <c r="DE22" s="390"/>
      <c r="DF22" s="390"/>
      <c r="DG22" s="390"/>
      <c r="DH22" s="390"/>
      <c r="DI22" s="391"/>
    </row>
    <row r="23" spans="1:113" ht="18.75" customHeight="1" x14ac:dyDescent="0.2">
      <c r="A23" s="172"/>
      <c r="B23" s="563"/>
      <c r="C23" s="539"/>
      <c r="D23" s="540"/>
      <c r="E23" s="378"/>
      <c r="F23" s="383"/>
      <c r="G23" s="383"/>
      <c r="H23" s="383"/>
      <c r="I23" s="383"/>
      <c r="J23" s="383"/>
      <c r="K23" s="372"/>
      <c r="L23" s="378"/>
      <c r="M23" s="383"/>
      <c r="N23" s="383"/>
      <c r="O23" s="383"/>
      <c r="P23" s="372"/>
      <c r="Q23" s="570"/>
      <c r="R23" s="571"/>
      <c r="S23" s="571"/>
      <c r="T23" s="571"/>
      <c r="U23" s="571"/>
      <c r="V23" s="572"/>
      <c r="W23" s="538"/>
      <c r="X23" s="539"/>
      <c r="Y23" s="540"/>
      <c r="Z23" s="378"/>
      <c r="AA23" s="383"/>
      <c r="AB23" s="383"/>
      <c r="AC23" s="383"/>
      <c r="AD23" s="383"/>
      <c r="AE23" s="383"/>
      <c r="AF23" s="383"/>
      <c r="AG23" s="372"/>
      <c r="AH23" s="378"/>
      <c r="AI23" s="383"/>
      <c r="AJ23" s="383"/>
      <c r="AK23" s="383"/>
      <c r="AL23" s="372"/>
      <c r="AM23" s="576"/>
      <c r="AN23" s="577"/>
      <c r="AO23" s="577"/>
      <c r="AP23" s="577"/>
      <c r="AQ23" s="577"/>
      <c r="AR23" s="578"/>
      <c r="AS23" s="570"/>
      <c r="AT23" s="571"/>
      <c r="AU23" s="571"/>
      <c r="AV23" s="571"/>
      <c r="AW23" s="571"/>
      <c r="AX23" s="580"/>
      <c r="AY23" s="426" t="s">
        <v>174</v>
      </c>
      <c r="AZ23" s="427"/>
      <c r="BA23" s="427"/>
      <c r="BB23" s="427"/>
      <c r="BC23" s="427"/>
      <c r="BD23" s="427"/>
      <c r="BE23" s="427"/>
      <c r="BF23" s="427"/>
      <c r="BG23" s="427"/>
      <c r="BH23" s="427"/>
      <c r="BI23" s="427"/>
      <c r="BJ23" s="427"/>
      <c r="BK23" s="427"/>
      <c r="BL23" s="427"/>
      <c r="BM23" s="428"/>
      <c r="BN23" s="392">
        <v>25219862</v>
      </c>
      <c r="BO23" s="393"/>
      <c r="BP23" s="393"/>
      <c r="BQ23" s="393"/>
      <c r="BR23" s="393"/>
      <c r="BS23" s="393"/>
      <c r="BT23" s="393"/>
      <c r="BU23" s="394"/>
      <c r="BV23" s="392">
        <v>26407468</v>
      </c>
      <c r="BW23" s="393"/>
      <c r="BX23" s="393"/>
      <c r="BY23" s="393"/>
      <c r="BZ23" s="393"/>
      <c r="CA23" s="393"/>
      <c r="CB23" s="393"/>
      <c r="CC23" s="394"/>
      <c r="CD23" s="185"/>
      <c r="CE23" s="506"/>
      <c r="CF23" s="506"/>
      <c r="CG23" s="506"/>
      <c r="CH23" s="506"/>
      <c r="CI23" s="506"/>
      <c r="CJ23" s="506"/>
      <c r="CK23" s="506"/>
      <c r="CL23" s="506"/>
      <c r="CM23" s="506"/>
      <c r="CN23" s="506"/>
      <c r="CO23" s="506"/>
      <c r="CP23" s="506"/>
      <c r="CQ23" s="506"/>
      <c r="CR23" s="506"/>
      <c r="CS23" s="507"/>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72"/>
      <c r="B24" s="563"/>
      <c r="C24" s="539"/>
      <c r="D24" s="540"/>
      <c r="E24" s="442" t="s">
        <v>175</v>
      </c>
      <c r="F24" s="422"/>
      <c r="G24" s="422"/>
      <c r="H24" s="422"/>
      <c r="I24" s="422"/>
      <c r="J24" s="422"/>
      <c r="K24" s="423"/>
      <c r="L24" s="443">
        <v>1</v>
      </c>
      <c r="M24" s="444"/>
      <c r="N24" s="444"/>
      <c r="O24" s="444"/>
      <c r="P24" s="486"/>
      <c r="Q24" s="443">
        <v>7740</v>
      </c>
      <c r="R24" s="444"/>
      <c r="S24" s="444"/>
      <c r="T24" s="444"/>
      <c r="U24" s="444"/>
      <c r="V24" s="486"/>
      <c r="W24" s="538"/>
      <c r="X24" s="539"/>
      <c r="Y24" s="540"/>
      <c r="Z24" s="442" t="s">
        <v>176</v>
      </c>
      <c r="AA24" s="422"/>
      <c r="AB24" s="422"/>
      <c r="AC24" s="422"/>
      <c r="AD24" s="422"/>
      <c r="AE24" s="422"/>
      <c r="AF24" s="422"/>
      <c r="AG24" s="423"/>
      <c r="AH24" s="443">
        <v>586</v>
      </c>
      <c r="AI24" s="444"/>
      <c r="AJ24" s="444"/>
      <c r="AK24" s="444"/>
      <c r="AL24" s="486"/>
      <c r="AM24" s="443">
        <v>1763274</v>
      </c>
      <c r="AN24" s="444"/>
      <c r="AO24" s="444"/>
      <c r="AP24" s="444"/>
      <c r="AQ24" s="444"/>
      <c r="AR24" s="486"/>
      <c r="AS24" s="443">
        <v>3009</v>
      </c>
      <c r="AT24" s="444"/>
      <c r="AU24" s="444"/>
      <c r="AV24" s="444"/>
      <c r="AW24" s="444"/>
      <c r="AX24" s="445"/>
      <c r="AY24" s="508" t="s">
        <v>177</v>
      </c>
      <c r="AZ24" s="509"/>
      <c r="BA24" s="509"/>
      <c r="BB24" s="509"/>
      <c r="BC24" s="509"/>
      <c r="BD24" s="509"/>
      <c r="BE24" s="509"/>
      <c r="BF24" s="509"/>
      <c r="BG24" s="509"/>
      <c r="BH24" s="509"/>
      <c r="BI24" s="509"/>
      <c r="BJ24" s="509"/>
      <c r="BK24" s="509"/>
      <c r="BL24" s="509"/>
      <c r="BM24" s="510"/>
      <c r="BN24" s="392">
        <v>23332608</v>
      </c>
      <c r="BO24" s="393"/>
      <c r="BP24" s="393"/>
      <c r="BQ24" s="393"/>
      <c r="BR24" s="393"/>
      <c r="BS24" s="393"/>
      <c r="BT24" s="393"/>
      <c r="BU24" s="394"/>
      <c r="BV24" s="392">
        <v>23595900</v>
      </c>
      <c r="BW24" s="393"/>
      <c r="BX24" s="393"/>
      <c r="BY24" s="393"/>
      <c r="BZ24" s="393"/>
      <c r="CA24" s="393"/>
      <c r="CB24" s="393"/>
      <c r="CC24" s="394"/>
      <c r="CD24" s="185"/>
      <c r="CE24" s="506"/>
      <c r="CF24" s="506"/>
      <c r="CG24" s="506"/>
      <c r="CH24" s="506"/>
      <c r="CI24" s="506"/>
      <c r="CJ24" s="506"/>
      <c r="CK24" s="506"/>
      <c r="CL24" s="506"/>
      <c r="CM24" s="506"/>
      <c r="CN24" s="506"/>
      <c r="CO24" s="506"/>
      <c r="CP24" s="506"/>
      <c r="CQ24" s="506"/>
      <c r="CR24" s="506"/>
      <c r="CS24" s="507"/>
      <c r="CT24" s="389"/>
      <c r="CU24" s="390"/>
      <c r="CV24" s="390"/>
      <c r="CW24" s="390"/>
      <c r="CX24" s="390"/>
      <c r="CY24" s="390"/>
      <c r="CZ24" s="390"/>
      <c r="DA24" s="391"/>
      <c r="DB24" s="389"/>
      <c r="DC24" s="390"/>
      <c r="DD24" s="390"/>
      <c r="DE24" s="390"/>
      <c r="DF24" s="390"/>
      <c r="DG24" s="390"/>
      <c r="DH24" s="390"/>
      <c r="DI24" s="391"/>
    </row>
    <row r="25" spans="1:113" ht="18.75" customHeight="1" x14ac:dyDescent="0.2">
      <c r="A25" s="172"/>
      <c r="B25" s="563"/>
      <c r="C25" s="539"/>
      <c r="D25" s="540"/>
      <c r="E25" s="442" t="s">
        <v>178</v>
      </c>
      <c r="F25" s="422"/>
      <c r="G25" s="422"/>
      <c r="H25" s="422"/>
      <c r="I25" s="422"/>
      <c r="J25" s="422"/>
      <c r="K25" s="423"/>
      <c r="L25" s="443">
        <v>1</v>
      </c>
      <c r="M25" s="444"/>
      <c r="N25" s="444"/>
      <c r="O25" s="444"/>
      <c r="P25" s="486"/>
      <c r="Q25" s="443">
        <v>6400</v>
      </c>
      <c r="R25" s="444"/>
      <c r="S25" s="444"/>
      <c r="T25" s="444"/>
      <c r="U25" s="444"/>
      <c r="V25" s="486"/>
      <c r="W25" s="538"/>
      <c r="X25" s="539"/>
      <c r="Y25" s="540"/>
      <c r="Z25" s="442" t="s">
        <v>179</v>
      </c>
      <c r="AA25" s="422"/>
      <c r="AB25" s="422"/>
      <c r="AC25" s="422"/>
      <c r="AD25" s="422"/>
      <c r="AE25" s="422"/>
      <c r="AF25" s="422"/>
      <c r="AG25" s="423"/>
      <c r="AH25" s="443">
        <v>118</v>
      </c>
      <c r="AI25" s="444"/>
      <c r="AJ25" s="444"/>
      <c r="AK25" s="444"/>
      <c r="AL25" s="486"/>
      <c r="AM25" s="443">
        <v>352348</v>
      </c>
      <c r="AN25" s="444"/>
      <c r="AO25" s="444"/>
      <c r="AP25" s="444"/>
      <c r="AQ25" s="444"/>
      <c r="AR25" s="486"/>
      <c r="AS25" s="443">
        <v>2986</v>
      </c>
      <c r="AT25" s="444"/>
      <c r="AU25" s="444"/>
      <c r="AV25" s="444"/>
      <c r="AW25" s="444"/>
      <c r="AX25" s="445"/>
      <c r="AY25" s="352" t="s">
        <v>180</v>
      </c>
      <c r="AZ25" s="353"/>
      <c r="BA25" s="353"/>
      <c r="BB25" s="353"/>
      <c r="BC25" s="353"/>
      <c r="BD25" s="353"/>
      <c r="BE25" s="353"/>
      <c r="BF25" s="353"/>
      <c r="BG25" s="353"/>
      <c r="BH25" s="353"/>
      <c r="BI25" s="353"/>
      <c r="BJ25" s="353"/>
      <c r="BK25" s="353"/>
      <c r="BL25" s="353"/>
      <c r="BM25" s="354"/>
      <c r="BN25" s="355">
        <v>2782919</v>
      </c>
      <c r="BO25" s="356"/>
      <c r="BP25" s="356"/>
      <c r="BQ25" s="356"/>
      <c r="BR25" s="356"/>
      <c r="BS25" s="356"/>
      <c r="BT25" s="356"/>
      <c r="BU25" s="357"/>
      <c r="BV25" s="355">
        <v>2379463</v>
      </c>
      <c r="BW25" s="356"/>
      <c r="BX25" s="356"/>
      <c r="BY25" s="356"/>
      <c r="BZ25" s="356"/>
      <c r="CA25" s="356"/>
      <c r="CB25" s="356"/>
      <c r="CC25" s="357"/>
      <c r="CD25" s="185"/>
      <c r="CE25" s="506"/>
      <c r="CF25" s="506"/>
      <c r="CG25" s="506"/>
      <c r="CH25" s="506"/>
      <c r="CI25" s="506"/>
      <c r="CJ25" s="506"/>
      <c r="CK25" s="506"/>
      <c r="CL25" s="506"/>
      <c r="CM25" s="506"/>
      <c r="CN25" s="506"/>
      <c r="CO25" s="506"/>
      <c r="CP25" s="506"/>
      <c r="CQ25" s="506"/>
      <c r="CR25" s="506"/>
      <c r="CS25" s="507"/>
      <c r="CT25" s="389"/>
      <c r="CU25" s="390"/>
      <c r="CV25" s="390"/>
      <c r="CW25" s="390"/>
      <c r="CX25" s="390"/>
      <c r="CY25" s="390"/>
      <c r="CZ25" s="390"/>
      <c r="DA25" s="391"/>
      <c r="DB25" s="389"/>
      <c r="DC25" s="390"/>
      <c r="DD25" s="390"/>
      <c r="DE25" s="390"/>
      <c r="DF25" s="390"/>
      <c r="DG25" s="390"/>
      <c r="DH25" s="390"/>
      <c r="DI25" s="391"/>
    </row>
    <row r="26" spans="1:113" ht="18.75" customHeight="1" x14ac:dyDescent="0.2">
      <c r="A26" s="172"/>
      <c r="B26" s="563"/>
      <c r="C26" s="539"/>
      <c r="D26" s="540"/>
      <c r="E26" s="442" t="s">
        <v>181</v>
      </c>
      <c r="F26" s="422"/>
      <c r="G26" s="422"/>
      <c r="H26" s="422"/>
      <c r="I26" s="422"/>
      <c r="J26" s="422"/>
      <c r="K26" s="423"/>
      <c r="L26" s="443">
        <v>1</v>
      </c>
      <c r="M26" s="444"/>
      <c r="N26" s="444"/>
      <c r="O26" s="444"/>
      <c r="P26" s="486"/>
      <c r="Q26" s="443">
        <v>6000</v>
      </c>
      <c r="R26" s="444"/>
      <c r="S26" s="444"/>
      <c r="T26" s="444"/>
      <c r="U26" s="444"/>
      <c r="V26" s="486"/>
      <c r="W26" s="538"/>
      <c r="X26" s="539"/>
      <c r="Y26" s="540"/>
      <c r="Z26" s="442" t="s">
        <v>182</v>
      </c>
      <c r="AA26" s="544"/>
      <c r="AB26" s="544"/>
      <c r="AC26" s="544"/>
      <c r="AD26" s="544"/>
      <c r="AE26" s="544"/>
      <c r="AF26" s="544"/>
      <c r="AG26" s="545"/>
      <c r="AH26" s="443">
        <v>14</v>
      </c>
      <c r="AI26" s="444"/>
      <c r="AJ26" s="444"/>
      <c r="AK26" s="444"/>
      <c r="AL26" s="486"/>
      <c r="AM26" s="443">
        <v>40908</v>
      </c>
      <c r="AN26" s="444"/>
      <c r="AO26" s="444"/>
      <c r="AP26" s="444"/>
      <c r="AQ26" s="444"/>
      <c r="AR26" s="486"/>
      <c r="AS26" s="443">
        <v>2922</v>
      </c>
      <c r="AT26" s="444"/>
      <c r="AU26" s="444"/>
      <c r="AV26" s="444"/>
      <c r="AW26" s="444"/>
      <c r="AX26" s="445"/>
      <c r="AY26" s="395" t="s">
        <v>183</v>
      </c>
      <c r="AZ26" s="396"/>
      <c r="BA26" s="396"/>
      <c r="BB26" s="396"/>
      <c r="BC26" s="396"/>
      <c r="BD26" s="396"/>
      <c r="BE26" s="396"/>
      <c r="BF26" s="396"/>
      <c r="BG26" s="396"/>
      <c r="BH26" s="396"/>
      <c r="BI26" s="396"/>
      <c r="BJ26" s="396"/>
      <c r="BK26" s="396"/>
      <c r="BL26" s="396"/>
      <c r="BM26" s="397"/>
      <c r="BN26" s="392" t="s">
        <v>140</v>
      </c>
      <c r="BO26" s="393"/>
      <c r="BP26" s="393"/>
      <c r="BQ26" s="393"/>
      <c r="BR26" s="393"/>
      <c r="BS26" s="393"/>
      <c r="BT26" s="393"/>
      <c r="BU26" s="394"/>
      <c r="BV26" s="392" t="s">
        <v>184</v>
      </c>
      <c r="BW26" s="393"/>
      <c r="BX26" s="393"/>
      <c r="BY26" s="393"/>
      <c r="BZ26" s="393"/>
      <c r="CA26" s="393"/>
      <c r="CB26" s="393"/>
      <c r="CC26" s="394"/>
      <c r="CD26" s="185"/>
      <c r="CE26" s="506"/>
      <c r="CF26" s="506"/>
      <c r="CG26" s="506"/>
      <c r="CH26" s="506"/>
      <c r="CI26" s="506"/>
      <c r="CJ26" s="506"/>
      <c r="CK26" s="506"/>
      <c r="CL26" s="506"/>
      <c r="CM26" s="506"/>
      <c r="CN26" s="506"/>
      <c r="CO26" s="506"/>
      <c r="CP26" s="506"/>
      <c r="CQ26" s="506"/>
      <c r="CR26" s="506"/>
      <c r="CS26" s="507"/>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72"/>
      <c r="B27" s="563"/>
      <c r="C27" s="539"/>
      <c r="D27" s="540"/>
      <c r="E27" s="442" t="s">
        <v>185</v>
      </c>
      <c r="F27" s="422"/>
      <c r="G27" s="422"/>
      <c r="H27" s="422"/>
      <c r="I27" s="422"/>
      <c r="J27" s="422"/>
      <c r="K27" s="423"/>
      <c r="L27" s="443">
        <v>1</v>
      </c>
      <c r="M27" s="444"/>
      <c r="N27" s="444"/>
      <c r="O27" s="444"/>
      <c r="P27" s="486"/>
      <c r="Q27" s="443">
        <v>3950</v>
      </c>
      <c r="R27" s="444"/>
      <c r="S27" s="444"/>
      <c r="T27" s="444"/>
      <c r="U27" s="444"/>
      <c r="V27" s="486"/>
      <c r="W27" s="538"/>
      <c r="X27" s="539"/>
      <c r="Y27" s="540"/>
      <c r="Z27" s="442" t="s">
        <v>186</v>
      </c>
      <c r="AA27" s="422"/>
      <c r="AB27" s="422"/>
      <c r="AC27" s="422"/>
      <c r="AD27" s="422"/>
      <c r="AE27" s="422"/>
      <c r="AF27" s="422"/>
      <c r="AG27" s="423"/>
      <c r="AH27" s="443">
        <v>6</v>
      </c>
      <c r="AI27" s="444"/>
      <c r="AJ27" s="444"/>
      <c r="AK27" s="444"/>
      <c r="AL27" s="486"/>
      <c r="AM27" s="443">
        <v>23046</v>
      </c>
      <c r="AN27" s="444"/>
      <c r="AO27" s="444"/>
      <c r="AP27" s="444"/>
      <c r="AQ27" s="444"/>
      <c r="AR27" s="486"/>
      <c r="AS27" s="443">
        <v>3841</v>
      </c>
      <c r="AT27" s="444"/>
      <c r="AU27" s="444"/>
      <c r="AV27" s="444"/>
      <c r="AW27" s="444"/>
      <c r="AX27" s="445"/>
      <c r="AY27" s="487" t="s">
        <v>187</v>
      </c>
      <c r="AZ27" s="488"/>
      <c r="BA27" s="488"/>
      <c r="BB27" s="488"/>
      <c r="BC27" s="488"/>
      <c r="BD27" s="488"/>
      <c r="BE27" s="488"/>
      <c r="BF27" s="488"/>
      <c r="BG27" s="488"/>
      <c r="BH27" s="488"/>
      <c r="BI27" s="488"/>
      <c r="BJ27" s="488"/>
      <c r="BK27" s="488"/>
      <c r="BL27" s="488"/>
      <c r="BM27" s="489"/>
      <c r="BN27" s="511" t="s">
        <v>188</v>
      </c>
      <c r="BO27" s="512"/>
      <c r="BP27" s="512"/>
      <c r="BQ27" s="512"/>
      <c r="BR27" s="512"/>
      <c r="BS27" s="512"/>
      <c r="BT27" s="512"/>
      <c r="BU27" s="513"/>
      <c r="BV27" s="511" t="s">
        <v>189</v>
      </c>
      <c r="BW27" s="512"/>
      <c r="BX27" s="512"/>
      <c r="BY27" s="512"/>
      <c r="BZ27" s="512"/>
      <c r="CA27" s="512"/>
      <c r="CB27" s="512"/>
      <c r="CC27" s="513"/>
      <c r="CD27" s="187"/>
      <c r="CE27" s="506"/>
      <c r="CF27" s="506"/>
      <c r="CG27" s="506"/>
      <c r="CH27" s="506"/>
      <c r="CI27" s="506"/>
      <c r="CJ27" s="506"/>
      <c r="CK27" s="506"/>
      <c r="CL27" s="506"/>
      <c r="CM27" s="506"/>
      <c r="CN27" s="506"/>
      <c r="CO27" s="506"/>
      <c r="CP27" s="506"/>
      <c r="CQ27" s="506"/>
      <c r="CR27" s="506"/>
      <c r="CS27" s="507"/>
      <c r="CT27" s="389"/>
      <c r="CU27" s="390"/>
      <c r="CV27" s="390"/>
      <c r="CW27" s="390"/>
      <c r="CX27" s="390"/>
      <c r="CY27" s="390"/>
      <c r="CZ27" s="390"/>
      <c r="DA27" s="391"/>
      <c r="DB27" s="389"/>
      <c r="DC27" s="390"/>
      <c r="DD27" s="390"/>
      <c r="DE27" s="390"/>
      <c r="DF27" s="390"/>
      <c r="DG27" s="390"/>
      <c r="DH27" s="390"/>
      <c r="DI27" s="391"/>
    </row>
    <row r="28" spans="1:113" ht="18.75" customHeight="1" x14ac:dyDescent="0.2">
      <c r="A28" s="172"/>
      <c r="B28" s="563"/>
      <c r="C28" s="539"/>
      <c r="D28" s="540"/>
      <c r="E28" s="442" t="s">
        <v>190</v>
      </c>
      <c r="F28" s="422"/>
      <c r="G28" s="422"/>
      <c r="H28" s="422"/>
      <c r="I28" s="422"/>
      <c r="J28" s="422"/>
      <c r="K28" s="423"/>
      <c r="L28" s="443">
        <v>1</v>
      </c>
      <c r="M28" s="444"/>
      <c r="N28" s="444"/>
      <c r="O28" s="444"/>
      <c r="P28" s="486"/>
      <c r="Q28" s="443">
        <v>3650</v>
      </c>
      <c r="R28" s="444"/>
      <c r="S28" s="444"/>
      <c r="T28" s="444"/>
      <c r="U28" s="444"/>
      <c r="V28" s="486"/>
      <c r="W28" s="538"/>
      <c r="X28" s="539"/>
      <c r="Y28" s="540"/>
      <c r="Z28" s="442" t="s">
        <v>191</v>
      </c>
      <c r="AA28" s="422"/>
      <c r="AB28" s="422"/>
      <c r="AC28" s="422"/>
      <c r="AD28" s="422"/>
      <c r="AE28" s="422"/>
      <c r="AF28" s="422"/>
      <c r="AG28" s="423"/>
      <c r="AH28" s="443" t="s">
        <v>184</v>
      </c>
      <c r="AI28" s="444"/>
      <c r="AJ28" s="444"/>
      <c r="AK28" s="444"/>
      <c r="AL28" s="486"/>
      <c r="AM28" s="443" t="s">
        <v>189</v>
      </c>
      <c r="AN28" s="444"/>
      <c r="AO28" s="444"/>
      <c r="AP28" s="444"/>
      <c r="AQ28" s="444"/>
      <c r="AR28" s="486"/>
      <c r="AS28" s="443" t="s">
        <v>189</v>
      </c>
      <c r="AT28" s="444"/>
      <c r="AU28" s="444"/>
      <c r="AV28" s="444"/>
      <c r="AW28" s="444"/>
      <c r="AX28" s="445"/>
      <c r="AY28" s="546" t="s">
        <v>192</v>
      </c>
      <c r="AZ28" s="547"/>
      <c r="BA28" s="547"/>
      <c r="BB28" s="548"/>
      <c r="BC28" s="352" t="s">
        <v>48</v>
      </c>
      <c r="BD28" s="353"/>
      <c r="BE28" s="353"/>
      <c r="BF28" s="353"/>
      <c r="BG28" s="353"/>
      <c r="BH28" s="353"/>
      <c r="BI28" s="353"/>
      <c r="BJ28" s="353"/>
      <c r="BK28" s="353"/>
      <c r="BL28" s="353"/>
      <c r="BM28" s="354"/>
      <c r="BN28" s="355">
        <v>9201574</v>
      </c>
      <c r="BO28" s="356"/>
      <c r="BP28" s="356"/>
      <c r="BQ28" s="356"/>
      <c r="BR28" s="356"/>
      <c r="BS28" s="356"/>
      <c r="BT28" s="356"/>
      <c r="BU28" s="357"/>
      <c r="BV28" s="355">
        <v>9624211</v>
      </c>
      <c r="BW28" s="356"/>
      <c r="BX28" s="356"/>
      <c r="BY28" s="356"/>
      <c r="BZ28" s="356"/>
      <c r="CA28" s="356"/>
      <c r="CB28" s="356"/>
      <c r="CC28" s="357"/>
      <c r="CD28" s="185"/>
      <c r="CE28" s="506"/>
      <c r="CF28" s="506"/>
      <c r="CG28" s="506"/>
      <c r="CH28" s="506"/>
      <c r="CI28" s="506"/>
      <c r="CJ28" s="506"/>
      <c r="CK28" s="506"/>
      <c r="CL28" s="506"/>
      <c r="CM28" s="506"/>
      <c r="CN28" s="506"/>
      <c r="CO28" s="506"/>
      <c r="CP28" s="506"/>
      <c r="CQ28" s="506"/>
      <c r="CR28" s="506"/>
      <c r="CS28" s="507"/>
      <c r="CT28" s="389"/>
      <c r="CU28" s="390"/>
      <c r="CV28" s="390"/>
      <c r="CW28" s="390"/>
      <c r="CX28" s="390"/>
      <c r="CY28" s="390"/>
      <c r="CZ28" s="390"/>
      <c r="DA28" s="391"/>
      <c r="DB28" s="389"/>
      <c r="DC28" s="390"/>
      <c r="DD28" s="390"/>
      <c r="DE28" s="390"/>
      <c r="DF28" s="390"/>
      <c r="DG28" s="390"/>
      <c r="DH28" s="390"/>
      <c r="DI28" s="391"/>
    </row>
    <row r="29" spans="1:113" ht="18.75" customHeight="1" x14ac:dyDescent="0.2">
      <c r="A29" s="172"/>
      <c r="B29" s="563"/>
      <c r="C29" s="539"/>
      <c r="D29" s="540"/>
      <c r="E29" s="442" t="s">
        <v>193</v>
      </c>
      <c r="F29" s="422"/>
      <c r="G29" s="422"/>
      <c r="H29" s="422"/>
      <c r="I29" s="422"/>
      <c r="J29" s="422"/>
      <c r="K29" s="423"/>
      <c r="L29" s="443">
        <v>18</v>
      </c>
      <c r="M29" s="444"/>
      <c r="N29" s="444"/>
      <c r="O29" s="444"/>
      <c r="P29" s="486"/>
      <c r="Q29" s="443">
        <v>3400</v>
      </c>
      <c r="R29" s="444"/>
      <c r="S29" s="444"/>
      <c r="T29" s="444"/>
      <c r="U29" s="444"/>
      <c r="V29" s="486"/>
      <c r="W29" s="541"/>
      <c r="X29" s="542"/>
      <c r="Y29" s="543"/>
      <c r="Z29" s="442" t="s">
        <v>194</v>
      </c>
      <c r="AA29" s="422"/>
      <c r="AB29" s="422"/>
      <c r="AC29" s="422"/>
      <c r="AD29" s="422"/>
      <c r="AE29" s="422"/>
      <c r="AF29" s="422"/>
      <c r="AG29" s="423"/>
      <c r="AH29" s="443">
        <v>592</v>
      </c>
      <c r="AI29" s="444"/>
      <c r="AJ29" s="444"/>
      <c r="AK29" s="444"/>
      <c r="AL29" s="486"/>
      <c r="AM29" s="443">
        <v>1786320</v>
      </c>
      <c r="AN29" s="444"/>
      <c r="AO29" s="444"/>
      <c r="AP29" s="444"/>
      <c r="AQ29" s="444"/>
      <c r="AR29" s="486"/>
      <c r="AS29" s="443">
        <v>3017</v>
      </c>
      <c r="AT29" s="444"/>
      <c r="AU29" s="444"/>
      <c r="AV29" s="444"/>
      <c r="AW29" s="444"/>
      <c r="AX29" s="445"/>
      <c r="AY29" s="549"/>
      <c r="AZ29" s="550"/>
      <c r="BA29" s="550"/>
      <c r="BB29" s="551"/>
      <c r="BC29" s="426" t="s">
        <v>195</v>
      </c>
      <c r="BD29" s="427"/>
      <c r="BE29" s="427"/>
      <c r="BF29" s="427"/>
      <c r="BG29" s="427"/>
      <c r="BH29" s="427"/>
      <c r="BI29" s="427"/>
      <c r="BJ29" s="427"/>
      <c r="BK29" s="427"/>
      <c r="BL29" s="427"/>
      <c r="BM29" s="428"/>
      <c r="BN29" s="392">
        <v>1576941</v>
      </c>
      <c r="BO29" s="393"/>
      <c r="BP29" s="393"/>
      <c r="BQ29" s="393"/>
      <c r="BR29" s="393"/>
      <c r="BS29" s="393"/>
      <c r="BT29" s="393"/>
      <c r="BU29" s="394"/>
      <c r="BV29" s="392">
        <v>576168</v>
      </c>
      <c r="BW29" s="393"/>
      <c r="BX29" s="393"/>
      <c r="BY29" s="393"/>
      <c r="BZ29" s="393"/>
      <c r="CA29" s="393"/>
      <c r="CB29" s="393"/>
      <c r="CC29" s="394"/>
      <c r="CD29" s="187"/>
      <c r="CE29" s="506"/>
      <c r="CF29" s="506"/>
      <c r="CG29" s="506"/>
      <c r="CH29" s="506"/>
      <c r="CI29" s="506"/>
      <c r="CJ29" s="506"/>
      <c r="CK29" s="506"/>
      <c r="CL29" s="506"/>
      <c r="CM29" s="506"/>
      <c r="CN29" s="506"/>
      <c r="CO29" s="506"/>
      <c r="CP29" s="506"/>
      <c r="CQ29" s="506"/>
      <c r="CR29" s="506"/>
      <c r="CS29" s="507"/>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72"/>
      <c r="B30" s="564"/>
      <c r="C30" s="565"/>
      <c r="D30" s="566"/>
      <c r="E30" s="446"/>
      <c r="F30" s="447"/>
      <c r="G30" s="447"/>
      <c r="H30" s="447"/>
      <c r="I30" s="447"/>
      <c r="J30" s="447"/>
      <c r="K30" s="448"/>
      <c r="L30" s="556"/>
      <c r="M30" s="557"/>
      <c r="N30" s="557"/>
      <c r="O30" s="557"/>
      <c r="P30" s="558"/>
      <c r="Q30" s="556"/>
      <c r="R30" s="557"/>
      <c r="S30" s="557"/>
      <c r="T30" s="557"/>
      <c r="U30" s="557"/>
      <c r="V30" s="558"/>
      <c r="W30" s="559" t="s">
        <v>196</v>
      </c>
      <c r="X30" s="560"/>
      <c r="Y30" s="560"/>
      <c r="Z30" s="560"/>
      <c r="AA30" s="560"/>
      <c r="AB30" s="560"/>
      <c r="AC30" s="560"/>
      <c r="AD30" s="560"/>
      <c r="AE30" s="560"/>
      <c r="AF30" s="560"/>
      <c r="AG30" s="561"/>
      <c r="AH30" s="519">
        <v>98.7</v>
      </c>
      <c r="AI30" s="520"/>
      <c r="AJ30" s="520"/>
      <c r="AK30" s="520"/>
      <c r="AL30" s="520"/>
      <c r="AM30" s="520"/>
      <c r="AN30" s="520"/>
      <c r="AO30" s="520"/>
      <c r="AP30" s="520"/>
      <c r="AQ30" s="520"/>
      <c r="AR30" s="520"/>
      <c r="AS30" s="520"/>
      <c r="AT30" s="520"/>
      <c r="AU30" s="520"/>
      <c r="AV30" s="520"/>
      <c r="AW30" s="520"/>
      <c r="AX30" s="522"/>
      <c r="AY30" s="552"/>
      <c r="AZ30" s="553"/>
      <c r="BA30" s="553"/>
      <c r="BB30" s="554"/>
      <c r="BC30" s="508" t="s">
        <v>50</v>
      </c>
      <c r="BD30" s="509"/>
      <c r="BE30" s="509"/>
      <c r="BF30" s="509"/>
      <c r="BG30" s="509"/>
      <c r="BH30" s="509"/>
      <c r="BI30" s="509"/>
      <c r="BJ30" s="509"/>
      <c r="BK30" s="509"/>
      <c r="BL30" s="509"/>
      <c r="BM30" s="510"/>
      <c r="BN30" s="511">
        <v>5141212</v>
      </c>
      <c r="BO30" s="512"/>
      <c r="BP30" s="512"/>
      <c r="BQ30" s="512"/>
      <c r="BR30" s="512"/>
      <c r="BS30" s="512"/>
      <c r="BT30" s="512"/>
      <c r="BU30" s="513"/>
      <c r="BV30" s="511">
        <v>5789715</v>
      </c>
      <c r="BW30" s="512"/>
      <c r="BX30" s="512"/>
      <c r="BY30" s="512"/>
      <c r="BZ30" s="512"/>
      <c r="CA30" s="512"/>
      <c r="CB30" s="512"/>
      <c r="CC30" s="513"/>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5" t="s">
        <v>197</v>
      </c>
      <c r="D32" s="555"/>
      <c r="E32" s="555"/>
      <c r="F32" s="555"/>
      <c r="G32" s="555"/>
      <c r="H32" s="555"/>
      <c r="I32" s="555"/>
      <c r="J32" s="555"/>
      <c r="K32" s="555"/>
      <c r="L32" s="555"/>
      <c r="M32" s="555"/>
      <c r="N32" s="555"/>
      <c r="O32" s="555"/>
      <c r="P32" s="555"/>
      <c r="Q32" s="555"/>
      <c r="R32" s="555"/>
      <c r="S32" s="555"/>
      <c r="U32" s="396" t="s">
        <v>198</v>
      </c>
      <c r="V32" s="396"/>
      <c r="W32" s="396"/>
      <c r="X32" s="396"/>
      <c r="Y32" s="396"/>
      <c r="Z32" s="396"/>
      <c r="AA32" s="396"/>
      <c r="AB32" s="396"/>
      <c r="AC32" s="396"/>
      <c r="AD32" s="396"/>
      <c r="AE32" s="396"/>
      <c r="AF32" s="396"/>
      <c r="AG32" s="396"/>
      <c r="AH32" s="396"/>
      <c r="AI32" s="396"/>
      <c r="AJ32" s="396"/>
      <c r="AK32" s="396"/>
      <c r="AM32" s="396" t="s">
        <v>199</v>
      </c>
      <c r="AN32" s="396"/>
      <c r="AO32" s="396"/>
      <c r="AP32" s="396"/>
      <c r="AQ32" s="396"/>
      <c r="AR32" s="396"/>
      <c r="AS32" s="396"/>
      <c r="AT32" s="396"/>
      <c r="AU32" s="396"/>
      <c r="AV32" s="396"/>
      <c r="AW32" s="396"/>
      <c r="AX32" s="396"/>
      <c r="AY32" s="396"/>
      <c r="AZ32" s="396"/>
      <c r="BA32" s="396"/>
      <c r="BB32" s="396"/>
      <c r="BC32" s="396"/>
      <c r="BE32" s="396" t="s">
        <v>200</v>
      </c>
      <c r="BF32" s="396"/>
      <c r="BG32" s="396"/>
      <c r="BH32" s="396"/>
      <c r="BI32" s="396"/>
      <c r="BJ32" s="396"/>
      <c r="BK32" s="396"/>
      <c r="BL32" s="396"/>
      <c r="BM32" s="396"/>
      <c r="BN32" s="396"/>
      <c r="BO32" s="396"/>
      <c r="BP32" s="396"/>
      <c r="BQ32" s="396"/>
      <c r="BR32" s="396"/>
      <c r="BS32" s="396"/>
      <c r="BT32" s="396"/>
      <c r="BU32" s="396"/>
      <c r="BW32" s="396" t="s">
        <v>201</v>
      </c>
      <c r="BX32" s="396"/>
      <c r="BY32" s="396"/>
      <c r="BZ32" s="396"/>
      <c r="CA32" s="396"/>
      <c r="CB32" s="396"/>
      <c r="CC32" s="396"/>
      <c r="CD32" s="396"/>
      <c r="CE32" s="396"/>
      <c r="CF32" s="396"/>
      <c r="CG32" s="396"/>
      <c r="CH32" s="396"/>
      <c r="CI32" s="396"/>
      <c r="CJ32" s="396"/>
      <c r="CK32" s="396"/>
      <c r="CL32" s="396"/>
      <c r="CM32" s="396"/>
      <c r="CO32" s="396" t="s">
        <v>202</v>
      </c>
      <c r="CP32" s="396"/>
      <c r="CQ32" s="396"/>
      <c r="CR32" s="396"/>
      <c r="CS32" s="396"/>
      <c r="CT32" s="396"/>
      <c r="CU32" s="396"/>
      <c r="CV32" s="396"/>
      <c r="CW32" s="396"/>
      <c r="CX32" s="396"/>
      <c r="CY32" s="396"/>
      <c r="CZ32" s="396"/>
      <c r="DA32" s="396"/>
      <c r="DB32" s="396"/>
      <c r="DC32" s="396"/>
      <c r="DD32" s="396"/>
      <c r="DE32" s="396"/>
      <c r="DI32" s="195"/>
    </row>
    <row r="33" spans="1:113" ht="13.5" customHeight="1" x14ac:dyDescent="0.2">
      <c r="A33" s="172"/>
      <c r="B33" s="196"/>
      <c r="C33" s="416" t="s">
        <v>203</v>
      </c>
      <c r="D33" s="416"/>
      <c r="E33" s="381" t="s">
        <v>204</v>
      </c>
      <c r="F33" s="381"/>
      <c r="G33" s="381"/>
      <c r="H33" s="381"/>
      <c r="I33" s="381"/>
      <c r="J33" s="381"/>
      <c r="K33" s="381"/>
      <c r="L33" s="381"/>
      <c r="M33" s="381"/>
      <c r="N33" s="381"/>
      <c r="O33" s="381"/>
      <c r="P33" s="381"/>
      <c r="Q33" s="381"/>
      <c r="R33" s="381"/>
      <c r="S33" s="381"/>
      <c r="T33" s="197"/>
      <c r="U33" s="416" t="s">
        <v>205</v>
      </c>
      <c r="V33" s="416"/>
      <c r="W33" s="381" t="s">
        <v>206</v>
      </c>
      <c r="X33" s="381"/>
      <c r="Y33" s="381"/>
      <c r="Z33" s="381"/>
      <c r="AA33" s="381"/>
      <c r="AB33" s="381"/>
      <c r="AC33" s="381"/>
      <c r="AD33" s="381"/>
      <c r="AE33" s="381"/>
      <c r="AF33" s="381"/>
      <c r="AG33" s="381"/>
      <c r="AH33" s="381"/>
      <c r="AI33" s="381"/>
      <c r="AJ33" s="381"/>
      <c r="AK33" s="381"/>
      <c r="AL33" s="197"/>
      <c r="AM33" s="416" t="s">
        <v>207</v>
      </c>
      <c r="AN33" s="416"/>
      <c r="AO33" s="381" t="s">
        <v>208</v>
      </c>
      <c r="AP33" s="381"/>
      <c r="AQ33" s="381"/>
      <c r="AR33" s="381"/>
      <c r="AS33" s="381"/>
      <c r="AT33" s="381"/>
      <c r="AU33" s="381"/>
      <c r="AV33" s="381"/>
      <c r="AW33" s="381"/>
      <c r="AX33" s="381"/>
      <c r="AY33" s="381"/>
      <c r="AZ33" s="381"/>
      <c r="BA33" s="381"/>
      <c r="BB33" s="381"/>
      <c r="BC33" s="381"/>
      <c r="BD33" s="198"/>
      <c r="BE33" s="381" t="s">
        <v>209</v>
      </c>
      <c r="BF33" s="381"/>
      <c r="BG33" s="381" t="s">
        <v>210</v>
      </c>
      <c r="BH33" s="381"/>
      <c r="BI33" s="381"/>
      <c r="BJ33" s="381"/>
      <c r="BK33" s="381"/>
      <c r="BL33" s="381"/>
      <c r="BM33" s="381"/>
      <c r="BN33" s="381"/>
      <c r="BO33" s="381"/>
      <c r="BP33" s="381"/>
      <c r="BQ33" s="381"/>
      <c r="BR33" s="381"/>
      <c r="BS33" s="381"/>
      <c r="BT33" s="381"/>
      <c r="BU33" s="381"/>
      <c r="BV33" s="198"/>
      <c r="BW33" s="416" t="s">
        <v>209</v>
      </c>
      <c r="BX33" s="416"/>
      <c r="BY33" s="381" t="s">
        <v>211</v>
      </c>
      <c r="BZ33" s="381"/>
      <c r="CA33" s="381"/>
      <c r="CB33" s="381"/>
      <c r="CC33" s="381"/>
      <c r="CD33" s="381"/>
      <c r="CE33" s="381"/>
      <c r="CF33" s="381"/>
      <c r="CG33" s="381"/>
      <c r="CH33" s="381"/>
      <c r="CI33" s="381"/>
      <c r="CJ33" s="381"/>
      <c r="CK33" s="381"/>
      <c r="CL33" s="381"/>
      <c r="CM33" s="381"/>
      <c r="CN33" s="197"/>
      <c r="CO33" s="416" t="s">
        <v>212</v>
      </c>
      <c r="CP33" s="416"/>
      <c r="CQ33" s="381" t="s">
        <v>213</v>
      </c>
      <c r="CR33" s="381"/>
      <c r="CS33" s="381"/>
      <c r="CT33" s="381"/>
      <c r="CU33" s="381"/>
      <c r="CV33" s="381"/>
      <c r="CW33" s="381"/>
      <c r="CX33" s="381"/>
      <c r="CY33" s="381"/>
      <c r="CZ33" s="381"/>
      <c r="DA33" s="381"/>
      <c r="DB33" s="381"/>
      <c r="DC33" s="381"/>
      <c r="DD33" s="381"/>
      <c r="DE33" s="381"/>
      <c r="DF33" s="197"/>
      <c r="DG33" s="581" t="s">
        <v>214</v>
      </c>
      <c r="DH33" s="581"/>
      <c r="DI33" s="199"/>
    </row>
    <row r="34" spans="1:113" ht="32.25" customHeight="1" x14ac:dyDescent="0.2">
      <c r="A34" s="172"/>
      <c r="B34" s="196"/>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72"/>
      <c r="U34" s="582">
        <f>IF(W34="","",MAX(C34:D43)+1)</f>
        <v>3</v>
      </c>
      <c r="V34" s="582"/>
      <c r="W34" s="583" t="str">
        <f>IF('各会計、関係団体の財政状況及び健全化判断比率'!B28="","",'各会計、関係団体の財政状況及び健全化判断比率'!B28)</f>
        <v>旭市国民健康保険事業特別会計（事業）</v>
      </c>
      <c r="X34" s="583"/>
      <c r="Y34" s="583"/>
      <c r="Z34" s="583"/>
      <c r="AA34" s="583"/>
      <c r="AB34" s="583"/>
      <c r="AC34" s="583"/>
      <c r="AD34" s="583"/>
      <c r="AE34" s="583"/>
      <c r="AF34" s="583"/>
      <c r="AG34" s="583"/>
      <c r="AH34" s="583"/>
      <c r="AI34" s="583"/>
      <c r="AJ34" s="583"/>
      <c r="AK34" s="583"/>
      <c r="AL34" s="172"/>
      <c r="AM34" s="582">
        <f>IF(AO34="","",MAX(C34:D43,U34:V43)+1)</f>
        <v>7</v>
      </c>
      <c r="AN34" s="582"/>
      <c r="AO34" s="583" t="str">
        <f>IF('各会計、関係団体の財政状況及び健全化判断比率'!B32="","",'各会計、関係団体の財政状況及び健全化判断比率'!B32)</f>
        <v>旭市水道事業会計</v>
      </c>
      <c r="AP34" s="583"/>
      <c r="AQ34" s="583"/>
      <c r="AR34" s="583"/>
      <c r="AS34" s="583"/>
      <c r="AT34" s="583"/>
      <c r="AU34" s="583"/>
      <c r="AV34" s="583"/>
      <c r="AW34" s="583"/>
      <c r="AX34" s="583"/>
      <c r="AY34" s="583"/>
      <c r="AZ34" s="583"/>
      <c r="BA34" s="583"/>
      <c r="BB34" s="583"/>
      <c r="BC34" s="583"/>
      <c r="BD34" s="172"/>
      <c r="BE34" s="582" t="str">
        <f>IF(BG34="","",MAX(C34:D43,U34:V43,AM34:AN43)+1)</f>
        <v/>
      </c>
      <c r="BF34" s="582"/>
      <c r="BG34" s="583"/>
      <c r="BH34" s="583"/>
      <c r="BI34" s="583"/>
      <c r="BJ34" s="583"/>
      <c r="BK34" s="583"/>
      <c r="BL34" s="583"/>
      <c r="BM34" s="583"/>
      <c r="BN34" s="583"/>
      <c r="BO34" s="583"/>
      <c r="BP34" s="583"/>
      <c r="BQ34" s="583"/>
      <c r="BR34" s="583"/>
      <c r="BS34" s="583"/>
      <c r="BT34" s="583"/>
      <c r="BU34" s="583"/>
      <c r="BV34" s="172"/>
      <c r="BW34" s="582">
        <f>IF(BY34="","",MAX(C34:D43,U34:V43,AM34:AN43,BE34:BF43)+1)</f>
        <v>10</v>
      </c>
      <c r="BX34" s="582"/>
      <c r="BY34" s="583" t="str">
        <f>IF('各会計、関係団体の財政状況及び健全化判断比率'!B68="","",'各会計、関係団体の財政状況及び健全化判断比率'!B68)</f>
        <v>東総衛生組合（一般会計）</v>
      </c>
      <c r="BZ34" s="583"/>
      <c r="CA34" s="583"/>
      <c r="CB34" s="583"/>
      <c r="CC34" s="583"/>
      <c r="CD34" s="583"/>
      <c r="CE34" s="583"/>
      <c r="CF34" s="583"/>
      <c r="CG34" s="583"/>
      <c r="CH34" s="583"/>
      <c r="CI34" s="583"/>
      <c r="CJ34" s="583"/>
      <c r="CK34" s="583"/>
      <c r="CL34" s="583"/>
      <c r="CM34" s="583"/>
      <c r="CN34" s="172"/>
      <c r="CO34" s="582">
        <f>IF(CQ34="","",MAX(C34:D43,U34:V43,AM34:AN43,BE34:BF43,BW34:BX43)+1)</f>
        <v>20</v>
      </c>
      <c r="CP34" s="582"/>
      <c r="CQ34" s="583" t="str">
        <f>IF('各会計、関係団体の財政状況及び健全化判断比率'!BS7="","",'各会計、関係団体の財政状況及び健全化判断比率'!BS7)</f>
        <v>千葉県食肉公社</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〇</v>
      </c>
      <c r="DH34" s="584"/>
      <c r="DI34" s="199"/>
    </row>
    <row r="35" spans="1:113" ht="32.25" customHeight="1" x14ac:dyDescent="0.2">
      <c r="A35" s="172"/>
      <c r="B35" s="196"/>
      <c r="C35" s="582">
        <f>IF(E35="","",C34+1)</f>
        <v>2</v>
      </c>
      <c r="D35" s="582"/>
      <c r="E35" s="583" t="str">
        <f>IF('各会計、関係団体の財政状況及び健全化判断比率'!B8="","",'各会計、関係団体の財政状況及び健全化判断比率'!B8)</f>
        <v>旭市病院事業債管理特別会計</v>
      </c>
      <c r="F35" s="583"/>
      <c r="G35" s="583"/>
      <c r="H35" s="583"/>
      <c r="I35" s="583"/>
      <c r="J35" s="583"/>
      <c r="K35" s="583"/>
      <c r="L35" s="583"/>
      <c r="M35" s="583"/>
      <c r="N35" s="583"/>
      <c r="O35" s="583"/>
      <c r="P35" s="583"/>
      <c r="Q35" s="583"/>
      <c r="R35" s="583"/>
      <c r="S35" s="583"/>
      <c r="T35" s="172"/>
      <c r="U35" s="582">
        <f>IF(W35="","",U34+1)</f>
        <v>4</v>
      </c>
      <c r="V35" s="582"/>
      <c r="W35" s="583" t="str">
        <f>IF('各会計、関係団体の財政状況及び健全化判断比率'!B29="","",'各会計、関係団体の財政状況及び健全化判断比率'!B29)</f>
        <v>旭市国民健康保険事業特別会計（施設）</v>
      </c>
      <c r="X35" s="583"/>
      <c r="Y35" s="583"/>
      <c r="Z35" s="583"/>
      <c r="AA35" s="583"/>
      <c r="AB35" s="583"/>
      <c r="AC35" s="583"/>
      <c r="AD35" s="583"/>
      <c r="AE35" s="583"/>
      <c r="AF35" s="583"/>
      <c r="AG35" s="583"/>
      <c r="AH35" s="583"/>
      <c r="AI35" s="583"/>
      <c r="AJ35" s="583"/>
      <c r="AK35" s="583"/>
      <c r="AL35" s="172"/>
      <c r="AM35" s="582">
        <f t="shared" ref="AM35:AM43" si="0">IF(AO35="","",AM34+1)</f>
        <v>8</v>
      </c>
      <c r="AN35" s="582"/>
      <c r="AO35" s="583" t="str">
        <f>IF('各会計、関係団体の財政状況及び健全化判断比率'!B33="","",'各会計、関係団体の財政状況及び健全化判断比率'!B33)</f>
        <v>旭市公共下水道事業会計</v>
      </c>
      <c r="AP35" s="583"/>
      <c r="AQ35" s="583"/>
      <c r="AR35" s="583"/>
      <c r="AS35" s="583"/>
      <c r="AT35" s="583"/>
      <c r="AU35" s="583"/>
      <c r="AV35" s="583"/>
      <c r="AW35" s="583"/>
      <c r="AX35" s="583"/>
      <c r="AY35" s="583"/>
      <c r="AZ35" s="583"/>
      <c r="BA35" s="583"/>
      <c r="BB35" s="583"/>
      <c r="BC35" s="583"/>
      <c r="BD35" s="172"/>
      <c r="BE35" s="582" t="str">
        <f t="shared" ref="BE35:BE43" si="1">IF(BG35="","",BE34+1)</f>
        <v/>
      </c>
      <c r="BF35" s="582"/>
      <c r="BG35" s="583"/>
      <c r="BH35" s="583"/>
      <c r="BI35" s="583"/>
      <c r="BJ35" s="583"/>
      <c r="BK35" s="583"/>
      <c r="BL35" s="583"/>
      <c r="BM35" s="583"/>
      <c r="BN35" s="583"/>
      <c r="BO35" s="583"/>
      <c r="BP35" s="583"/>
      <c r="BQ35" s="583"/>
      <c r="BR35" s="583"/>
      <c r="BS35" s="583"/>
      <c r="BT35" s="583"/>
      <c r="BU35" s="583"/>
      <c r="BV35" s="172"/>
      <c r="BW35" s="582">
        <f t="shared" ref="BW35:BW43" si="2">IF(BY35="","",BW34+1)</f>
        <v>11</v>
      </c>
      <c r="BX35" s="582"/>
      <c r="BY35" s="583" t="str">
        <f>IF('各会計、関係団体の財政状況及び健全化判断比率'!B69="","",'各会計、関係団体の財政状況及び健全化判断比率'!B69)</f>
        <v>東総広域水道企業団（水道用水供給事業会計）</v>
      </c>
      <c r="BZ35" s="583"/>
      <c r="CA35" s="583"/>
      <c r="CB35" s="583"/>
      <c r="CC35" s="583"/>
      <c r="CD35" s="583"/>
      <c r="CE35" s="583"/>
      <c r="CF35" s="583"/>
      <c r="CG35" s="583"/>
      <c r="CH35" s="583"/>
      <c r="CI35" s="583"/>
      <c r="CJ35" s="583"/>
      <c r="CK35" s="583"/>
      <c r="CL35" s="583"/>
      <c r="CM35" s="583"/>
      <c r="CN35" s="172"/>
      <c r="CO35" s="582">
        <f t="shared" ref="CO35:CO43" si="3">IF(CQ35="","",CO34+1)</f>
        <v>21</v>
      </c>
      <c r="CP35" s="582"/>
      <c r="CQ35" s="583" t="str">
        <f>IF('各会計、関係団体の財政状況及び健全化判断比率'!BS8="","",'各会計、関係団体の財政状況及び健全化判断比率'!BS8)</f>
        <v>株式会社 季楽里あさひ</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199"/>
    </row>
    <row r="36" spans="1:113" ht="32.25" customHeight="1" x14ac:dyDescent="0.2">
      <c r="A36" s="172"/>
      <c r="B36" s="196"/>
      <c r="C36" s="582" t="str">
        <f>IF(E36="","",C35+1)</f>
        <v/>
      </c>
      <c r="D36" s="582"/>
      <c r="E36" s="583" t="str">
        <f>IF('各会計、関係団体の財政状況及び健全化判断比率'!B9="","",'各会計、関係団体の財政状況及び健全化判断比率'!B9)</f>
        <v/>
      </c>
      <c r="F36" s="583"/>
      <c r="G36" s="583"/>
      <c r="H36" s="583"/>
      <c r="I36" s="583"/>
      <c r="J36" s="583"/>
      <c r="K36" s="583"/>
      <c r="L36" s="583"/>
      <c r="M36" s="583"/>
      <c r="N36" s="583"/>
      <c r="O36" s="583"/>
      <c r="P36" s="583"/>
      <c r="Q36" s="583"/>
      <c r="R36" s="583"/>
      <c r="S36" s="583"/>
      <c r="T36" s="172"/>
      <c r="U36" s="582">
        <f t="shared" ref="U36:U43" si="4">IF(W36="","",U35+1)</f>
        <v>5</v>
      </c>
      <c r="V36" s="582"/>
      <c r="W36" s="583" t="str">
        <f>IF('各会計、関係団体の財政状況及び健全化判断比率'!B30="","",'各会計、関係団体の財政状況及び健全化判断比率'!B30)</f>
        <v>旭市介護保険事業特別会計</v>
      </c>
      <c r="X36" s="583"/>
      <c r="Y36" s="583"/>
      <c r="Z36" s="583"/>
      <c r="AA36" s="583"/>
      <c r="AB36" s="583"/>
      <c r="AC36" s="583"/>
      <c r="AD36" s="583"/>
      <c r="AE36" s="583"/>
      <c r="AF36" s="583"/>
      <c r="AG36" s="583"/>
      <c r="AH36" s="583"/>
      <c r="AI36" s="583"/>
      <c r="AJ36" s="583"/>
      <c r="AK36" s="583"/>
      <c r="AL36" s="172"/>
      <c r="AM36" s="582">
        <f t="shared" si="0"/>
        <v>9</v>
      </c>
      <c r="AN36" s="582"/>
      <c r="AO36" s="583" t="str">
        <f>IF('各会計、関係団体の財政状況及び健全化判断比率'!B34="","",'各会計、関係団体の財政状況及び健全化判断比率'!B34)</f>
        <v>旭市農業集落排水事業会計</v>
      </c>
      <c r="AP36" s="583"/>
      <c r="AQ36" s="583"/>
      <c r="AR36" s="583"/>
      <c r="AS36" s="583"/>
      <c r="AT36" s="583"/>
      <c r="AU36" s="583"/>
      <c r="AV36" s="583"/>
      <c r="AW36" s="583"/>
      <c r="AX36" s="583"/>
      <c r="AY36" s="583"/>
      <c r="AZ36" s="583"/>
      <c r="BA36" s="583"/>
      <c r="BB36" s="583"/>
      <c r="BC36" s="583"/>
      <c r="BD36" s="172"/>
      <c r="BE36" s="582" t="str">
        <f t="shared" si="1"/>
        <v/>
      </c>
      <c r="BF36" s="582"/>
      <c r="BG36" s="583"/>
      <c r="BH36" s="583"/>
      <c r="BI36" s="583"/>
      <c r="BJ36" s="583"/>
      <c r="BK36" s="583"/>
      <c r="BL36" s="583"/>
      <c r="BM36" s="583"/>
      <c r="BN36" s="583"/>
      <c r="BO36" s="583"/>
      <c r="BP36" s="583"/>
      <c r="BQ36" s="583"/>
      <c r="BR36" s="583"/>
      <c r="BS36" s="583"/>
      <c r="BT36" s="583"/>
      <c r="BU36" s="583"/>
      <c r="BV36" s="172"/>
      <c r="BW36" s="582">
        <f t="shared" si="2"/>
        <v>12</v>
      </c>
      <c r="BX36" s="582"/>
      <c r="BY36" s="583" t="str">
        <f>IF('各会計、関係団体の財政状況及び健全化判断比率'!B70="","",'各会計、関係団体の財政状況及び健全化判断比率'!B70)</f>
        <v>東総地区広域市町村圏事務組合（一般会計）</v>
      </c>
      <c r="BZ36" s="583"/>
      <c r="CA36" s="583"/>
      <c r="CB36" s="583"/>
      <c r="CC36" s="583"/>
      <c r="CD36" s="583"/>
      <c r="CE36" s="583"/>
      <c r="CF36" s="583"/>
      <c r="CG36" s="583"/>
      <c r="CH36" s="583"/>
      <c r="CI36" s="583"/>
      <c r="CJ36" s="583"/>
      <c r="CK36" s="583"/>
      <c r="CL36" s="583"/>
      <c r="CM36" s="583"/>
      <c r="CN36" s="172"/>
      <c r="CO36" s="582">
        <f t="shared" si="3"/>
        <v>22</v>
      </c>
      <c r="CP36" s="582"/>
      <c r="CQ36" s="583" t="str">
        <f>IF('各会計、関係団体の財政状況及び健全化判断比率'!BS9="","",'各会計、関係団体の財政状況及び健全化判断比率'!BS9)</f>
        <v>総合病院国保旭中央病院</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〇</v>
      </c>
      <c r="DH36" s="584"/>
      <c r="DI36" s="199"/>
    </row>
    <row r="37" spans="1:113" ht="32.25" customHeight="1" x14ac:dyDescent="0.2">
      <c r="A37" s="172"/>
      <c r="B37" s="196"/>
      <c r="C37" s="582" t="str">
        <f>IF(E37="","",C36+1)</f>
        <v/>
      </c>
      <c r="D37" s="582"/>
      <c r="E37" s="583" t="str">
        <f>IF('各会計、関係団体の財政状況及び健全化判断比率'!B10="","",'各会計、関係団体の財政状況及び健全化判断比率'!B10)</f>
        <v/>
      </c>
      <c r="F37" s="583"/>
      <c r="G37" s="583"/>
      <c r="H37" s="583"/>
      <c r="I37" s="583"/>
      <c r="J37" s="583"/>
      <c r="K37" s="583"/>
      <c r="L37" s="583"/>
      <c r="M37" s="583"/>
      <c r="N37" s="583"/>
      <c r="O37" s="583"/>
      <c r="P37" s="583"/>
      <c r="Q37" s="583"/>
      <c r="R37" s="583"/>
      <c r="S37" s="583"/>
      <c r="T37" s="172"/>
      <c r="U37" s="582">
        <f t="shared" si="4"/>
        <v>6</v>
      </c>
      <c r="V37" s="582"/>
      <c r="W37" s="583" t="str">
        <f>IF('各会計、関係団体の財政状況及び健全化判断比率'!B31="","",'各会計、関係団体の財政状況及び健全化判断比率'!B31)</f>
        <v>旭市後期高齢者医療特別会計</v>
      </c>
      <c r="X37" s="583"/>
      <c r="Y37" s="583"/>
      <c r="Z37" s="583"/>
      <c r="AA37" s="583"/>
      <c r="AB37" s="583"/>
      <c r="AC37" s="583"/>
      <c r="AD37" s="583"/>
      <c r="AE37" s="583"/>
      <c r="AF37" s="583"/>
      <c r="AG37" s="583"/>
      <c r="AH37" s="583"/>
      <c r="AI37" s="583"/>
      <c r="AJ37" s="583"/>
      <c r="AK37" s="583"/>
      <c r="AL37" s="172"/>
      <c r="AM37" s="582" t="str">
        <f t="shared" si="0"/>
        <v/>
      </c>
      <c r="AN37" s="582"/>
      <c r="AO37" s="583"/>
      <c r="AP37" s="583"/>
      <c r="AQ37" s="583"/>
      <c r="AR37" s="583"/>
      <c r="AS37" s="583"/>
      <c r="AT37" s="583"/>
      <c r="AU37" s="583"/>
      <c r="AV37" s="583"/>
      <c r="AW37" s="583"/>
      <c r="AX37" s="583"/>
      <c r="AY37" s="583"/>
      <c r="AZ37" s="583"/>
      <c r="BA37" s="583"/>
      <c r="BB37" s="583"/>
      <c r="BC37" s="583"/>
      <c r="BD37" s="172"/>
      <c r="BE37" s="582" t="str">
        <f t="shared" si="1"/>
        <v/>
      </c>
      <c r="BF37" s="582"/>
      <c r="BG37" s="583"/>
      <c r="BH37" s="583"/>
      <c r="BI37" s="583"/>
      <c r="BJ37" s="583"/>
      <c r="BK37" s="583"/>
      <c r="BL37" s="583"/>
      <c r="BM37" s="583"/>
      <c r="BN37" s="583"/>
      <c r="BO37" s="583"/>
      <c r="BP37" s="583"/>
      <c r="BQ37" s="583"/>
      <c r="BR37" s="583"/>
      <c r="BS37" s="583"/>
      <c r="BT37" s="583"/>
      <c r="BU37" s="583"/>
      <c r="BV37" s="172"/>
      <c r="BW37" s="582">
        <f t="shared" si="2"/>
        <v>13</v>
      </c>
      <c r="BX37" s="582"/>
      <c r="BY37" s="583" t="str">
        <f>IF('各会計、関係団体の財政状況及び健全化判断比率'!B71="","",'各会計、関係団体の財政状況及び健全化判断比率'!B71)</f>
        <v>東総地区広域市町村圏事務組合（東総地区ふるさと市町村圏事業特別会計）</v>
      </c>
      <c r="BZ37" s="583"/>
      <c r="CA37" s="583"/>
      <c r="CB37" s="583"/>
      <c r="CC37" s="583"/>
      <c r="CD37" s="583"/>
      <c r="CE37" s="583"/>
      <c r="CF37" s="583"/>
      <c r="CG37" s="583"/>
      <c r="CH37" s="583"/>
      <c r="CI37" s="583"/>
      <c r="CJ37" s="583"/>
      <c r="CK37" s="583"/>
      <c r="CL37" s="583"/>
      <c r="CM37" s="583"/>
      <c r="CN37" s="172"/>
      <c r="CO37" s="582" t="str">
        <f t="shared" si="3"/>
        <v/>
      </c>
      <c r="CP37" s="582"/>
      <c r="CQ37" s="583" t="str">
        <f>IF('各会計、関係団体の財政状況及び健全化判断比率'!BS10="","",'各会計、関係団体の財政状況及び健全化判断比率'!BS10)</f>
        <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199"/>
    </row>
    <row r="38" spans="1:113" ht="32.25" customHeight="1" x14ac:dyDescent="0.2">
      <c r="A38" s="172"/>
      <c r="B38" s="196"/>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72"/>
      <c r="U38" s="582" t="str">
        <f t="shared" si="4"/>
        <v/>
      </c>
      <c r="V38" s="582"/>
      <c r="W38" s="583"/>
      <c r="X38" s="583"/>
      <c r="Y38" s="583"/>
      <c r="Z38" s="583"/>
      <c r="AA38" s="583"/>
      <c r="AB38" s="583"/>
      <c r="AC38" s="583"/>
      <c r="AD38" s="583"/>
      <c r="AE38" s="583"/>
      <c r="AF38" s="583"/>
      <c r="AG38" s="583"/>
      <c r="AH38" s="583"/>
      <c r="AI38" s="583"/>
      <c r="AJ38" s="583"/>
      <c r="AK38" s="583"/>
      <c r="AL38" s="172"/>
      <c r="AM38" s="582" t="str">
        <f t="shared" si="0"/>
        <v/>
      </c>
      <c r="AN38" s="582"/>
      <c r="AO38" s="583"/>
      <c r="AP38" s="583"/>
      <c r="AQ38" s="583"/>
      <c r="AR38" s="583"/>
      <c r="AS38" s="583"/>
      <c r="AT38" s="583"/>
      <c r="AU38" s="583"/>
      <c r="AV38" s="583"/>
      <c r="AW38" s="583"/>
      <c r="AX38" s="583"/>
      <c r="AY38" s="583"/>
      <c r="AZ38" s="583"/>
      <c r="BA38" s="583"/>
      <c r="BB38" s="583"/>
      <c r="BC38" s="583"/>
      <c r="BD38" s="172"/>
      <c r="BE38" s="582" t="str">
        <f t="shared" si="1"/>
        <v/>
      </c>
      <c r="BF38" s="582"/>
      <c r="BG38" s="583"/>
      <c r="BH38" s="583"/>
      <c r="BI38" s="583"/>
      <c r="BJ38" s="583"/>
      <c r="BK38" s="583"/>
      <c r="BL38" s="583"/>
      <c r="BM38" s="583"/>
      <c r="BN38" s="583"/>
      <c r="BO38" s="583"/>
      <c r="BP38" s="583"/>
      <c r="BQ38" s="583"/>
      <c r="BR38" s="583"/>
      <c r="BS38" s="583"/>
      <c r="BT38" s="583"/>
      <c r="BU38" s="583"/>
      <c r="BV38" s="172"/>
      <c r="BW38" s="582">
        <f t="shared" si="2"/>
        <v>14</v>
      </c>
      <c r="BX38" s="582"/>
      <c r="BY38" s="583" t="str">
        <f>IF('各会計、関係団体の財政状況及び健全化判断比率'!B72="","",'各会計、関係団体の財政状況及び健全化判断比率'!B72)</f>
        <v>東総地区広域市町村圏事務組合（一般廃棄物処理事業特別会計）</v>
      </c>
      <c r="BZ38" s="583"/>
      <c r="CA38" s="583"/>
      <c r="CB38" s="583"/>
      <c r="CC38" s="583"/>
      <c r="CD38" s="583"/>
      <c r="CE38" s="583"/>
      <c r="CF38" s="583"/>
      <c r="CG38" s="583"/>
      <c r="CH38" s="583"/>
      <c r="CI38" s="583"/>
      <c r="CJ38" s="583"/>
      <c r="CK38" s="583"/>
      <c r="CL38" s="583"/>
      <c r="CM38" s="583"/>
      <c r="CN38" s="172"/>
      <c r="CO38" s="582" t="str">
        <f t="shared" si="3"/>
        <v/>
      </c>
      <c r="CP38" s="582"/>
      <c r="CQ38" s="583" t="str">
        <f>IF('各会計、関係団体の財政状況及び健全化判断比率'!BS11="","",'各会計、関係団体の財政状況及び健全化判断比率'!BS11)</f>
        <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199"/>
    </row>
    <row r="39" spans="1:113" ht="32.25" customHeight="1" x14ac:dyDescent="0.2">
      <c r="A39" s="172"/>
      <c r="B39" s="196"/>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72"/>
      <c r="U39" s="582" t="str">
        <f t="shared" si="4"/>
        <v/>
      </c>
      <c r="V39" s="582"/>
      <c r="W39" s="583"/>
      <c r="X39" s="583"/>
      <c r="Y39" s="583"/>
      <c r="Z39" s="583"/>
      <c r="AA39" s="583"/>
      <c r="AB39" s="583"/>
      <c r="AC39" s="583"/>
      <c r="AD39" s="583"/>
      <c r="AE39" s="583"/>
      <c r="AF39" s="583"/>
      <c r="AG39" s="583"/>
      <c r="AH39" s="583"/>
      <c r="AI39" s="583"/>
      <c r="AJ39" s="583"/>
      <c r="AK39" s="583"/>
      <c r="AL39" s="172"/>
      <c r="AM39" s="582" t="str">
        <f t="shared" si="0"/>
        <v/>
      </c>
      <c r="AN39" s="582"/>
      <c r="AO39" s="583"/>
      <c r="AP39" s="583"/>
      <c r="AQ39" s="583"/>
      <c r="AR39" s="583"/>
      <c r="AS39" s="583"/>
      <c r="AT39" s="583"/>
      <c r="AU39" s="583"/>
      <c r="AV39" s="583"/>
      <c r="AW39" s="583"/>
      <c r="AX39" s="583"/>
      <c r="AY39" s="583"/>
      <c r="AZ39" s="583"/>
      <c r="BA39" s="583"/>
      <c r="BB39" s="583"/>
      <c r="BC39" s="583"/>
      <c r="BD39" s="172"/>
      <c r="BE39" s="582" t="str">
        <f t="shared" si="1"/>
        <v/>
      </c>
      <c r="BF39" s="582"/>
      <c r="BG39" s="583"/>
      <c r="BH39" s="583"/>
      <c r="BI39" s="583"/>
      <c r="BJ39" s="583"/>
      <c r="BK39" s="583"/>
      <c r="BL39" s="583"/>
      <c r="BM39" s="583"/>
      <c r="BN39" s="583"/>
      <c r="BO39" s="583"/>
      <c r="BP39" s="583"/>
      <c r="BQ39" s="583"/>
      <c r="BR39" s="583"/>
      <c r="BS39" s="583"/>
      <c r="BT39" s="583"/>
      <c r="BU39" s="583"/>
      <c r="BV39" s="172"/>
      <c r="BW39" s="582">
        <f t="shared" si="2"/>
        <v>15</v>
      </c>
      <c r="BX39" s="582"/>
      <c r="BY39" s="583" t="str">
        <f>IF('各会計、関係団体の財政状況及び健全化判断比率'!B73="","",'各会計、関係団体の財政状況及び健全化判断比率'!B73)</f>
        <v>千葉県市町村総合事務組合（一般会計）</v>
      </c>
      <c r="BZ39" s="583"/>
      <c r="CA39" s="583"/>
      <c r="CB39" s="583"/>
      <c r="CC39" s="583"/>
      <c r="CD39" s="583"/>
      <c r="CE39" s="583"/>
      <c r="CF39" s="583"/>
      <c r="CG39" s="583"/>
      <c r="CH39" s="583"/>
      <c r="CI39" s="583"/>
      <c r="CJ39" s="583"/>
      <c r="CK39" s="583"/>
      <c r="CL39" s="583"/>
      <c r="CM39" s="583"/>
      <c r="CN39" s="172"/>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199"/>
    </row>
    <row r="40" spans="1:113" ht="32.25" customHeight="1" x14ac:dyDescent="0.2">
      <c r="A40" s="172"/>
      <c r="B40" s="196"/>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72"/>
      <c r="U40" s="582" t="str">
        <f t="shared" si="4"/>
        <v/>
      </c>
      <c r="V40" s="582"/>
      <c r="W40" s="583"/>
      <c r="X40" s="583"/>
      <c r="Y40" s="583"/>
      <c r="Z40" s="583"/>
      <c r="AA40" s="583"/>
      <c r="AB40" s="583"/>
      <c r="AC40" s="583"/>
      <c r="AD40" s="583"/>
      <c r="AE40" s="583"/>
      <c r="AF40" s="583"/>
      <c r="AG40" s="583"/>
      <c r="AH40" s="583"/>
      <c r="AI40" s="583"/>
      <c r="AJ40" s="583"/>
      <c r="AK40" s="583"/>
      <c r="AL40" s="172"/>
      <c r="AM40" s="582" t="str">
        <f t="shared" si="0"/>
        <v/>
      </c>
      <c r="AN40" s="582"/>
      <c r="AO40" s="583"/>
      <c r="AP40" s="583"/>
      <c r="AQ40" s="583"/>
      <c r="AR40" s="583"/>
      <c r="AS40" s="583"/>
      <c r="AT40" s="583"/>
      <c r="AU40" s="583"/>
      <c r="AV40" s="583"/>
      <c r="AW40" s="583"/>
      <c r="AX40" s="583"/>
      <c r="AY40" s="583"/>
      <c r="AZ40" s="583"/>
      <c r="BA40" s="583"/>
      <c r="BB40" s="583"/>
      <c r="BC40" s="583"/>
      <c r="BD40" s="172"/>
      <c r="BE40" s="582" t="str">
        <f t="shared" si="1"/>
        <v/>
      </c>
      <c r="BF40" s="582"/>
      <c r="BG40" s="583"/>
      <c r="BH40" s="583"/>
      <c r="BI40" s="583"/>
      <c r="BJ40" s="583"/>
      <c r="BK40" s="583"/>
      <c r="BL40" s="583"/>
      <c r="BM40" s="583"/>
      <c r="BN40" s="583"/>
      <c r="BO40" s="583"/>
      <c r="BP40" s="583"/>
      <c r="BQ40" s="583"/>
      <c r="BR40" s="583"/>
      <c r="BS40" s="583"/>
      <c r="BT40" s="583"/>
      <c r="BU40" s="583"/>
      <c r="BV40" s="172"/>
      <c r="BW40" s="582">
        <f t="shared" si="2"/>
        <v>16</v>
      </c>
      <c r="BX40" s="582"/>
      <c r="BY40" s="583" t="str">
        <f>IF('各会計、関係団体の財政状況及び健全化判断比率'!B74="","",'各会計、関係団体の財政状況及び健全化判断比率'!B74)</f>
        <v>千葉県市町村総合事務組合（千葉県自治会館管理運営特別会計）</v>
      </c>
      <c r="BZ40" s="583"/>
      <c r="CA40" s="583"/>
      <c r="CB40" s="583"/>
      <c r="CC40" s="583"/>
      <c r="CD40" s="583"/>
      <c r="CE40" s="583"/>
      <c r="CF40" s="583"/>
      <c r="CG40" s="583"/>
      <c r="CH40" s="583"/>
      <c r="CI40" s="583"/>
      <c r="CJ40" s="583"/>
      <c r="CK40" s="583"/>
      <c r="CL40" s="583"/>
      <c r="CM40" s="583"/>
      <c r="CN40" s="172"/>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199"/>
    </row>
    <row r="41" spans="1:113" ht="32.25" customHeight="1" x14ac:dyDescent="0.2">
      <c r="A41" s="172"/>
      <c r="B41" s="196"/>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72"/>
      <c r="U41" s="582" t="str">
        <f t="shared" si="4"/>
        <v/>
      </c>
      <c r="V41" s="582"/>
      <c r="W41" s="583"/>
      <c r="X41" s="583"/>
      <c r="Y41" s="583"/>
      <c r="Z41" s="583"/>
      <c r="AA41" s="583"/>
      <c r="AB41" s="583"/>
      <c r="AC41" s="583"/>
      <c r="AD41" s="583"/>
      <c r="AE41" s="583"/>
      <c r="AF41" s="583"/>
      <c r="AG41" s="583"/>
      <c r="AH41" s="583"/>
      <c r="AI41" s="583"/>
      <c r="AJ41" s="583"/>
      <c r="AK41" s="583"/>
      <c r="AL41" s="172"/>
      <c r="AM41" s="582" t="str">
        <f t="shared" si="0"/>
        <v/>
      </c>
      <c r="AN41" s="582"/>
      <c r="AO41" s="583"/>
      <c r="AP41" s="583"/>
      <c r="AQ41" s="583"/>
      <c r="AR41" s="583"/>
      <c r="AS41" s="583"/>
      <c r="AT41" s="583"/>
      <c r="AU41" s="583"/>
      <c r="AV41" s="583"/>
      <c r="AW41" s="583"/>
      <c r="AX41" s="583"/>
      <c r="AY41" s="583"/>
      <c r="AZ41" s="583"/>
      <c r="BA41" s="583"/>
      <c r="BB41" s="583"/>
      <c r="BC41" s="583"/>
      <c r="BD41" s="172"/>
      <c r="BE41" s="582" t="str">
        <f t="shared" si="1"/>
        <v/>
      </c>
      <c r="BF41" s="582"/>
      <c r="BG41" s="583"/>
      <c r="BH41" s="583"/>
      <c r="BI41" s="583"/>
      <c r="BJ41" s="583"/>
      <c r="BK41" s="583"/>
      <c r="BL41" s="583"/>
      <c r="BM41" s="583"/>
      <c r="BN41" s="583"/>
      <c r="BO41" s="583"/>
      <c r="BP41" s="583"/>
      <c r="BQ41" s="583"/>
      <c r="BR41" s="583"/>
      <c r="BS41" s="583"/>
      <c r="BT41" s="583"/>
      <c r="BU41" s="583"/>
      <c r="BV41" s="172"/>
      <c r="BW41" s="582">
        <f t="shared" si="2"/>
        <v>17</v>
      </c>
      <c r="BX41" s="582"/>
      <c r="BY41" s="583" t="str">
        <f>IF('各会計、関係団体の財政状況及び健全化判断比率'!B75="","",'各会計、関係団体の財政状況及び健全化判断比率'!B75)</f>
        <v>千葉県市町村総合事務組合（千葉県自治研修センター特別会計）</v>
      </c>
      <c r="BZ41" s="583"/>
      <c r="CA41" s="583"/>
      <c r="CB41" s="583"/>
      <c r="CC41" s="583"/>
      <c r="CD41" s="583"/>
      <c r="CE41" s="583"/>
      <c r="CF41" s="583"/>
      <c r="CG41" s="583"/>
      <c r="CH41" s="583"/>
      <c r="CI41" s="583"/>
      <c r="CJ41" s="583"/>
      <c r="CK41" s="583"/>
      <c r="CL41" s="583"/>
      <c r="CM41" s="583"/>
      <c r="CN41" s="172"/>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199"/>
    </row>
    <row r="42" spans="1:113" ht="32.25" customHeight="1" x14ac:dyDescent="0.2">
      <c r="B42" s="196"/>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72"/>
      <c r="U42" s="582" t="str">
        <f t="shared" si="4"/>
        <v/>
      </c>
      <c r="V42" s="582"/>
      <c r="W42" s="583"/>
      <c r="X42" s="583"/>
      <c r="Y42" s="583"/>
      <c r="Z42" s="583"/>
      <c r="AA42" s="583"/>
      <c r="AB42" s="583"/>
      <c r="AC42" s="583"/>
      <c r="AD42" s="583"/>
      <c r="AE42" s="583"/>
      <c r="AF42" s="583"/>
      <c r="AG42" s="583"/>
      <c r="AH42" s="583"/>
      <c r="AI42" s="583"/>
      <c r="AJ42" s="583"/>
      <c r="AK42" s="583"/>
      <c r="AL42" s="172"/>
      <c r="AM42" s="582" t="str">
        <f t="shared" si="0"/>
        <v/>
      </c>
      <c r="AN42" s="582"/>
      <c r="AO42" s="583"/>
      <c r="AP42" s="583"/>
      <c r="AQ42" s="583"/>
      <c r="AR42" s="583"/>
      <c r="AS42" s="583"/>
      <c r="AT42" s="583"/>
      <c r="AU42" s="583"/>
      <c r="AV42" s="583"/>
      <c r="AW42" s="583"/>
      <c r="AX42" s="583"/>
      <c r="AY42" s="583"/>
      <c r="AZ42" s="583"/>
      <c r="BA42" s="583"/>
      <c r="BB42" s="583"/>
      <c r="BC42" s="583"/>
      <c r="BD42" s="172"/>
      <c r="BE42" s="582" t="str">
        <f t="shared" si="1"/>
        <v/>
      </c>
      <c r="BF42" s="582"/>
      <c r="BG42" s="583"/>
      <c r="BH42" s="583"/>
      <c r="BI42" s="583"/>
      <c r="BJ42" s="583"/>
      <c r="BK42" s="583"/>
      <c r="BL42" s="583"/>
      <c r="BM42" s="583"/>
      <c r="BN42" s="583"/>
      <c r="BO42" s="583"/>
      <c r="BP42" s="583"/>
      <c r="BQ42" s="583"/>
      <c r="BR42" s="583"/>
      <c r="BS42" s="583"/>
      <c r="BT42" s="583"/>
      <c r="BU42" s="583"/>
      <c r="BV42" s="172"/>
      <c r="BW42" s="582">
        <f t="shared" si="2"/>
        <v>18</v>
      </c>
      <c r="BX42" s="582"/>
      <c r="BY42" s="583" t="str">
        <f>IF('各会計、関係団体の財政状況及び健全化判断比率'!B76="","",'各会計、関係団体の財政状況及び健全化判断比率'!B76)</f>
        <v>千葉県市町村総合事務組合（千葉県市町村交通災害共済特別会計）</v>
      </c>
      <c r="BZ42" s="583"/>
      <c r="CA42" s="583"/>
      <c r="CB42" s="583"/>
      <c r="CC42" s="583"/>
      <c r="CD42" s="583"/>
      <c r="CE42" s="583"/>
      <c r="CF42" s="583"/>
      <c r="CG42" s="583"/>
      <c r="CH42" s="583"/>
      <c r="CI42" s="583"/>
      <c r="CJ42" s="583"/>
      <c r="CK42" s="583"/>
      <c r="CL42" s="583"/>
      <c r="CM42" s="583"/>
      <c r="CN42" s="172"/>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199"/>
    </row>
    <row r="43" spans="1:113" ht="32.25" customHeight="1" x14ac:dyDescent="0.2">
      <c r="B43" s="196"/>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72"/>
      <c r="U43" s="582" t="str">
        <f t="shared" si="4"/>
        <v/>
      </c>
      <c r="V43" s="582"/>
      <c r="W43" s="583"/>
      <c r="X43" s="583"/>
      <c r="Y43" s="583"/>
      <c r="Z43" s="583"/>
      <c r="AA43" s="583"/>
      <c r="AB43" s="583"/>
      <c r="AC43" s="583"/>
      <c r="AD43" s="583"/>
      <c r="AE43" s="583"/>
      <c r="AF43" s="583"/>
      <c r="AG43" s="583"/>
      <c r="AH43" s="583"/>
      <c r="AI43" s="583"/>
      <c r="AJ43" s="583"/>
      <c r="AK43" s="583"/>
      <c r="AL43" s="172"/>
      <c r="AM43" s="582" t="str">
        <f t="shared" si="0"/>
        <v/>
      </c>
      <c r="AN43" s="582"/>
      <c r="AO43" s="583"/>
      <c r="AP43" s="583"/>
      <c r="AQ43" s="583"/>
      <c r="AR43" s="583"/>
      <c r="AS43" s="583"/>
      <c r="AT43" s="583"/>
      <c r="AU43" s="583"/>
      <c r="AV43" s="583"/>
      <c r="AW43" s="583"/>
      <c r="AX43" s="583"/>
      <c r="AY43" s="583"/>
      <c r="AZ43" s="583"/>
      <c r="BA43" s="583"/>
      <c r="BB43" s="583"/>
      <c r="BC43" s="583"/>
      <c r="BD43" s="172"/>
      <c r="BE43" s="582" t="str">
        <f t="shared" si="1"/>
        <v/>
      </c>
      <c r="BF43" s="582"/>
      <c r="BG43" s="583"/>
      <c r="BH43" s="583"/>
      <c r="BI43" s="583"/>
      <c r="BJ43" s="583"/>
      <c r="BK43" s="583"/>
      <c r="BL43" s="583"/>
      <c r="BM43" s="583"/>
      <c r="BN43" s="583"/>
      <c r="BO43" s="583"/>
      <c r="BP43" s="583"/>
      <c r="BQ43" s="583"/>
      <c r="BR43" s="583"/>
      <c r="BS43" s="583"/>
      <c r="BT43" s="583"/>
      <c r="BU43" s="583"/>
      <c r="BV43" s="172"/>
      <c r="BW43" s="582">
        <f t="shared" si="2"/>
        <v>19</v>
      </c>
      <c r="BX43" s="582"/>
      <c r="BY43" s="583" t="str">
        <f>IF('各会計、関係団体の財政状況及び健全化判断比率'!B77="","",'各会計、関係団体の財政状況及び健全化判断比率'!B77)</f>
        <v>千葉県後期高齢者医療広域連合（一般会計）</v>
      </c>
      <c r="BZ43" s="583"/>
      <c r="CA43" s="583"/>
      <c r="CB43" s="583"/>
      <c r="CC43" s="583"/>
      <c r="CD43" s="583"/>
      <c r="CE43" s="583"/>
      <c r="CF43" s="583"/>
      <c r="CG43" s="583"/>
      <c r="CH43" s="583"/>
      <c r="CI43" s="583"/>
      <c r="CJ43" s="583"/>
      <c r="CK43" s="583"/>
      <c r="CL43" s="583"/>
      <c r="CM43" s="583"/>
      <c r="CN43" s="172"/>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215</v>
      </c>
      <c r="E46" s="585" t="s">
        <v>216</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c r="CG46" s="585"/>
      <c r="CH46" s="585"/>
      <c r="CI46" s="585"/>
      <c r="CJ46" s="585"/>
      <c r="CK46" s="585"/>
      <c r="CL46" s="585"/>
      <c r="CM46" s="585"/>
      <c r="CN46" s="585"/>
      <c r="CO46" s="585"/>
      <c r="CP46" s="585"/>
      <c r="CQ46" s="585"/>
      <c r="CR46" s="585"/>
      <c r="CS46" s="585"/>
      <c r="CT46" s="585"/>
      <c r="CU46" s="585"/>
      <c r="CV46" s="585"/>
      <c r="CW46" s="585"/>
      <c r="CX46" s="585"/>
      <c r="CY46" s="585"/>
      <c r="CZ46" s="585"/>
      <c r="DA46" s="585"/>
      <c r="DB46" s="585"/>
      <c r="DC46" s="585"/>
      <c r="DD46" s="585"/>
      <c r="DE46" s="585"/>
      <c r="DF46" s="585"/>
      <c r="DG46" s="585"/>
      <c r="DH46" s="585"/>
      <c r="DI46" s="585"/>
    </row>
    <row r="47" spans="1:113" x14ac:dyDescent="0.2">
      <c r="E47" s="585" t="s">
        <v>217</v>
      </c>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5"/>
      <c r="BV47" s="585"/>
      <c r="BW47" s="585"/>
      <c r="BX47" s="585"/>
      <c r="BY47" s="585"/>
      <c r="BZ47" s="585"/>
      <c r="CA47" s="585"/>
      <c r="CB47" s="585"/>
      <c r="CC47" s="585"/>
      <c r="CD47" s="585"/>
      <c r="CE47" s="585"/>
      <c r="CF47" s="585"/>
      <c r="CG47" s="585"/>
      <c r="CH47" s="585"/>
      <c r="CI47" s="585"/>
      <c r="CJ47" s="585"/>
      <c r="CK47" s="585"/>
      <c r="CL47" s="585"/>
      <c r="CM47" s="585"/>
      <c r="CN47" s="585"/>
      <c r="CO47" s="585"/>
      <c r="CP47" s="585"/>
      <c r="CQ47" s="585"/>
      <c r="CR47" s="585"/>
      <c r="CS47" s="585"/>
      <c r="CT47" s="585"/>
      <c r="CU47" s="585"/>
      <c r="CV47" s="585"/>
      <c r="CW47" s="585"/>
      <c r="CX47" s="585"/>
      <c r="CY47" s="585"/>
      <c r="CZ47" s="585"/>
      <c r="DA47" s="585"/>
      <c r="DB47" s="585"/>
      <c r="DC47" s="585"/>
      <c r="DD47" s="585"/>
      <c r="DE47" s="585"/>
      <c r="DF47" s="585"/>
      <c r="DG47" s="585"/>
      <c r="DH47" s="585"/>
      <c r="DI47" s="585"/>
    </row>
    <row r="48" spans="1:113" x14ac:dyDescent="0.2">
      <c r="E48" s="585" t="s">
        <v>218</v>
      </c>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5"/>
      <c r="CV48" s="585"/>
      <c r="CW48" s="585"/>
      <c r="CX48" s="585"/>
      <c r="CY48" s="585"/>
      <c r="CZ48" s="585"/>
      <c r="DA48" s="585"/>
      <c r="DB48" s="585"/>
      <c r="DC48" s="585"/>
      <c r="DD48" s="585"/>
      <c r="DE48" s="585"/>
      <c r="DF48" s="585"/>
      <c r="DG48" s="585"/>
      <c r="DH48" s="585"/>
      <c r="DI48" s="585"/>
    </row>
    <row r="49" spans="5:113" x14ac:dyDescent="0.2">
      <c r="E49" s="586" t="s">
        <v>219</v>
      </c>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586"/>
      <c r="BW49" s="586"/>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6"/>
      <c r="DG49" s="586"/>
      <c r="DH49" s="586"/>
      <c r="DI49" s="586"/>
    </row>
    <row r="50" spans="5:113" x14ac:dyDescent="0.2">
      <c r="E50" s="585" t="s">
        <v>220</v>
      </c>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row>
    <row r="51" spans="5:113" x14ac:dyDescent="0.2">
      <c r="E51" s="585" t="s">
        <v>221</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row>
    <row r="52" spans="5:113" x14ac:dyDescent="0.2">
      <c r="E52" s="585" t="s">
        <v>222</v>
      </c>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row>
    <row r="53" spans="5:113" x14ac:dyDescent="0.2">
      <c r="E53" s="343" t="s">
        <v>609</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36" t="s">
        <v>570</v>
      </c>
      <c r="D34" s="1136"/>
      <c r="E34" s="1137"/>
      <c r="F34" s="32">
        <v>12.12</v>
      </c>
      <c r="G34" s="33">
        <v>13.8</v>
      </c>
      <c r="H34" s="33">
        <v>15.86</v>
      </c>
      <c r="I34" s="33">
        <v>17.63</v>
      </c>
      <c r="J34" s="34">
        <v>19.23</v>
      </c>
      <c r="K34" s="22"/>
      <c r="L34" s="22"/>
      <c r="M34" s="22"/>
      <c r="N34" s="22"/>
      <c r="O34" s="22"/>
      <c r="P34" s="22"/>
    </row>
    <row r="35" spans="1:16" ht="39" customHeight="1" x14ac:dyDescent="0.2">
      <c r="A35" s="22"/>
      <c r="B35" s="35"/>
      <c r="C35" s="1132" t="s">
        <v>571</v>
      </c>
      <c r="D35" s="1132"/>
      <c r="E35" s="1133"/>
      <c r="F35" s="36">
        <v>4.2699999999999996</v>
      </c>
      <c r="G35" s="37">
        <v>5.99</v>
      </c>
      <c r="H35" s="37">
        <v>10.38</v>
      </c>
      <c r="I35" s="37">
        <v>11.07</v>
      </c>
      <c r="J35" s="38">
        <v>8.81</v>
      </c>
      <c r="K35" s="22"/>
      <c r="L35" s="22"/>
      <c r="M35" s="22"/>
      <c r="N35" s="22"/>
      <c r="O35" s="22"/>
      <c r="P35" s="22"/>
    </row>
    <row r="36" spans="1:16" ht="39" customHeight="1" x14ac:dyDescent="0.2">
      <c r="A36" s="22"/>
      <c r="B36" s="35"/>
      <c r="C36" s="1132" t="s">
        <v>572</v>
      </c>
      <c r="D36" s="1132"/>
      <c r="E36" s="1133"/>
      <c r="F36" s="36">
        <v>2.4900000000000002</v>
      </c>
      <c r="G36" s="37">
        <v>2.2799999999999998</v>
      </c>
      <c r="H36" s="37">
        <v>2.2599999999999998</v>
      </c>
      <c r="I36" s="37">
        <v>2.3199999999999998</v>
      </c>
      <c r="J36" s="38">
        <v>1.67</v>
      </c>
      <c r="K36" s="22"/>
      <c r="L36" s="22"/>
      <c r="M36" s="22"/>
      <c r="N36" s="22"/>
      <c r="O36" s="22"/>
      <c r="P36" s="22"/>
    </row>
    <row r="37" spans="1:16" ht="39" customHeight="1" x14ac:dyDescent="0.2">
      <c r="A37" s="22"/>
      <c r="B37" s="35"/>
      <c r="C37" s="1132" t="s">
        <v>573</v>
      </c>
      <c r="D37" s="1132"/>
      <c r="E37" s="1133"/>
      <c r="F37" s="36">
        <v>0.42</v>
      </c>
      <c r="G37" s="37">
        <v>0.87</v>
      </c>
      <c r="H37" s="37">
        <v>0.87</v>
      </c>
      <c r="I37" s="37">
        <v>0.76</v>
      </c>
      <c r="J37" s="38">
        <v>1.17</v>
      </c>
      <c r="K37" s="22"/>
      <c r="L37" s="22"/>
      <c r="M37" s="22"/>
      <c r="N37" s="22"/>
      <c r="O37" s="22"/>
      <c r="P37" s="22"/>
    </row>
    <row r="38" spans="1:16" ht="39" customHeight="1" x14ac:dyDescent="0.2">
      <c r="A38" s="22"/>
      <c r="B38" s="35"/>
      <c r="C38" s="1132" t="s">
        <v>574</v>
      </c>
      <c r="D38" s="1132"/>
      <c r="E38" s="1133"/>
      <c r="F38" s="36">
        <v>0.41</v>
      </c>
      <c r="G38" s="37">
        <v>0.34</v>
      </c>
      <c r="H38" s="37">
        <v>0.2</v>
      </c>
      <c r="I38" s="37">
        <v>0.71</v>
      </c>
      <c r="J38" s="38">
        <v>0.81</v>
      </c>
      <c r="K38" s="22"/>
      <c r="L38" s="22"/>
      <c r="M38" s="22"/>
      <c r="N38" s="22"/>
      <c r="O38" s="22"/>
      <c r="P38" s="22"/>
    </row>
    <row r="39" spans="1:16" ht="39" customHeight="1" x14ac:dyDescent="0.2">
      <c r="A39" s="22"/>
      <c r="B39" s="35"/>
      <c r="C39" s="1132" t="s">
        <v>575</v>
      </c>
      <c r="D39" s="1132"/>
      <c r="E39" s="1133"/>
      <c r="F39" s="36">
        <v>0.06</v>
      </c>
      <c r="G39" s="37">
        <v>0.02</v>
      </c>
      <c r="H39" s="37">
        <v>0.01</v>
      </c>
      <c r="I39" s="37">
        <v>0.09</v>
      </c>
      <c r="J39" s="38">
        <v>0.13</v>
      </c>
      <c r="K39" s="22"/>
      <c r="L39" s="22"/>
      <c r="M39" s="22"/>
      <c r="N39" s="22"/>
      <c r="O39" s="22"/>
      <c r="P39" s="22"/>
    </row>
    <row r="40" spans="1:16" ht="39" customHeight="1" x14ac:dyDescent="0.2">
      <c r="A40" s="22"/>
      <c r="B40" s="35"/>
      <c r="C40" s="1132" t="s">
        <v>576</v>
      </c>
      <c r="D40" s="1132"/>
      <c r="E40" s="1133"/>
      <c r="F40" s="36">
        <v>0.06</v>
      </c>
      <c r="G40" s="37">
        <v>0.06</v>
      </c>
      <c r="H40" s="37">
        <v>0.06</v>
      </c>
      <c r="I40" s="37">
        <v>0.06</v>
      </c>
      <c r="J40" s="38">
        <v>0.06</v>
      </c>
      <c r="K40" s="22"/>
      <c r="L40" s="22"/>
      <c r="M40" s="22"/>
      <c r="N40" s="22"/>
      <c r="O40" s="22"/>
      <c r="P40" s="22"/>
    </row>
    <row r="41" spans="1:16" ht="39" customHeight="1" x14ac:dyDescent="0.2">
      <c r="A41" s="22"/>
      <c r="B41" s="35"/>
      <c r="C41" s="1132" t="s">
        <v>577</v>
      </c>
      <c r="D41" s="1132"/>
      <c r="E41" s="1133"/>
      <c r="F41" s="36">
        <v>0.03</v>
      </c>
      <c r="G41" s="37">
        <v>0.04</v>
      </c>
      <c r="H41" s="37">
        <v>0.03</v>
      </c>
      <c r="I41" s="37">
        <v>0.03</v>
      </c>
      <c r="J41" s="38">
        <v>0.05</v>
      </c>
      <c r="K41" s="22"/>
      <c r="L41" s="22"/>
      <c r="M41" s="22"/>
      <c r="N41" s="22"/>
      <c r="O41" s="22"/>
      <c r="P41" s="22"/>
    </row>
    <row r="42" spans="1:16" ht="39" customHeight="1" x14ac:dyDescent="0.2">
      <c r="A42" s="22"/>
      <c r="B42" s="39"/>
      <c r="C42" s="1132" t="s">
        <v>578</v>
      </c>
      <c r="D42" s="1132"/>
      <c r="E42" s="1133"/>
      <c r="F42" s="36" t="s">
        <v>522</v>
      </c>
      <c r="G42" s="37" t="s">
        <v>522</v>
      </c>
      <c r="H42" s="37" t="s">
        <v>522</v>
      </c>
      <c r="I42" s="37" t="s">
        <v>522</v>
      </c>
      <c r="J42" s="38" t="s">
        <v>522</v>
      </c>
      <c r="K42" s="22"/>
      <c r="L42" s="22"/>
      <c r="M42" s="22"/>
      <c r="N42" s="22"/>
      <c r="O42" s="22"/>
      <c r="P42" s="22"/>
    </row>
    <row r="43" spans="1:16" ht="39" customHeight="1" thickBot="1" x14ac:dyDescent="0.25">
      <c r="A43" s="22"/>
      <c r="B43" s="40"/>
      <c r="C43" s="1134" t="s">
        <v>579</v>
      </c>
      <c r="D43" s="1134"/>
      <c r="E43" s="1135"/>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79hh9LQr6HyHXpK9XPsQFPZ3grq+H2BNN/jbCMP8ohNfMVOedzbYmPGFrEtZlcr2f6hB8n+E+XZkdPefIR8nGg==" saltValue="47X+LYa2SbTkl0ch+T8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5101</v>
      </c>
      <c r="L45" s="58">
        <v>4960</v>
      </c>
      <c r="M45" s="58">
        <v>4970</v>
      </c>
      <c r="N45" s="58">
        <v>5194</v>
      </c>
      <c r="O45" s="59">
        <v>5366</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522</v>
      </c>
      <c r="L46" s="62" t="s">
        <v>522</v>
      </c>
      <c r="M46" s="62" t="s">
        <v>522</v>
      </c>
      <c r="N46" s="62" t="s">
        <v>522</v>
      </c>
      <c r="O46" s="63" t="s">
        <v>522</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522</v>
      </c>
      <c r="L47" s="62" t="s">
        <v>522</v>
      </c>
      <c r="M47" s="62" t="s">
        <v>522</v>
      </c>
      <c r="N47" s="62" t="s">
        <v>522</v>
      </c>
      <c r="O47" s="63" t="s">
        <v>522</v>
      </c>
      <c r="P47" s="46"/>
      <c r="Q47" s="46"/>
      <c r="R47" s="46"/>
      <c r="S47" s="46"/>
      <c r="T47" s="46"/>
      <c r="U47" s="46"/>
    </row>
    <row r="48" spans="1:21" ht="30.75" customHeight="1" x14ac:dyDescent="0.2">
      <c r="A48" s="46"/>
      <c r="B48" s="1140"/>
      <c r="C48" s="1141"/>
      <c r="D48" s="60"/>
      <c r="E48" s="1146" t="s">
        <v>15</v>
      </c>
      <c r="F48" s="1146"/>
      <c r="G48" s="1146"/>
      <c r="H48" s="1146"/>
      <c r="I48" s="1146"/>
      <c r="J48" s="1147"/>
      <c r="K48" s="61">
        <v>320</v>
      </c>
      <c r="L48" s="62">
        <v>326</v>
      </c>
      <c r="M48" s="62">
        <v>330</v>
      </c>
      <c r="N48" s="62">
        <v>291</v>
      </c>
      <c r="O48" s="63">
        <v>282</v>
      </c>
      <c r="P48" s="46"/>
      <c r="Q48" s="46"/>
      <c r="R48" s="46"/>
      <c r="S48" s="46"/>
      <c r="T48" s="46"/>
      <c r="U48" s="46"/>
    </row>
    <row r="49" spans="1:21" ht="30.75" customHeight="1" x14ac:dyDescent="0.2">
      <c r="A49" s="46"/>
      <c r="B49" s="1140"/>
      <c r="C49" s="1141"/>
      <c r="D49" s="60"/>
      <c r="E49" s="1146" t="s">
        <v>16</v>
      </c>
      <c r="F49" s="1146"/>
      <c r="G49" s="1146"/>
      <c r="H49" s="1146"/>
      <c r="I49" s="1146"/>
      <c r="J49" s="1147"/>
      <c r="K49" s="61">
        <v>49</v>
      </c>
      <c r="L49" s="62">
        <v>48</v>
      </c>
      <c r="M49" s="62">
        <v>48</v>
      </c>
      <c r="N49" s="62">
        <v>45</v>
      </c>
      <c r="O49" s="63">
        <v>47</v>
      </c>
      <c r="P49" s="46"/>
      <c r="Q49" s="46"/>
      <c r="R49" s="46"/>
      <c r="S49" s="46"/>
      <c r="T49" s="46"/>
      <c r="U49" s="46"/>
    </row>
    <row r="50" spans="1:21" ht="30.75" customHeight="1" x14ac:dyDescent="0.2">
      <c r="A50" s="46"/>
      <c r="B50" s="1140"/>
      <c r="C50" s="1141"/>
      <c r="D50" s="60"/>
      <c r="E50" s="1146" t="s">
        <v>17</v>
      </c>
      <c r="F50" s="1146"/>
      <c r="G50" s="1146"/>
      <c r="H50" s="1146"/>
      <c r="I50" s="1146"/>
      <c r="J50" s="1147"/>
      <c r="K50" s="61">
        <v>27</v>
      </c>
      <c r="L50" s="62">
        <v>24</v>
      </c>
      <c r="M50" s="62">
        <v>22</v>
      </c>
      <c r="N50" s="62">
        <v>21</v>
      </c>
      <c r="O50" s="63">
        <v>19</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522</v>
      </c>
      <c r="L51" s="62" t="s">
        <v>522</v>
      </c>
      <c r="M51" s="62" t="s">
        <v>522</v>
      </c>
      <c r="N51" s="62" t="s">
        <v>522</v>
      </c>
      <c r="O51" s="63" t="s">
        <v>522</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4280</v>
      </c>
      <c r="L52" s="62">
        <v>4200</v>
      </c>
      <c r="M52" s="62">
        <v>4208</v>
      </c>
      <c r="N52" s="62">
        <v>4235</v>
      </c>
      <c r="O52" s="63">
        <v>4132</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1217</v>
      </c>
      <c r="L53" s="67">
        <v>1158</v>
      </c>
      <c r="M53" s="67">
        <v>1162</v>
      </c>
      <c r="N53" s="67">
        <v>1316</v>
      </c>
      <c r="O53" s="68">
        <v>1582</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5">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2">
      <c r="B57" s="1154" t="s">
        <v>25</v>
      </c>
      <c r="C57" s="1155"/>
      <c r="D57" s="1158" t="s">
        <v>26</v>
      </c>
      <c r="E57" s="1159"/>
      <c r="F57" s="1159"/>
      <c r="G57" s="1159"/>
      <c r="H57" s="1159"/>
      <c r="I57" s="1159"/>
      <c r="J57" s="1160"/>
      <c r="K57" s="81" t="s">
        <v>610</v>
      </c>
      <c r="L57" s="82" t="s">
        <v>610</v>
      </c>
      <c r="M57" s="82" t="s">
        <v>610</v>
      </c>
      <c r="N57" s="82" t="s">
        <v>610</v>
      </c>
      <c r="O57" s="83" t="s">
        <v>610</v>
      </c>
    </row>
    <row r="58" spans="1:21" ht="31.5" customHeight="1" thickBot="1" x14ac:dyDescent="0.25">
      <c r="B58" s="1156"/>
      <c r="C58" s="1157"/>
      <c r="D58" s="1161" t="s">
        <v>27</v>
      </c>
      <c r="E58" s="1162"/>
      <c r="F58" s="1162"/>
      <c r="G58" s="1162"/>
      <c r="H58" s="1162"/>
      <c r="I58" s="1162"/>
      <c r="J58" s="1163"/>
      <c r="K58" s="84" t="s">
        <v>610</v>
      </c>
      <c r="L58" s="85" t="s">
        <v>610</v>
      </c>
      <c r="M58" s="85" t="s">
        <v>610</v>
      </c>
      <c r="N58" s="85" t="s">
        <v>610</v>
      </c>
      <c r="O58" s="86" t="s">
        <v>610</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NH5eaUd7gLzaGA1w1yM00MTgKyh2R3JiKZYOvs9wo6ZU6eGbIk0A8qG/+oIGCpiAmDviGqEx2BWsPvhlQqbuGQ==" saltValue="DyqDlL1PvC58bJn+W8RO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564</v>
      </c>
      <c r="J40" s="98" t="s">
        <v>565</v>
      </c>
      <c r="K40" s="98" t="s">
        <v>566</v>
      </c>
      <c r="L40" s="98" t="s">
        <v>567</v>
      </c>
      <c r="M40" s="99" t="s">
        <v>568</v>
      </c>
    </row>
    <row r="41" spans="2:13" ht="27.75" customHeight="1" x14ac:dyDescent="0.2">
      <c r="B41" s="1164" t="s">
        <v>30</v>
      </c>
      <c r="C41" s="1165"/>
      <c r="D41" s="100"/>
      <c r="E41" s="1170" t="s">
        <v>31</v>
      </c>
      <c r="F41" s="1170"/>
      <c r="G41" s="1170"/>
      <c r="H41" s="1171"/>
      <c r="I41" s="334">
        <v>49283</v>
      </c>
      <c r="J41" s="335">
        <v>49725</v>
      </c>
      <c r="K41" s="335">
        <v>50642</v>
      </c>
      <c r="L41" s="335">
        <v>51643</v>
      </c>
      <c r="M41" s="336">
        <v>49271</v>
      </c>
    </row>
    <row r="42" spans="2:13" ht="27.75" customHeight="1" x14ac:dyDescent="0.2">
      <c r="B42" s="1166"/>
      <c r="C42" s="1167"/>
      <c r="D42" s="101"/>
      <c r="E42" s="1172" t="s">
        <v>32</v>
      </c>
      <c r="F42" s="1172"/>
      <c r="G42" s="1172"/>
      <c r="H42" s="1173"/>
      <c r="I42" s="337" t="s">
        <v>522</v>
      </c>
      <c r="J42" s="338" t="s">
        <v>522</v>
      </c>
      <c r="K42" s="338" t="s">
        <v>522</v>
      </c>
      <c r="L42" s="338" t="s">
        <v>522</v>
      </c>
      <c r="M42" s="339" t="s">
        <v>522</v>
      </c>
    </row>
    <row r="43" spans="2:13" ht="27.75" customHeight="1" x14ac:dyDescent="0.2">
      <c r="B43" s="1166"/>
      <c r="C43" s="1167"/>
      <c r="D43" s="101"/>
      <c r="E43" s="1172" t="s">
        <v>33</v>
      </c>
      <c r="F43" s="1172"/>
      <c r="G43" s="1172"/>
      <c r="H43" s="1173"/>
      <c r="I43" s="337">
        <v>3632</v>
      </c>
      <c r="J43" s="338">
        <v>3452</v>
      </c>
      <c r="K43" s="338">
        <v>3257</v>
      </c>
      <c r="L43" s="338">
        <v>2916</v>
      </c>
      <c r="M43" s="339">
        <v>2507</v>
      </c>
    </row>
    <row r="44" spans="2:13" ht="27.75" customHeight="1" x14ac:dyDescent="0.2">
      <c r="B44" s="1166"/>
      <c r="C44" s="1167"/>
      <c r="D44" s="101"/>
      <c r="E44" s="1172" t="s">
        <v>34</v>
      </c>
      <c r="F44" s="1172"/>
      <c r="G44" s="1172"/>
      <c r="H44" s="1173"/>
      <c r="I44" s="337">
        <v>349</v>
      </c>
      <c r="J44" s="338">
        <v>309</v>
      </c>
      <c r="K44" s="338">
        <v>319</v>
      </c>
      <c r="L44" s="338">
        <v>392</v>
      </c>
      <c r="M44" s="339">
        <v>351</v>
      </c>
    </row>
    <row r="45" spans="2:13" ht="27.75" customHeight="1" x14ac:dyDescent="0.2">
      <c r="B45" s="1166"/>
      <c r="C45" s="1167"/>
      <c r="D45" s="101"/>
      <c r="E45" s="1172" t="s">
        <v>35</v>
      </c>
      <c r="F45" s="1172"/>
      <c r="G45" s="1172"/>
      <c r="H45" s="1173"/>
      <c r="I45" s="337">
        <v>2143</v>
      </c>
      <c r="J45" s="338">
        <v>1963</v>
      </c>
      <c r="K45" s="338">
        <v>2074</v>
      </c>
      <c r="L45" s="338">
        <v>2230</v>
      </c>
      <c r="M45" s="339">
        <v>2300</v>
      </c>
    </row>
    <row r="46" spans="2:13" ht="27.75" customHeight="1" x14ac:dyDescent="0.2">
      <c r="B46" s="1166"/>
      <c r="C46" s="1167"/>
      <c r="D46" s="102"/>
      <c r="E46" s="1172" t="s">
        <v>36</v>
      </c>
      <c r="F46" s="1172"/>
      <c r="G46" s="1172"/>
      <c r="H46" s="1173"/>
      <c r="I46" s="337">
        <v>7</v>
      </c>
      <c r="J46" s="338">
        <v>13</v>
      </c>
      <c r="K46" s="338">
        <v>14</v>
      </c>
      <c r="L46" s="338">
        <v>7</v>
      </c>
      <c r="M46" s="339">
        <v>7</v>
      </c>
    </row>
    <row r="47" spans="2:13" ht="27.75" customHeight="1" x14ac:dyDescent="0.2">
      <c r="B47" s="1166"/>
      <c r="C47" s="1167"/>
      <c r="D47" s="103"/>
      <c r="E47" s="1174" t="s">
        <v>37</v>
      </c>
      <c r="F47" s="1175"/>
      <c r="G47" s="1175"/>
      <c r="H47" s="1176"/>
      <c r="I47" s="337" t="s">
        <v>522</v>
      </c>
      <c r="J47" s="338" t="s">
        <v>522</v>
      </c>
      <c r="K47" s="338" t="s">
        <v>522</v>
      </c>
      <c r="L47" s="338" t="s">
        <v>522</v>
      </c>
      <c r="M47" s="339" t="s">
        <v>522</v>
      </c>
    </row>
    <row r="48" spans="2:13" ht="27.75" customHeight="1" x14ac:dyDescent="0.2">
      <c r="B48" s="1166"/>
      <c r="C48" s="1167"/>
      <c r="D48" s="101"/>
      <c r="E48" s="1172" t="s">
        <v>38</v>
      </c>
      <c r="F48" s="1172"/>
      <c r="G48" s="1172"/>
      <c r="H48" s="1173"/>
      <c r="I48" s="337" t="s">
        <v>522</v>
      </c>
      <c r="J48" s="338" t="s">
        <v>522</v>
      </c>
      <c r="K48" s="338" t="s">
        <v>522</v>
      </c>
      <c r="L48" s="338" t="s">
        <v>522</v>
      </c>
      <c r="M48" s="339" t="s">
        <v>522</v>
      </c>
    </row>
    <row r="49" spans="2:13" ht="27.75" customHeight="1" x14ac:dyDescent="0.2">
      <c r="B49" s="1168"/>
      <c r="C49" s="1169"/>
      <c r="D49" s="101"/>
      <c r="E49" s="1172" t="s">
        <v>39</v>
      </c>
      <c r="F49" s="1172"/>
      <c r="G49" s="1172"/>
      <c r="H49" s="1173"/>
      <c r="I49" s="337" t="s">
        <v>522</v>
      </c>
      <c r="J49" s="338" t="s">
        <v>522</v>
      </c>
      <c r="K49" s="338" t="s">
        <v>522</v>
      </c>
      <c r="L49" s="338" t="s">
        <v>522</v>
      </c>
      <c r="M49" s="339" t="s">
        <v>522</v>
      </c>
    </row>
    <row r="50" spans="2:13" ht="27.75" customHeight="1" x14ac:dyDescent="0.2">
      <c r="B50" s="1177" t="s">
        <v>40</v>
      </c>
      <c r="C50" s="1178"/>
      <c r="D50" s="104"/>
      <c r="E50" s="1172" t="s">
        <v>41</v>
      </c>
      <c r="F50" s="1172"/>
      <c r="G50" s="1172"/>
      <c r="H50" s="1173"/>
      <c r="I50" s="337">
        <v>14676</v>
      </c>
      <c r="J50" s="338">
        <v>14840</v>
      </c>
      <c r="K50" s="338">
        <v>15222</v>
      </c>
      <c r="L50" s="338">
        <v>15336</v>
      </c>
      <c r="M50" s="339">
        <v>15903</v>
      </c>
    </row>
    <row r="51" spans="2:13" ht="27.75" customHeight="1" x14ac:dyDescent="0.2">
      <c r="B51" s="1166"/>
      <c r="C51" s="1167"/>
      <c r="D51" s="101"/>
      <c r="E51" s="1172" t="s">
        <v>42</v>
      </c>
      <c r="F51" s="1172"/>
      <c r="G51" s="1172"/>
      <c r="H51" s="1173"/>
      <c r="I51" s="337">
        <v>12247</v>
      </c>
      <c r="J51" s="338">
        <v>11775</v>
      </c>
      <c r="K51" s="338">
        <v>11733</v>
      </c>
      <c r="L51" s="338">
        <v>10949</v>
      </c>
      <c r="M51" s="339">
        <v>10280</v>
      </c>
    </row>
    <row r="52" spans="2:13" ht="27.75" customHeight="1" x14ac:dyDescent="0.2">
      <c r="B52" s="1168"/>
      <c r="C52" s="1169"/>
      <c r="D52" s="101"/>
      <c r="E52" s="1172" t="s">
        <v>43</v>
      </c>
      <c r="F52" s="1172"/>
      <c r="G52" s="1172"/>
      <c r="H52" s="1173"/>
      <c r="I52" s="337">
        <v>32076</v>
      </c>
      <c r="J52" s="338">
        <v>32875</v>
      </c>
      <c r="K52" s="338">
        <v>32275</v>
      </c>
      <c r="L52" s="338">
        <v>33830</v>
      </c>
      <c r="M52" s="339">
        <v>32866</v>
      </c>
    </row>
    <row r="53" spans="2:13" ht="27.75" customHeight="1" thickBot="1" x14ac:dyDescent="0.25">
      <c r="B53" s="1179" t="s">
        <v>44</v>
      </c>
      <c r="C53" s="1180"/>
      <c r="D53" s="105"/>
      <c r="E53" s="1181" t="s">
        <v>45</v>
      </c>
      <c r="F53" s="1181"/>
      <c r="G53" s="1181"/>
      <c r="H53" s="1182"/>
      <c r="I53" s="340">
        <v>-3584</v>
      </c>
      <c r="J53" s="341">
        <v>-4028</v>
      </c>
      <c r="K53" s="341">
        <v>-2924</v>
      </c>
      <c r="L53" s="341">
        <v>-2926</v>
      </c>
      <c r="M53" s="342">
        <v>-4613</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L2uqnC0elvXIwi/KMlG0djq9WpAI/uPGr47QarAqRuWaHgHz+pKU2/uVAL80TzgCcTf/w2JFzouDE02EAp4RCg==" saltValue="zS1otuddshDl1ZNyc7uN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566</v>
      </c>
      <c r="G54" s="114" t="s">
        <v>567</v>
      </c>
      <c r="H54" s="115" t="s">
        <v>568</v>
      </c>
    </row>
    <row r="55" spans="2:8" ht="52.5" customHeight="1" x14ac:dyDescent="0.2">
      <c r="B55" s="116"/>
      <c r="C55" s="1191" t="s">
        <v>48</v>
      </c>
      <c r="D55" s="1191"/>
      <c r="E55" s="1192"/>
      <c r="F55" s="117">
        <v>9579</v>
      </c>
      <c r="G55" s="117">
        <v>9624</v>
      </c>
      <c r="H55" s="118">
        <v>9202</v>
      </c>
    </row>
    <row r="56" spans="2:8" ht="52.5" customHeight="1" x14ac:dyDescent="0.2">
      <c r="B56" s="119"/>
      <c r="C56" s="1193" t="s">
        <v>49</v>
      </c>
      <c r="D56" s="1193"/>
      <c r="E56" s="1194"/>
      <c r="F56" s="120">
        <v>576</v>
      </c>
      <c r="G56" s="120">
        <v>576</v>
      </c>
      <c r="H56" s="121">
        <v>1577</v>
      </c>
    </row>
    <row r="57" spans="2:8" ht="53.25" customHeight="1" x14ac:dyDescent="0.2">
      <c r="B57" s="119"/>
      <c r="C57" s="1195" t="s">
        <v>50</v>
      </c>
      <c r="D57" s="1195"/>
      <c r="E57" s="1196"/>
      <c r="F57" s="122">
        <v>7253</v>
      </c>
      <c r="G57" s="122">
        <v>5790</v>
      </c>
      <c r="H57" s="123">
        <v>5141</v>
      </c>
    </row>
    <row r="58" spans="2:8" ht="45.75" customHeight="1" x14ac:dyDescent="0.2">
      <c r="B58" s="124"/>
      <c r="C58" s="1183" t="s">
        <v>603</v>
      </c>
      <c r="D58" s="1184"/>
      <c r="E58" s="1185"/>
      <c r="F58" s="125">
        <v>1004</v>
      </c>
      <c r="G58" s="125">
        <v>1007</v>
      </c>
      <c r="H58" s="126">
        <v>2739</v>
      </c>
    </row>
    <row r="59" spans="2:8" ht="45.75" customHeight="1" x14ac:dyDescent="0.2">
      <c r="B59" s="124"/>
      <c r="C59" s="1183" t="s">
        <v>604</v>
      </c>
      <c r="D59" s="1184"/>
      <c r="E59" s="1185"/>
      <c r="F59" s="125">
        <v>2762</v>
      </c>
      <c r="G59" s="125">
        <v>2221</v>
      </c>
      <c r="H59" s="126">
        <v>1692</v>
      </c>
    </row>
    <row r="60" spans="2:8" ht="45.75" customHeight="1" x14ac:dyDescent="0.2">
      <c r="B60" s="124"/>
      <c r="C60" s="1183" t="s">
        <v>605</v>
      </c>
      <c r="D60" s="1184"/>
      <c r="E60" s="1185"/>
      <c r="F60" s="125">
        <v>941</v>
      </c>
      <c r="G60" s="125">
        <v>868</v>
      </c>
      <c r="H60" s="126">
        <v>249</v>
      </c>
    </row>
    <row r="61" spans="2:8" ht="45.75" customHeight="1" x14ac:dyDescent="0.2">
      <c r="B61" s="124"/>
      <c r="C61" s="1183" t="s">
        <v>606</v>
      </c>
      <c r="D61" s="1184"/>
      <c r="E61" s="1185"/>
      <c r="F61" s="125">
        <v>156</v>
      </c>
      <c r="G61" s="125">
        <v>157</v>
      </c>
      <c r="H61" s="126">
        <v>157</v>
      </c>
    </row>
    <row r="62" spans="2:8" ht="45.75" customHeight="1" thickBot="1" x14ac:dyDescent="0.25">
      <c r="B62" s="127"/>
      <c r="C62" s="1186" t="s">
        <v>607</v>
      </c>
      <c r="D62" s="1187"/>
      <c r="E62" s="1188"/>
      <c r="F62" s="128">
        <v>82</v>
      </c>
      <c r="G62" s="128">
        <v>104</v>
      </c>
      <c r="H62" s="129">
        <v>135</v>
      </c>
    </row>
    <row r="63" spans="2:8" ht="52.5" customHeight="1" thickBot="1" x14ac:dyDescent="0.25">
      <c r="B63" s="130"/>
      <c r="C63" s="1189" t="s">
        <v>51</v>
      </c>
      <c r="D63" s="1189"/>
      <c r="E63" s="1190"/>
      <c r="F63" s="131">
        <v>17408</v>
      </c>
      <c r="G63" s="131">
        <v>15990</v>
      </c>
      <c r="H63" s="132">
        <v>15920</v>
      </c>
    </row>
    <row r="64" spans="2:8" ht="13.2" x14ac:dyDescent="0.2"/>
  </sheetData>
  <sheetProtection algorithmName="SHA-512" hashValue="N9RRzbFsMeNs9l4EfSjEUbYAjRmaWh7xMBklp2m/m/sEczGMTR9XBHunFGvqDrFJck5JO+wtFX4lJLcWwTpYQA==" saltValue="CLHIS6TuC02jpj47zrsP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67B00-3531-41C3-9997-91A9255CEC74}">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7"/>
      <c r="B1" s="1198"/>
      <c r="DD1" s="247"/>
      <c r="DE1" s="247"/>
    </row>
    <row r="2" spans="1:109" ht="25.5" customHeight="1" x14ac:dyDescent="0.2">
      <c r="A2" s="1199"/>
      <c r="C2" s="1199"/>
      <c r="O2" s="1199"/>
      <c r="P2" s="1199"/>
      <c r="Q2" s="1199"/>
      <c r="R2" s="1199"/>
      <c r="S2" s="1199"/>
      <c r="T2" s="1199"/>
      <c r="U2" s="1199"/>
      <c r="V2" s="1199"/>
      <c r="W2" s="1199"/>
      <c r="X2" s="1199"/>
      <c r="Y2" s="1199"/>
      <c r="Z2" s="1199"/>
      <c r="AA2" s="1199"/>
      <c r="AB2" s="1199"/>
      <c r="AC2" s="1199"/>
      <c r="AD2" s="1199"/>
      <c r="AE2" s="1199"/>
      <c r="AF2" s="1199"/>
      <c r="AG2" s="1199"/>
      <c r="AH2" s="1199"/>
      <c r="AI2" s="1199"/>
      <c r="AU2" s="1199"/>
      <c r="BG2" s="1199"/>
      <c r="BS2" s="1199"/>
      <c r="CE2" s="1199"/>
      <c r="CQ2" s="1199"/>
      <c r="DD2" s="247"/>
      <c r="DE2" s="247"/>
    </row>
    <row r="3" spans="1:109" ht="25.5" customHeight="1" x14ac:dyDescent="0.2">
      <c r="A3" s="1199"/>
      <c r="C3" s="1199"/>
      <c r="O3" s="1199"/>
      <c r="P3" s="1199"/>
      <c r="Q3" s="1199"/>
      <c r="R3" s="1199"/>
      <c r="S3" s="1199"/>
      <c r="T3" s="1199"/>
      <c r="U3" s="1199"/>
      <c r="V3" s="1199"/>
      <c r="W3" s="1199"/>
      <c r="X3" s="1199"/>
      <c r="Y3" s="1199"/>
      <c r="Z3" s="1199"/>
      <c r="AA3" s="1199"/>
      <c r="AB3" s="1199"/>
      <c r="AC3" s="1199"/>
      <c r="AD3" s="1199"/>
      <c r="AE3" s="1199"/>
      <c r="AF3" s="1199"/>
      <c r="AG3" s="1199"/>
      <c r="AH3" s="1199"/>
      <c r="AI3" s="1199"/>
      <c r="AU3" s="1199"/>
      <c r="BG3" s="1199"/>
      <c r="BS3" s="1199"/>
      <c r="CE3" s="1199"/>
      <c r="CQ3" s="1199"/>
      <c r="DD3" s="247"/>
      <c r="DE3" s="247"/>
    </row>
    <row r="4" spans="1:109" s="245" customFormat="1" ht="13.2" x14ac:dyDescent="0.2">
      <c r="A4" s="1199"/>
      <c r="B4" s="1199"/>
      <c r="C4" s="1199"/>
      <c r="D4" s="1199"/>
      <c r="E4" s="1199"/>
      <c r="F4" s="1199"/>
      <c r="G4" s="1199"/>
      <c r="H4" s="1199"/>
      <c r="I4" s="1199"/>
      <c r="J4" s="1199"/>
      <c r="K4" s="1199"/>
      <c r="L4" s="1199"/>
      <c r="M4" s="1199"/>
      <c r="N4" s="1199"/>
      <c r="O4" s="1199"/>
      <c r="P4" s="1199"/>
      <c r="Q4" s="1199"/>
      <c r="R4" s="1199"/>
      <c r="S4" s="1199"/>
      <c r="T4" s="1199"/>
      <c r="U4" s="1199"/>
      <c r="V4" s="1199"/>
      <c r="W4" s="1199"/>
      <c r="X4" s="1199"/>
      <c r="Y4" s="1199"/>
      <c r="Z4" s="1199"/>
      <c r="AA4" s="1199"/>
      <c r="AB4" s="1199"/>
      <c r="AC4" s="1199"/>
      <c r="AD4" s="1199"/>
      <c r="AE4" s="1199"/>
      <c r="AF4" s="1199"/>
      <c r="AG4" s="1199"/>
      <c r="AH4" s="1199"/>
      <c r="AI4" s="1199"/>
      <c r="AJ4" s="1199"/>
      <c r="AK4" s="1199"/>
      <c r="AL4" s="1199"/>
      <c r="AM4" s="1199"/>
      <c r="AN4" s="1199"/>
      <c r="AO4" s="1199"/>
      <c r="AP4" s="1199"/>
      <c r="AQ4" s="1199"/>
      <c r="AR4" s="1199"/>
      <c r="AS4" s="1199"/>
      <c r="AT4" s="1199"/>
      <c r="AU4" s="1199"/>
      <c r="AV4" s="1199"/>
      <c r="AW4" s="1199"/>
      <c r="AX4" s="1199"/>
      <c r="AY4" s="1199"/>
      <c r="AZ4" s="1199"/>
      <c r="BA4" s="1199"/>
      <c r="BB4" s="1199"/>
      <c r="BC4" s="1199"/>
      <c r="BD4" s="1199"/>
      <c r="BE4" s="1199"/>
      <c r="BF4" s="1199"/>
      <c r="BG4" s="1199"/>
      <c r="BH4" s="1199"/>
      <c r="BI4" s="1199"/>
      <c r="BJ4" s="1199"/>
      <c r="BK4" s="1199"/>
      <c r="BL4" s="1199"/>
      <c r="BM4" s="1199"/>
      <c r="BN4" s="1199"/>
      <c r="BO4" s="1199"/>
      <c r="BP4" s="1199"/>
      <c r="BQ4" s="1199"/>
      <c r="BR4" s="1199"/>
      <c r="BS4" s="1199"/>
      <c r="BT4" s="1199"/>
      <c r="BU4" s="1199"/>
      <c r="BV4" s="1199"/>
      <c r="BW4" s="1199"/>
      <c r="BX4" s="1199"/>
      <c r="BY4" s="1199"/>
      <c r="BZ4" s="1199"/>
      <c r="CA4" s="1199"/>
      <c r="CB4" s="1199"/>
      <c r="CC4" s="1199"/>
      <c r="CD4" s="1199"/>
      <c r="CE4" s="1199"/>
      <c r="CF4" s="1199"/>
      <c r="CG4" s="1199"/>
      <c r="CH4" s="1199"/>
      <c r="CI4" s="1199"/>
      <c r="CJ4" s="1199"/>
      <c r="CK4" s="1199"/>
      <c r="CL4" s="1199"/>
      <c r="CM4" s="1199"/>
      <c r="CN4" s="1199"/>
      <c r="CO4" s="1199"/>
      <c r="CP4" s="1199"/>
      <c r="CQ4" s="1199"/>
      <c r="CR4" s="1199"/>
      <c r="CS4" s="1199"/>
      <c r="CT4" s="1199"/>
      <c r="CU4" s="1199"/>
      <c r="CV4" s="1199"/>
      <c r="CW4" s="1199"/>
      <c r="CX4" s="1199"/>
      <c r="CY4" s="1199"/>
      <c r="CZ4" s="1199"/>
      <c r="DA4" s="1199"/>
      <c r="DB4" s="1199"/>
      <c r="DC4" s="1199"/>
      <c r="DD4" s="1199"/>
      <c r="DE4" s="1199"/>
    </row>
    <row r="5" spans="1:109" s="245" customFormat="1" ht="13.2" x14ac:dyDescent="0.2">
      <c r="A5" s="1199"/>
      <c r="B5" s="1199"/>
      <c r="C5" s="1199"/>
      <c r="D5" s="1199"/>
      <c r="E5" s="1199"/>
      <c r="F5" s="1199"/>
      <c r="G5" s="1199"/>
      <c r="H5" s="1199"/>
      <c r="I5" s="1199"/>
      <c r="J5" s="1199"/>
      <c r="K5" s="1199"/>
      <c r="L5" s="1199"/>
      <c r="M5" s="1199"/>
      <c r="N5" s="1199"/>
      <c r="O5" s="1199"/>
      <c r="P5" s="1199"/>
      <c r="Q5" s="1199"/>
      <c r="R5" s="1199"/>
      <c r="S5" s="1199"/>
      <c r="T5" s="1199"/>
      <c r="U5" s="1199"/>
      <c r="V5" s="1199"/>
      <c r="W5" s="1199"/>
      <c r="X5" s="1199"/>
      <c r="Y5" s="1199"/>
      <c r="Z5" s="1199"/>
      <c r="AA5" s="1199"/>
      <c r="AB5" s="1199"/>
      <c r="AC5" s="1199"/>
      <c r="AD5" s="1199"/>
      <c r="AE5" s="1199"/>
      <c r="AF5" s="1199"/>
      <c r="AG5" s="1199"/>
      <c r="AH5" s="1199"/>
      <c r="AI5" s="1199"/>
      <c r="AJ5" s="1199"/>
      <c r="AK5" s="1199"/>
      <c r="AL5" s="1199"/>
      <c r="AM5" s="1199"/>
      <c r="AN5" s="1199"/>
      <c r="AO5" s="1199"/>
      <c r="AP5" s="1199"/>
      <c r="AQ5" s="1199"/>
      <c r="AR5" s="1199"/>
      <c r="AS5" s="1199"/>
      <c r="AT5" s="1199"/>
      <c r="AU5" s="1199"/>
      <c r="AV5" s="1199"/>
      <c r="AW5" s="1199"/>
      <c r="AX5" s="1199"/>
      <c r="AY5" s="1199"/>
      <c r="AZ5" s="1199"/>
      <c r="BA5" s="1199"/>
      <c r="BB5" s="1199"/>
      <c r="BC5" s="1199"/>
      <c r="BD5" s="1199"/>
      <c r="BE5" s="1199"/>
      <c r="BF5" s="1199"/>
      <c r="BG5" s="1199"/>
      <c r="BH5" s="1199"/>
      <c r="BI5" s="1199"/>
      <c r="BJ5" s="1199"/>
      <c r="BK5" s="1199"/>
      <c r="BL5" s="1199"/>
      <c r="BM5" s="1199"/>
      <c r="BN5" s="1199"/>
      <c r="BO5" s="1199"/>
      <c r="BP5" s="1199"/>
      <c r="BQ5" s="1199"/>
      <c r="BR5" s="1199"/>
      <c r="BS5" s="1199"/>
      <c r="BT5" s="1199"/>
      <c r="BU5" s="1199"/>
      <c r="BV5" s="1199"/>
      <c r="BW5" s="1199"/>
      <c r="BX5" s="1199"/>
      <c r="BY5" s="1199"/>
      <c r="BZ5" s="1199"/>
      <c r="CA5" s="1199"/>
      <c r="CB5" s="1199"/>
      <c r="CC5" s="1199"/>
      <c r="CD5" s="1199"/>
      <c r="CE5" s="1199"/>
      <c r="CF5" s="1199"/>
      <c r="CG5" s="1199"/>
      <c r="CH5" s="1199"/>
      <c r="CI5" s="1199"/>
      <c r="CJ5" s="1199"/>
      <c r="CK5" s="1199"/>
      <c r="CL5" s="1199"/>
      <c r="CM5" s="1199"/>
      <c r="CN5" s="1199"/>
      <c r="CO5" s="1199"/>
      <c r="CP5" s="1199"/>
      <c r="CQ5" s="1199"/>
      <c r="CR5" s="1199"/>
      <c r="CS5" s="1199"/>
      <c r="CT5" s="1199"/>
      <c r="CU5" s="1199"/>
      <c r="CV5" s="1199"/>
      <c r="CW5" s="1199"/>
      <c r="CX5" s="1199"/>
      <c r="CY5" s="1199"/>
      <c r="CZ5" s="1199"/>
      <c r="DA5" s="1199"/>
      <c r="DB5" s="1199"/>
      <c r="DC5" s="1199"/>
      <c r="DD5" s="1199"/>
      <c r="DE5" s="1199"/>
    </row>
    <row r="6" spans="1:109" s="245" customFormat="1" ht="13.2" x14ac:dyDescent="0.2">
      <c r="A6" s="1199"/>
      <c r="B6" s="1199"/>
      <c r="C6" s="1199"/>
      <c r="D6" s="1199"/>
      <c r="E6" s="1199"/>
      <c r="F6" s="1199"/>
      <c r="G6" s="1199"/>
      <c r="H6" s="1199"/>
      <c r="I6" s="1199"/>
      <c r="J6" s="1199"/>
      <c r="K6" s="1199"/>
      <c r="L6" s="1199"/>
      <c r="M6" s="1199"/>
      <c r="N6" s="1199"/>
      <c r="O6" s="1199"/>
      <c r="P6" s="1199"/>
      <c r="Q6" s="1199"/>
      <c r="R6" s="1199"/>
      <c r="S6" s="1199"/>
      <c r="T6" s="1199"/>
      <c r="U6" s="1199"/>
      <c r="V6" s="1199"/>
      <c r="W6" s="1199"/>
      <c r="X6" s="1199"/>
      <c r="Y6" s="1199"/>
      <c r="Z6" s="1199"/>
      <c r="AA6" s="1199"/>
      <c r="AB6" s="1199"/>
      <c r="AC6" s="1199"/>
      <c r="AD6" s="1199"/>
      <c r="AE6" s="1199"/>
      <c r="AF6" s="1199"/>
      <c r="AG6" s="1199"/>
      <c r="AH6" s="1199"/>
      <c r="AI6" s="1199"/>
      <c r="AJ6" s="1199"/>
      <c r="AK6" s="1199"/>
      <c r="AL6" s="1199"/>
      <c r="AM6" s="1199"/>
      <c r="AN6" s="1199"/>
      <c r="AO6" s="1199"/>
      <c r="AP6" s="1199"/>
      <c r="AQ6" s="1199"/>
      <c r="AR6" s="1199"/>
      <c r="AS6" s="1199"/>
      <c r="AT6" s="1199"/>
      <c r="AU6" s="1199"/>
      <c r="AV6" s="1199"/>
      <c r="AW6" s="1199"/>
      <c r="AX6" s="1199"/>
      <c r="AY6" s="1199"/>
      <c r="AZ6" s="1199"/>
      <c r="BA6" s="1199"/>
      <c r="BB6" s="1199"/>
      <c r="BC6" s="1199"/>
      <c r="BD6" s="1199"/>
      <c r="BE6" s="1199"/>
      <c r="BF6" s="1199"/>
      <c r="BG6" s="1199"/>
      <c r="BH6" s="1199"/>
      <c r="BI6" s="1199"/>
      <c r="BJ6" s="1199"/>
      <c r="BK6" s="1199"/>
      <c r="BL6" s="1199"/>
      <c r="BM6" s="1199"/>
      <c r="BN6" s="1199"/>
      <c r="BO6" s="1199"/>
      <c r="BP6" s="1199"/>
      <c r="BQ6" s="1199"/>
      <c r="BR6" s="1199"/>
      <c r="BS6" s="1199"/>
      <c r="BT6" s="1199"/>
      <c r="BU6" s="1199"/>
      <c r="BV6" s="1199"/>
      <c r="BW6" s="1199"/>
      <c r="BX6" s="1199"/>
      <c r="BY6" s="1199"/>
      <c r="BZ6" s="1199"/>
      <c r="CA6" s="1199"/>
      <c r="CB6" s="1199"/>
      <c r="CC6" s="1199"/>
      <c r="CD6" s="1199"/>
      <c r="CE6" s="1199"/>
      <c r="CF6" s="1199"/>
      <c r="CG6" s="1199"/>
      <c r="CH6" s="1199"/>
      <c r="CI6" s="1199"/>
      <c r="CJ6" s="1199"/>
      <c r="CK6" s="1199"/>
      <c r="CL6" s="1199"/>
      <c r="CM6" s="1199"/>
      <c r="CN6" s="1199"/>
      <c r="CO6" s="1199"/>
      <c r="CP6" s="1199"/>
      <c r="CQ6" s="1199"/>
      <c r="CR6" s="1199"/>
      <c r="CS6" s="1199"/>
      <c r="CT6" s="1199"/>
      <c r="CU6" s="1199"/>
      <c r="CV6" s="1199"/>
      <c r="CW6" s="1199"/>
      <c r="CX6" s="1199"/>
      <c r="CY6" s="1199"/>
      <c r="CZ6" s="1199"/>
      <c r="DA6" s="1199"/>
      <c r="DB6" s="1199"/>
      <c r="DC6" s="1199"/>
      <c r="DD6" s="1199"/>
      <c r="DE6" s="1199"/>
    </row>
    <row r="7" spans="1:109" s="245" customFormat="1" ht="13.2" x14ac:dyDescent="0.2">
      <c r="A7" s="1199"/>
      <c r="B7" s="1199"/>
      <c r="C7" s="1199"/>
      <c r="D7" s="1199"/>
      <c r="E7" s="1199"/>
      <c r="F7" s="1199"/>
      <c r="G7" s="1199"/>
      <c r="H7" s="1199"/>
      <c r="I7" s="1199"/>
      <c r="J7" s="1199"/>
      <c r="K7" s="1199"/>
      <c r="L7" s="1199"/>
      <c r="M7" s="1199"/>
      <c r="N7" s="1199"/>
      <c r="O7" s="1199"/>
      <c r="P7" s="1199"/>
      <c r="Q7" s="1199"/>
      <c r="R7" s="1199"/>
      <c r="S7" s="1199"/>
      <c r="T7" s="1199"/>
      <c r="U7" s="1199"/>
      <c r="V7" s="1199"/>
      <c r="W7" s="1199"/>
      <c r="X7" s="1199"/>
      <c r="Y7" s="1199"/>
      <c r="Z7" s="1199"/>
      <c r="AA7" s="1199"/>
      <c r="AB7" s="1199"/>
      <c r="AC7" s="1199"/>
      <c r="AD7" s="1199"/>
      <c r="AE7" s="1199"/>
      <c r="AF7" s="1199"/>
      <c r="AG7" s="1199"/>
      <c r="AH7" s="1199"/>
      <c r="AI7" s="1199"/>
      <c r="AJ7" s="1199"/>
      <c r="AK7" s="1199"/>
      <c r="AL7" s="1199"/>
      <c r="AM7" s="1199"/>
      <c r="AN7" s="1199"/>
      <c r="AO7" s="1199"/>
      <c r="AP7" s="1199"/>
      <c r="AQ7" s="1199"/>
      <c r="AR7" s="1199"/>
      <c r="AS7" s="1199"/>
      <c r="AT7" s="1199"/>
      <c r="AU7" s="1199"/>
      <c r="AV7" s="1199"/>
      <c r="AW7" s="1199"/>
      <c r="AX7" s="1199"/>
      <c r="AY7" s="1199"/>
      <c r="AZ7" s="1199"/>
      <c r="BA7" s="1199"/>
      <c r="BB7" s="1199"/>
      <c r="BC7" s="1199"/>
      <c r="BD7" s="1199"/>
      <c r="BE7" s="1199"/>
      <c r="BF7" s="1199"/>
      <c r="BG7" s="1199"/>
      <c r="BH7" s="1199"/>
      <c r="BI7" s="1199"/>
      <c r="BJ7" s="1199"/>
      <c r="BK7" s="1199"/>
      <c r="BL7" s="1199"/>
      <c r="BM7" s="1199"/>
      <c r="BN7" s="1199"/>
      <c r="BO7" s="1199"/>
      <c r="BP7" s="1199"/>
      <c r="BQ7" s="1199"/>
      <c r="BR7" s="1199"/>
      <c r="BS7" s="1199"/>
      <c r="BT7" s="1199"/>
      <c r="BU7" s="1199"/>
      <c r="BV7" s="1199"/>
      <c r="BW7" s="1199"/>
      <c r="BX7" s="1199"/>
      <c r="BY7" s="1199"/>
      <c r="BZ7" s="1199"/>
      <c r="CA7" s="1199"/>
      <c r="CB7" s="1199"/>
      <c r="CC7" s="1199"/>
      <c r="CD7" s="1199"/>
      <c r="CE7" s="1199"/>
      <c r="CF7" s="1199"/>
      <c r="CG7" s="1199"/>
      <c r="CH7" s="1199"/>
      <c r="CI7" s="1199"/>
      <c r="CJ7" s="1199"/>
      <c r="CK7" s="1199"/>
      <c r="CL7" s="1199"/>
      <c r="CM7" s="1199"/>
      <c r="CN7" s="1199"/>
      <c r="CO7" s="1199"/>
      <c r="CP7" s="1199"/>
      <c r="CQ7" s="1199"/>
      <c r="CR7" s="1199"/>
      <c r="CS7" s="1199"/>
      <c r="CT7" s="1199"/>
      <c r="CU7" s="1199"/>
      <c r="CV7" s="1199"/>
      <c r="CW7" s="1199"/>
      <c r="CX7" s="1199"/>
      <c r="CY7" s="1199"/>
      <c r="CZ7" s="1199"/>
      <c r="DA7" s="1199"/>
      <c r="DB7" s="1199"/>
      <c r="DC7" s="1199"/>
      <c r="DD7" s="1199"/>
      <c r="DE7" s="1199"/>
    </row>
    <row r="8" spans="1:109" s="245" customFormat="1" ht="13.2" x14ac:dyDescent="0.2">
      <c r="A8" s="1199"/>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J8" s="1199"/>
      <c r="AK8" s="1199"/>
      <c r="AL8" s="1199"/>
      <c r="AM8" s="1199"/>
      <c r="AN8" s="1199"/>
      <c r="AO8" s="1199"/>
      <c r="AP8" s="1199"/>
      <c r="AQ8" s="1199"/>
      <c r="AR8" s="1199"/>
      <c r="AS8" s="1199"/>
      <c r="AT8" s="1199"/>
      <c r="AU8" s="1199"/>
      <c r="AV8" s="1199"/>
      <c r="AW8" s="1199"/>
      <c r="AX8" s="1199"/>
      <c r="AY8" s="1199"/>
      <c r="AZ8" s="1199"/>
      <c r="BA8" s="1199"/>
      <c r="BB8" s="1199"/>
      <c r="BC8" s="1199"/>
      <c r="BD8" s="1199"/>
      <c r="BE8" s="1199"/>
      <c r="BF8" s="1199"/>
      <c r="BG8" s="1199"/>
      <c r="BH8" s="1199"/>
      <c r="BI8" s="1199"/>
      <c r="BJ8" s="1199"/>
      <c r="BK8" s="1199"/>
      <c r="BL8" s="1199"/>
      <c r="BM8" s="1199"/>
      <c r="BN8" s="1199"/>
      <c r="BO8" s="1199"/>
      <c r="BP8" s="1199"/>
      <c r="BQ8" s="1199"/>
      <c r="BR8" s="1199"/>
      <c r="BS8" s="1199"/>
      <c r="BT8" s="1199"/>
      <c r="BU8" s="1199"/>
      <c r="BV8" s="1199"/>
      <c r="BW8" s="1199"/>
      <c r="BX8" s="1199"/>
      <c r="BY8" s="1199"/>
      <c r="BZ8" s="1199"/>
      <c r="CA8" s="1199"/>
      <c r="CB8" s="1199"/>
      <c r="CC8" s="1199"/>
      <c r="CD8" s="1199"/>
      <c r="CE8" s="1199"/>
      <c r="CF8" s="1199"/>
      <c r="CG8" s="1199"/>
      <c r="CH8" s="1199"/>
      <c r="CI8" s="1199"/>
      <c r="CJ8" s="1199"/>
      <c r="CK8" s="1199"/>
      <c r="CL8" s="1199"/>
      <c r="CM8" s="1199"/>
      <c r="CN8" s="1199"/>
      <c r="CO8" s="1199"/>
      <c r="CP8" s="1199"/>
      <c r="CQ8" s="1199"/>
      <c r="CR8" s="1199"/>
      <c r="CS8" s="1199"/>
      <c r="CT8" s="1199"/>
      <c r="CU8" s="1199"/>
      <c r="CV8" s="1199"/>
      <c r="CW8" s="1199"/>
      <c r="CX8" s="1199"/>
      <c r="CY8" s="1199"/>
      <c r="CZ8" s="1199"/>
      <c r="DA8" s="1199"/>
      <c r="DB8" s="1199"/>
      <c r="DC8" s="1199"/>
      <c r="DD8" s="1199"/>
      <c r="DE8" s="1199"/>
    </row>
    <row r="9" spans="1:109" s="245" customFormat="1" ht="13.2" x14ac:dyDescent="0.2">
      <c r="A9" s="1199"/>
      <c r="B9" s="1199"/>
      <c r="C9" s="1199"/>
      <c r="D9" s="1199"/>
      <c r="E9" s="1199"/>
      <c r="F9" s="1199"/>
      <c r="G9" s="1199"/>
      <c r="H9" s="1199"/>
      <c r="I9" s="1199"/>
      <c r="J9" s="1199"/>
      <c r="K9" s="1199"/>
      <c r="L9" s="1199"/>
      <c r="M9" s="1199"/>
      <c r="N9" s="1199"/>
      <c r="O9" s="1199"/>
      <c r="P9" s="1199"/>
      <c r="Q9" s="1199"/>
      <c r="R9" s="1199"/>
      <c r="S9" s="1199"/>
      <c r="T9" s="1199"/>
      <c r="U9" s="1199"/>
      <c r="V9" s="1199"/>
      <c r="W9" s="1199"/>
      <c r="X9" s="1199"/>
      <c r="Y9" s="1199"/>
      <c r="Z9" s="1199"/>
      <c r="AA9" s="1199"/>
      <c r="AB9" s="1199"/>
      <c r="AC9" s="1199"/>
      <c r="AD9" s="1199"/>
      <c r="AE9" s="1199"/>
      <c r="AF9" s="1199"/>
      <c r="AG9" s="1199"/>
      <c r="AH9" s="1199"/>
      <c r="AI9" s="1199"/>
      <c r="AJ9" s="1199"/>
      <c r="AK9" s="1199"/>
      <c r="AL9" s="1199"/>
      <c r="AM9" s="1199"/>
      <c r="AN9" s="1199"/>
      <c r="AO9" s="1199"/>
      <c r="AP9" s="1199"/>
      <c r="AQ9" s="1199"/>
      <c r="AR9" s="1199"/>
      <c r="AS9" s="1199"/>
      <c r="AT9" s="1199"/>
      <c r="AU9" s="1199"/>
      <c r="AV9" s="1199"/>
      <c r="AW9" s="1199"/>
      <c r="AX9" s="1199"/>
      <c r="AY9" s="1199"/>
      <c r="AZ9" s="1199"/>
      <c r="BA9" s="1199"/>
      <c r="BB9" s="1199"/>
      <c r="BC9" s="1199"/>
      <c r="BD9" s="1199"/>
      <c r="BE9" s="1199"/>
      <c r="BF9" s="1199"/>
      <c r="BG9" s="1199"/>
      <c r="BH9" s="1199"/>
      <c r="BI9" s="1199"/>
      <c r="BJ9" s="1199"/>
      <c r="BK9" s="1199"/>
      <c r="BL9" s="1199"/>
      <c r="BM9" s="1199"/>
      <c r="BN9" s="1199"/>
      <c r="BO9" s="1199"/>
      <c r="BP9" s="1199"/>
      <c r="BQ9" s="1199"/>
      <c r="BR9" s="1199"/>
      <c r="BS9" s="1199"/>
      <c r="BT9" s="1199"/>
      <c r="BU9" s="1199"/>
      <c r="BV9" s="1199"/>
      <c r="BW9" s="1199"/>
      <c r="BX9" s="1199"/>
      <c r="BY9" s="1199"/>
      <c r="BZ9" s="1199"/>
      <c r="CA9" s="1199"/>
      <c r="CB9" s="1199"/>
      <c r="CC9" s="1199"/>
      <c r="CD9" s="1199"/>
      <c r="CE9" s="1199"/>
      <c r="CF9" s="1199"/>
      <c r="CG9" s="1199"/>
      <c r="CH9" s="1199"/>
      <c r="CI9" s="1199"/>
      <c r="CJ9" s="1199"/>
      <c r="CK9" s="1199"/>
      <c r="CL9" s="1199"/>
      <c r="CM9" s="1199"/>
      <c r="CN9" s="1199"/>
      <c r="CO9" s="1199"/>
      <c r="CP9" s="1199"/>
      <c r="CQ9" s="1199"/>
      <c r="CR9" s="1199"/>
      <c r="CS9" s="1199"/>
      <c r="CT9" s="1199"/>
      <c r="CU9" s="1199"/>
      <c r="CV9" s="1199"/>
      <c r="CW9" s="1199"/>
      <c r="CX9" s="1199"/>
      <c r="CY9" s="1199"/>
      <c r="CZ9" s="1199"/>
      <c r="DA9" s="1199"/>
      <c r="DB9" s="1199"/>
      <c r="DC9" s="1199"/>
      <c r="DD9" s="1199"/>
      <c r="DE9" s="1199"/>
    </row>
    <row r="10" spans="1:109" s="245" customFormat="1" ht="13.2" x14ac:dyDescent="0.2">
      <c r="A10" s="1199"/>
      <c r="B10" s="1199"/>
      <c r="C10" s="1199"/>
      <c r="D10" s="1199"/>
      <c r="E10" s="1199"/>
      <c r="F10" s="1199"/>
      <c r="G10" s="1199"/>
      <c r="H10" s="1199"/>
      <c r="I10" s="1199"/>
      <c r="J10" s="1199"/>
      <c r="K10" s="1199"/>
      <c r="L10" s="1199"/>
      <c r="M10" s="1199"/>
      <c r="N10" s="1199"/>
      <c r="O10" s="1199"/>
      <c r="P10" s="1199"/>
      <c r="Q10" s="1199"/>
      <c r="R10" s="1199"/>
      <c r="S10" s="1199"/>
      <c r="T10" s="1199"/>
      <c r="U10" s="1199"/>
      <c r="V10" s="1199"/>
      <c r="W10" s="1199"/>
      <c r="X10" s="1199"/>
      <c r="Y10" s="1199"/>
      <c r="Z10" s="1199"/>
      <c r="AA10" s="1199"/>
      <c r="AB10" s="1199"/>
      <c r="AC10" s="1199"/>
      <c r="AD10" s="1199"/>
      <c r="AE10" s="1199"/>
      <c r="AF10" s="1199"/>
      <c r="AG10" s="1199"/>
      <c r="AH10" s="1199"/>
      <c r="AI10" s="1199"/>
      <c r="AJ10" s="1199"/>
      <c r="AK10" s="1199"/>
      <c r="AL10" s="1199"/>
      <c r="AM10" s="1199"/>
      <c r="AN10" s="1199"/>
      <c r="AO10" s="1199"/>
      <c r="AP10" s="1199"/>
      <c r="AQ10" s="1199"/>
      <c r="AR10" s="1199"/>
      <c r="AS10" s="1199"/>
      <c r="AT10" s="1199"/>
      <c r="AU10" s="1199"/>
      <c r="AV10" s="1199"/>
      <c r="AW10" s="1199"/>
      <c r="AX10" s="1199"/>
      <c r="AY10" s="1199"/>
      <c r="AZ10" s="1199"/>
      <c r="BA10" s="1199"/>
      <c r="BB10" s="1199"/>
      <c r="BC10" s="1199"/>
      <c r="BD10" s="1199"/>
      <c r="BE10" s="1199"/>
      <c r="BF10" s="1199"/>
      <c r="BG10" s="1199"/>
      <c r="BH10" s="1199"/>
      <c r="BI10" s="1199"/>
      <c r="BJ10" s="1199"/>
      <c r="BK10" s="1199"/>
      <c r="BL10" s="1199"/>
      <c r="BM10" s="1199"/>
      <c r="BN10" s="1199"/>
      <c r="BO10" s="1199"/>
      <c r="BP10" s="1199"/>
      <c r="BQ10" s="1199"/>
      <c r="BR10" s="1199"/>
      <c r="BS10" s="1199"/>
      <c r="BT10" s="1199"/>
      <c r="BU10" s="1199"/>
      <c r="BV10" s="1199"/>
      <c r="BW10" s="1199"/>
      <c r="BX10" s="1199"/>
      <c r="BY10" s="1199"/>
      <c r="BZ10" s="1199"/>
      <c r="CA10" s="1199"/>
      <c r="CB10" s="1199"/>
      <c r="CC10" s="1199"/>
      <c r="CD10" s="1199"/>
      <c r="CE10" s="1199"/>
      <c r="CF10" s="1199"/>
      <c r="CG10" s="1199"/>
      <c r="CH10" s="1199"/>
      <c r="CI10" s="1199"/>
      <c r="CJ10" s="1199"/>
      <c r="CK10" s="1199"/>
      <c r="CL10" s="1199"/>
      <c r="CM10" s="1199"/>
      <c r="CN10" s="1199"/>
      <c r="CO10" s="1199"/>
      <c r="CP10" s="1199"/>
      <c r="CQ10" s="1199"/>
      <c r="CR10" s="1199"/>
      <c r="CS10" s="1199"/>
      <c r="CT10" s="1199"/>
      <c r="CU10" s="1199"/>
      <c r="CV10" s="1199"/>
      <c r="CW10" s="1199"/>
      <c r="CX10" s="1199"/>
      <c r="CY10" s="1199"/>
      <c r="CZ10" s="1199"/>
      <c r="DA10" s="1199"/>
      <c r="DB10" s="1199"/>
      <c r="DC10" s="1199"/>
      <c r="DD10" s="1199"/>
      <c r="DE10" s="1199"/>
    </row>
    <row r="11" spans="1:109" s="245" customFormat="1" ht="13.2" x14ac:dyDescent="0.2">
      <c r="A11" s="1199"/>
      <c r="B11" s="1199"/>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1199"/>
      <c r="AJ11" s="1199"/>
      <c r="AK11" s="1199"/>
      <c r="AL11" s="1199"/>
      <c r="AM11" s="1199"/>
      <c r="AN11" s="1199"/>
      <c r="AO11" s="1199"/>
      <c r="AP11" s="1199"/>
      <c r="AQ11" s="1199"/>
      <c r="AR11" s="1199"/>
      <c r="AS11" s="1199"/>
      <c r="AT11" s="1199"/>
      <c r="AU11" s="1199"/>
      <c r="AV11" s="1199"/>
      <c r="AW11" s="1199"/>
      <c r="AX11" s="1199"/>
      <c r="AY11" s="1199"/>
      <c r="AZ11" s="1199"/>
      <c r="BA11" s="1199"/>
      <c r="BB11" s="1199"/>
      <c r="BC11" s="1199"/>
      <c r="BD11" s="1199"/>
      <c r="BE11" s="1199"/>
      <c r="BF11" s="1199"/>
      <c r="BG11" s="1199"/>
      <c r="BH11" s="1199"/>
      <c r="BI11" s="1199"/>
      <c r="BJ11" s="1199"/>
      <c r="BK11" s="1199"/>
      <c r="BL11" s="1199"/>
      <c r="BM11" s="1199"/>
      <c r="BN11" s="1199"/>
      <c r="BO11" s="1199"/>
      <c r="BP11" s="1199"/>
      <c r="BQ11" s="1199"/>
      <c r="BR11" s="1199"/>
      <c r="BS11" s="1199"/>
      <c r="BT11" s="1199"/>
      <c r="BU11" s="1199"/>
      <c r="BV11" s="1199"/>
      <c r="BW11" s="1199"/>
      <c r="BX11" s="1199"/>
      <c r="BY11" s="1199"/>
      <c r="BZ11" s="1199"/>
      <c r="CA11" s="1199"/>
      <c r="CB11" s="1199"/>
      <c r="CC11" s="1199"/>
      <c r="CD11" s="1199"/>
      <c r="CE11" s="1199"/>
      <c r="CF11" s="1199"/>
      <c r="CG11" s="1199"/>
      <c r="CH11" s="1199"/>
      <c r="CI11" s="1199"/>
      <c r="CJ11" s="1199"/>
      <c r="CK11" s="1199"/>
      <c r="CL11" s="1199"/>
      <c r="CM11" s="1199"/>
      <c r="CN11" s="1199"/>
      <c r="CO11" s="1199"/>
      <c r="CP11" s="1199"/>
      <c r="CQ11" s="1199"/>
      <c r="CR11" s="1199"/>
      <c r="CS11" s="1199"/>
      <c r="CT11" s="1199"/>
      <c r="CU11" s="1199"/>
      <c r="CV11" s="1199"/>
      <c r="CW11" s="1199"/>
      <c r="CX11" s="1199"/>
      <c r="CY11" s="1199"/>
      <c r="CZ11" s="1199"/>
      <c r="DA11" s="1199"/>
      <c r="DB11" s="1199"/>
      <c r="DC11" s="1199"/>
      <c r="DD11" s="1199"/>
      <c r="DE11" s="1199"/>
    </row>
    <row r="12" spans="1:109" s="245" customFormat="1" ht="13.2" x14ac:dyDescent="0.2">
      <c r="A12" s="1199"/>
      <c r="B12" s="1199"/>
      <c r="C12" s="1199"/>
      <c r="D12" s="1199"/>
      <c r="E12" s="1199"/>
      <c r="F12" s="1199"/>
      <c r="G12" s="1199"/>
      <c r="H12" s="1199"/>
      <c r="I12" s="1199"/>
      <c r="J12" s="1199"/>
      <c r="K12" s="1199"/>
      <c r="L12" s="1199"/>
      <c r="M12" s="1199"/>
      <c r="N12" s="1199"/>
      <c r="O12" s="1199"/>
      <c r="P12" s="1199"/>
      <c r="Q12" s="1199"/>
      <c r="R12" s="1199"/>
      <c r="S12" s="1199"/>
      <c r="T12" s="1199"/>
      <c r="U12" s="1199"/>
      <c r="V12" s="1199"/>
      <c r="W12" s="1199"/>
      <c r="X12" s="1199"/>
      <c r="Y12" s="1199"/>
      <c r="Z12" s="1199"/>
      <c r="AA12" s="1199"/>
      <c r="AB12" s="1199"/>
      <c r="AC12" s="1199"/>
      <c r="AD12" s="1199"/>
      <c r="AE12" s="1199"/>
      <c r="AF12" s="1199"/>
      <c r="AG12" s="1199"/>
      <c r="AH12" s="1199"/>
      <c r="AI12" s="1199"/>
      <c r="AJ12" s="1199"/>
      <c r="AK12" s="1199"/>
      <c r="AL12" s="1199"/>
      <c r="AM12" s="1199"/>
      <c r="AN12" s="1199"/>
      <c r="AO12" s="1199"/>
      <c r="AP12" s="1199"/>
      <c r="AQ12" s="1199"/>
      <c r="AR12" s="1199"/>
      <c r="AS12" s="1199"/>
      <c r="AT12" s="1199"/>
      <c r="AU12" s="1199"/>
      <c r="AV12" s="1199"/>
      <c r="AW12" s="1199"/>
      <c r="AX12" s="1199"/>
      <c r="AY12" s="1199"/>
      <c r="AZ12" s="1199"/>
      <c r="BA12" s="1199"/>
      <c r="BB12" s="1199"/>
      <c r="BC12" s="1199"/>
      <c r="BD12" s="1199"/>
      <c r="BE12" s="1199"/>
      <c r="BF12" s="1199"/>
      <c r="BG12" s="1199"/>
      <c r="BH12" s="1199"/>
      <c r="BI12" s="1199"/>
      <c r="BJ12" s="1199"/>
      <c r="BK12" s="1199"/>
      <c r="BL12" s="1199"/>
      <c r="BM12" s="1199"/>
      <c r="BN12" s="1199"/>
      <c r="BO12" s="1199"/>
      <c r="BP12" s="1199"/>
      <c r="BQ12" s="1199"/>
      <c r="BR12" s="1199"/>
      <c r="BS12" s="1199"/>
      <c r="BT12" s="1199"/>
      <c r="BU12" s="1199"/>
      <c r="BV12" s="1199"/>
      <c r="BW12" s="1199"/>
      <c r="BX12" s="1199"/>
      <c r="BY12" s="1199"/>
      <c r="BZ12" s="1199"/>
      <c r="CA12" s="1199"/>
      <c r="CB12" s="1199"/>
      <c r="CC12" s="1199"/>
      <c r="CD12" s="1199"/>
      <c r="CE12" s="1199"/>
      <c r="CF12" s="1199"/>
      <c r="CG12" s="1199"/>
      <c r="CH12" s="1199"/>
      <c r="CI12" s="1199"/>
      <c r="CJ12" s="1199"/>
      <c r="CK12" s="1199"/>
      <c r="CL12" s="1199"/>
      <c r="CM12" s="1199"/>
      <c r="CN12" s="1199"/>
      <c r="CO12" s="1199"/>
      <c r="CP12" s="1199"/>
      <c r="CQ12" s="1199"/>
      <c r="CR12" s="1199"/>
      <c r="CS12" s="1199"/>
      <c r="CT12" s="1199"/>
      <c r="CU12" s="1199"/>
      <c r="CV12" s="1199"/>
      <c r="CW12" s="1199"/>
      <c r="CX12" s="1199"/>
      <c r="CY12" s="1199"/>
      <c r="CZ12" s="1199"/>
      <c r="DA12" s="1199"/>
      <c r="DB12" s="1199"/>
      <c r="DC12" s="1199"/>
      <c r="DD12" s="1199"/>
      <c r="DE12" s="1199"/>
    </row>
    <row r="13" spans="1:109" s="245" customFormat="1" ht="13.2" x14ac:dyDescent="0.2">
      <c r="A13" s="1199"/>
      <c r="B13" s="1199"/>
      <c r="C13" s="1199"/>
      <c r="D13" s="1199"/>
      <c r="E13" s="1199"/>
      <c r="F13" s="1199"/>
      <c r="G13" s="1199"/>
      <c r="H13" s="1199"/>
      <c r="I13" s="1199"/>
      <c r="J13" s="1199"/>
      <c r="K13" s="1199"/>
      <c r="L13" s="1199"/>
      <c r="M13" s="1199"/>
      <c r="N13" s="1199"/>
      <c r="O13" s="1199"/>
      <c r="P13" s="1199"/>
      <c r="Q13" s="1199"/>
      <c r="R13" s="1199"/>
      <c r="S13" s="1199"/>
      <c r="T13" s="1199"/>
      <c r="U13" s="1199"/>
      <c r="V13" s="1199"/>
      <c r="W13" s="1199"/>
      <c r="X13" s="1199"/>
      <c r="Y13" s="1199"/>
      <c r="Z13" s="1199"/>
      <c r="AA13" s="1199"/>
      <c r="AB13" s="1199"/>
      <c r="AC13" s="1199"/>
      <c r="AD13" s="1199"/>
      <c r="AE13" s="1199"/>
      <c r="AF13" s="1199"/>
      <c r="AG13" s="1199"/>
      <c r="AH13" s="1199"/>
      <c r="AI13" s="1199"/>
      <c r="AJ13" s="1199"/>
      <c r="AK13" s="1199"/>
      <c r="AL13" s="1199"/>
      <c r="AM13" s="1199"/>
      <c r="AN13" s="1199"/>
      <c r="AO13" s="1199"/>
      <c r="AP13" s="1199"/>
      <c r="AQ13" s="1199"/>
      <c r="AR13" s="1199"/>
      <c r="AS13" s="1199"/>
      <c r="AT13" s="1199"/>
      <c r="AU13" s="1199"/>
      <c r="AV13" s="1199"/>
      <c r="AW13" s="1199"/>
      <c r="AX13" s="1199"/>
      <c r="AY13" s="1199"/>
      <c r="AZ13" s="1199"/>
      <c r="BA13" s="1199"/>
      <c r="BB13" s="1199"/>
      <c r="BC13" s="1199"/>
      <c r="BD13" s="1199"/>
      <c r="BE13" s="1199"/>
      <c r="BF13" s="1199"/>
      <c r="BG13" s="1199"/>
      <c r="BH13" s="1199"/>
      <c r="BI13" s="1199"/>
      <c r="BJ13" s="1199"/>
      <c r="BK13" s="1199"/>
      <c r="BL13" s="1199"/>
      <c r="BM13" s="1199"/>
      <c r="BN13" s="1199"/>
      <c r="BO13" s="1199"/>
      <c r="BP13" s="1199"/>
      <c r="BQ13" s="1199"/>
      <c r="BR13" s="1199"/>
      <c r="BS13" s="1199"/>
      <c r="BT13" s="1199"/>
      <c r="BU13" s="1199"/>
      <c r="BV13" s="1199"/>
      <c r="BW13" s="1199"/>
      <c r="BX13" s="1199"/>
      <c r="BY13" s="1199"/>
      <c r="BZ13" s="1199"/>
      <c r="CA13" s="1199"/>
      <c r="CB13" s="1199"/>
      <c r="CC13" s="1199"/>
      <c r="CD13" s="1199"/>
      <c r="CE13" s="1199"/>
      <c r="CF13" s="1199"/>
      <c r="CG13" s="1199"/>
      <c r="CH13" s="1199"/>
      <c r="CI13" s="1199"/>
      <c r="CJ13" s="1199"/>
      <c r="CK13" s="1199"/>
      <c r="CL13" s="1199"/>
      <c r="CM13" s="1199"/>
      <c r="CN13" s="1199"/>
      <c r="CO13" s="1199"/>
      <c r="CP13" s="1199"/>
      <c r="CQ13" s="1199"/>
      <c r="CR13" s="1199"/>
      <c r="CS13" s="1199"/>
      <c r="CT13" s="1199"/>
      <c r="CU13" s="1199"/>
      <c r="CV13" s="1199"/>
      <c r="CW13" s="1199"/>
      <c r="CX13" s="1199"/>
      <c r="CY13" s="1199"/>
      <c r="CZ13" s="1199"/>
      <c r="DA13" s="1199"/>
      <c r="DB13" s="1199"/>
      <c r="DC13" s="1199"/>
      <c r="DD13" s="1199"/>
      <c r="DE13" s="1199"/>
    </row>
    <row r="14" spans="1:109" s="245" customFormat="1" ht="13.2" x14ac:dyDescent="0.2">
      <c r="A14" s="1199"/>
      <c r="B14" s="1199"/>
      <c r="C14" s="1199"/>
      <c r="D14" s="1199"/>
      <c r="E14" s="1199"/>
      <c r="F14" s="1199"/>
      <c r="G14" s="1199"/>
      <c r="H14" s="1199"/>
      <c r="I14" s="1199"/>
      <c r="J14" s="1199"/>
      <c r="K14" s="1199"/>
      <c r="L14" s="1199"/>
      <c r="M14" s="1199"/>
      <c r="N14" s="1199"/>
      <c r="O14" s="1199"/>
      <c r="P14" s="1199"/>
      <c r="Q14" s="1199"/>
      <c r="R14" s="1199"/>
      <c r="S14" s="1199"/>
      <c r="T14" s="1199"/>
      <c r="U14" s="1199"/>
      <c r="V14" s="1199"/>
      <c r="W14" s="1199"/>
      <c r="X14" s="1199"/>
      <c r="Y14" s="1199"/>
      <c r="Z14" s="1199"/>
      <c r="AA14" s="1199"/>
      <c r="AB14" s="1199"/>
      <c r="AC14" s="1199"/>
      <c r="AD14" s="1199"/>
      <c r="AE14" s="1199"/>
      <c r="AF14" s="1199"/>
      <c r="AG14" s="1199"/>
      <c r="AH14" s="1199"/>
      <c r="AI14" s="1199"/>
      <c r="AJ14" s="1199"/>
      <c r="AK14" s="1199"/>
      <c r="AL14" s="1199"/>
      <c r="AM14" s="1199"/>
      <c r="AN14" s="1199"/>
      <c r="AO14" s="1199"/>
      <c r="AP14" s="1199"/>
      <c r="AQ14" s="1199"/>
      <c r="AR14" s="1199"/>
      <c r="AS14" s="1199"/>
      <c r="AT14" s="1199"/>
      <c r="AU14" s="1199"/>
      <c r="AV14" s="1199"/>
      <c r="AW14" s="1199"/>
      <c r="AX14" s="1199"/>
      <c r="AY14" s="1199"/>
      <c r="AZ14" s="1199"/>
      <c r="BA14" s="1199"/>
      <c r="BB14" s="1199"/>
      <c r="BC14" s="1199"/>
      <c r="BD14" s="1199"/>
      <c r="BE14" s="1199"/>
      <c r="BF14" s="1199"/>
      <c r="BG14" s="1199"/>
      <c r="BH14" s="1199"/>
      <c r="BI14" s="1199"/>
      <c r="BJ14" s="1199"/>
      <c r="BK14" s="1199"/>
      <c r="BL14" s="1199"/>
      <c r="BM14" s="1199"/>
      <c r="BN14" s="1199"/>
      <c r="BO14" s="1199"/>
      <c r="BP14" s="1199"/>
      <c r="BQ14" s="1199"/>
      <c r="BR14" s="1199"/>
      <c r="BS14" s="1199"/>
      <c r="BT14" s="1199"/>
      <c r="BU14" s="1199"/>
      <c r="BV14" s="1199"/>
      <c r="BW14" s="1199"/>
      <c r="BX14" s="1199"/>
      <c r="BY14" s="1199"/>
      <c r="BZ14" s="1199"/>
      <c r="CA14" s="1199"/>
      <c r="CB14" s="1199"/>
      <c r="CC14" s="1199"/>
      <c r="CD14" s="1199"/>
      <c r="CE14" s="1199"/>
      <c r="CF14" s="1199"/>
      <c r="CG14" s="1199"/>
      <c r="CH14" s="1199"/>
      <c r="CI14" s="1199"/>
      <c r="CJ14" s="1199"/>
      <c r="CK14" s="1199"/>
      <c r="CL14" s="1199"/>
      <c r="CM14" s="1199"/>
      <c r="CN14" s="1199"/>
      <c r="CO14" s="1199"/>
      <c r="CP14" s="1199"/>
      <c r="CQ14" s="1199"/>
      <c r="CR14" s="1199"/>
      <c r="CS14" s="1199"/>
      <c r="CT14" s="1199"/>
      <c r="CU14" s="1199"/>
      <c r="CV14" s="1199"/>
      <c r="CW14" s="1199"/>
      <c r="CX14" s="1199"/>
      <c r="CY14" s="1199"/>
      <c r="CZ14" s="1199"/>
      <c r="DA14" s="1199"/>
      <c r="DB14" s="1199"/>
      <c r="DC14" s="1199"/>
      <c r="DD14" s="1199"/>
      <c r="DE14" s="1199"/>
    </row>
    <row r="15" spans="1:109" s="245" customFormat="1" ht="13.2" x14ac:dyDescent="0.2">
      <c r="A15" s="247"/>
      <c r="B15" s="1199"/>
      <c r="C15" s="1199"/>
      <c r="D15" s="1199"/>
      <c r="E15" s="1199"/>
      <c r="F15" s="1199"/>
      <c r="G15" s="1199"/>
      <c r="H15" s="1199"/>
      <c r="I15" s="1199"/>
      <c r="J15" s="1199"/>
      <c r="K15" s="1199"/>
      <c r="L15" s="1199"/>
      <c r="M15" s="1199"/>
      <c r="N15" s="1199"/>
      <c r="O15" s="1199"/>
      <c r="P15" s="1199"/>
      <c r="Q15" s="1199"/>
      <c r="R15" s="1199"/>
      <c r="S15" s="1199"/>
      <c r="T15" s="1199"/>
      <c r="U15" s="1199"/>
      <c r="V15" s="1199"/>
      <c r="W15" s="1199"/>
      <c r="X15" s="1199"/>
      <c r="Y15" s="1199"/>
      <c r="Z15" s="1199"/>
      <c r="AA15" s="1199"/>
      <c r="AB15" s="1199"/>
      <c r="AC15" s="1199"/>
      <c r="AD15" s="1199"/>
      <c r="AE15" s="1199"/>
      <c r="AF15" s="1199"/>
      <c r="AG15" s="1199"/>
      <c r="AH15" s="1199"/>
      <c r="AI15" s="1199"/>
      <c r="AJ15" s="1199"/>
      <c r="AK15" s="1199"/>
      <c r="AL15" s="1199"/>
      <c r="AM15" s="1199"/>
      <c r="AN15" s="1199"/>
      <c r="AO15" s="1199"/>
      <c r="AP15" s="1199"/>
      <c r="AQ15" s="1199"/>
      <c r="AR15" s="1199"/>
      <c r="AS15" s="1199"/>
      <c r="AT15" s="1199"/>
      <c r="AU15" s="1199"/>
      <c r="AV15" s="1199"/>
      <c r="AW15" s="1199"/>
      <c r="AX15" s="1199"/>
      <c r="AY15" s="1199"/>
      <c r="AZ15" s="1199"/>
      <c r="BA15" s="1199"/>
      <c r="BB15" s="1199"/>
      <c r="BC15" s="1199"/>
      <c r="BD15" s="1199"/>
      <c r="BE15" s="1199"/>
      <c r="BF15" s="1199"/>
      <c r="BG15" s="1199"/>
      <c r="BH15" s="1199"/>
      <c r="BI15" s="1199"/>
      <c r="BJ15" s="1199"/>
      <c r="BK15" s="1199"/>
      <c r="BL15" s="1199"/>
      <c r="BM15" s="1199"/>
      <c r="BN15" s="1199"/>
      <c r="BO15" s="1199"/>
      <c r="BP15" s="1199"/>
      <c r="BQ15" s="1199"/>
      <c r="BR15" s="1199"/>
      <c r="BS15" s="1199"/>
      <c r="BT15" s="1199"/>
      <c r="BU15" s="1199"/>
      <c r="BV15" s="1199"/>
      <c r="BW15" s="1199"/>
      <c r="BX15" s="1199"/>
      <c r="BY15" s="1199"/>
      <c r="BZ15" s="1199"/>
      <c r="CA15" s="1199"/>
      <c r="CB15" s="1199"/>
      <c r="CC15" s="1199"/>
      <c r="CD15" s="1199"/>
      <c r="CE15" s="1199"/>
      <c r="CF15" s="1199"/>
      <c r="CG15" s="1199"/>
      <c r="CH15" s="1199"/>
      <c r="CI15" s="1199"/>
      <c r="CJ15" s="1199"/>
      <c r="CK15" s="1199"/>
      <c r="CL15" s="1199"/>
      <c r="CM15" s="1199"/>
      <c r="CN15" s="1199"/>
      <c r="CO15" s="1199"/>
      <c r="CP15" s="1199"/>
      <c r="CQ15" s="1199"/>
      <c r="CR15" s="1199"/>
      <c r="CS15" s="1199"/>
      <c r="CT15" s="1199"/>
      <c r="CU15" s="1199"/>
      <c r="CV15" s="1199"/>
      <c r="CW15" s="1199"/>
      <c r="CX15" s="1199"/>
      <c r="CY15" s="1199"/>
      <c r="CZ15" s="1199"/>
      <c r="DA15" s="1199"/>
      <c r="DB15" s="1199"/>
      <c r="DC15" s="1199"/>
      <c r="DD15" s="1199"/>
      <c r="DE15" s="1199"/>
    </row>
    <row r="16" spans="1:109" s="245" customFormat="1" ht="13.2" x14ac:dyDescent="0.2">
      <c r="A16" s="247"/>
      <c r="B16" s="1199"/>
      <c r="C16" s="1199"/>
      <c r="D16" s="1199"/>
      <c r="E16" s="1199"/>
      <c r="F16" s="1199"/>
      <c r="G16" s="1199"/>
      <c r="H16" s="1199"/>
      <c r="I16" s="1199"/>
      <c r="J16" s="1199"/>
      <c r="K16" s="1199"/>
      <c r="L16" s="1199"/>
      <c r="M16" s="1199"/>
      <c r="N16" s="1199"/>
      <c r="O16" s="1199"/>
      <c r="P16" s="1199"/>
      <c r="Q16" s="1199"/>
      <c r="R16" s="1199"/>
      <c r="S16" s="1199"/>
      <c r="T16" s="1199"/>
      <c r="U16" s="1199"/>
      <c r="V16" s="1199"/>
      <c r="W16" s="1199"/>
      <c r="X16" s="1199"/>
      <c r="Y16" s="1199"/>
      <c r="Z16" s="1199"/>
      <c r="AA16" s="1199"/>
      <c r="AB16" s="1199"/>
      <c r="AC16" s="1199"/>
      <c r="AD16" s="1199"/>
      <c r="AE16" s="1199"/>
      <c r="AF16" s="1199"/>
      <c r="AG16" s="1199"/>
      <c r="AH16" s="1199"/>
      <c r="AI16" s="1199"/>
      <c r="AJ16" s="1199"/>
      <c r="AK16" s="1199"/>
      <c r="AL16" s="1199"/>
      <c r="AM16" s="1199"/>
      <c r="AN16" s="1199"/>
      <c r="AO16" s="1199"/>
      <c r="AP16" s="1199"/>
      <c r="AQ16" s="1199"/>
      <c r="AR16" s="1199"/>
      <c r="AS16" s="1199"/>
      <c r="AT16" s="1199"/>
      <c r="AU16" s="1199"/>
      <c r="AV16" s="1199"/>
      <c r="AW16" s="1199"/>
      <c r="AX16" s="1199"/>
      <c r="AY16" s="1199"/>
      <c r="AZ16" s="1199"/>
      <c r="BA16" s="1199"/>
      <c r="BB16" s="1199"/>
      <c r="BC16" s="1199"/>
      <c r="BD16" s="1199"/>
      <c r="BE16" s="1199"/>
      <c r="BF16" s="1199"/>
      <c r="BG16" s="1199"/>
      <c r="BH16" s="1199"/>
      <c r="BI16" s="1199"/>
      <c r="BJ16" s="1199"/>
      <c r="BK16" s="1199"/>
      <c r="BL16" s="1199"/>
      <c r="BM16" s="1199"/>
      <c r="BN16" s="1199"/>
      <c r="BO16" s="1199"/>
      <c r="BP16" s="1199"/>
      <c r="BQ16" s="1199"/>
      <c r="BR16" s="1199"/>
      <c r="BS16" s="1199"/>
      <c r="BT16" s="1199"/>
      <c r="BU16" s="1199"/>
      <c r="BV16" s="1199"/>
      <c r="BW16" s="1199"/>
      <c r="BX16" s="1199"/>
      <c r="BY16" s="1199"/>
      <c r="BZ16" s="1199"/>
      <c r="CA16" s="1199"/>
      <c r="CB16" s="1199"/>
      <c r="CC16" s="1199"/>
      <c r="CD16" s="1199"/>
      <c r="CE16" s="1199"/>
      <c r="CF16" s="1199"/>
      <c r="CG16" s="1199"/>
      <c r="CH16" s="1199"/>
      <c r="CI16" s="1199"/>
      <c r="CJ16" s="1199"/>
      <c r="CK16" s="1199"/>
      <c r="CL16" s="1199"/>
      <c r="CM16" s="1199"/>
      <c r="CN16" s="1199"/>
      <c r="CO16" s="1199"/>
      <c r="CP16" s="1199"/>
      <c r="CQ16" s="1199"/>
      <c r="CR16" s="1199"/>
      <c r="CS16" s="1199"/>
      <c r="CT16" s="1199"/>
      <c r="CU16" s="1199"/>
      <c r="CV16" s="1199"/>
      <c r="CW16" s="1199"/>
      <c r="CX16" s="1199"/>
      <c r="CY16" s="1199"/>
      <c r="CZ16" s="1199"/>
      <c r="DA16" s="1199"/>
      <c r="DB16" s="1199"/>
      <c r="DC16" s="1199"/>
      <c r="DD16" s="1199"/>
      <c r="DE16" s="1199"/>
    </row>
    <row r="17" spans="1:109" s="245" customFormat="1" ht="13.2" x14ac:dyDescent="0.2">
      <c r="A17" s="247"/>
      <c r="B17" s="1199"/>
      <c r="C17" s="1199"/>
      <c r="D17" s="1199"/>
      <c r="E17" s="1199"/>
      <c r="F17" s="1199"/>
      <c r="G17" s="1199"/>
      <c r="H17" s="1199"/>
      <c r="I17" s="1199"/>
      <c r="J17" s="1199"/>
      <c r="K17" s="1199"/>
      <c r="L17" s="1199"/>
      <c r="M17" s="1199"/>
      <c r="N17" s="1199"/>
      <c r="O17" s="1199"/>
      <c r="P17" s="1199"/>
      <c r="Q17" s="1199"/>
      <c r="R17" s="1199"/>
      <c r="S17" s="1199"/>
      <c r="T17" s="1199"/>
      <c r="U17" s="1199"/>
      <c r="V17" s="1199"/>
      <c r="W17" s="1199"/>
      <c r="X17" s="1199"/>
      <c r="Y17" s="1199"/>
      <c r="Z17" s="1199"/>
      <c r="AA17" s="1199"/>
      <c r="AB17" s="1199"/>
      <c r="AC17" s="1199"/>
      <c r="AD17" s="1199"/>
      <c r="AE17" s="1199"/>
      <c r="AF17" s="1199"/>
      <c r="AG17" s="1199"/>
      <c r="AH17" s="1199"/>
      <c r="AI17" s="1199"/>
      <c r="AJ17" s="1199"/>
      <c r="AK17" s="1199"/>
      <c r="AL17" s="1199"/>
      <c r="AM17" s="1199"/>
      <c r="AN17" s="1199"/>
      <c r="AO17" s="1199"/>
      <c r="AP17" s="1199"/>
      <c r="AQ17" s="1199"/>
      <c r="AR17" s="1199"/>
      <c r="AS17" s="1199"/>
      <c r="AT17" s="1199"/>
      <c r="AU17" s="1199"/>
      <c r="AV17" s="1199"/>
      <c r="AW17" s="1199"/>
      <c r="AX17" s="1199"/>
      <c r="AY17" s="1199"/>
      <c r="AZ17" s="1199"/>
      <c r="BA17" s="1199"/>
      <c r="BB17" s="1199"/>
      <c r="BC17" s="1199"/>
      <c r="BD17" s="1199"/>
      <c r="BE17" s="1199"/>
      <c r="BF17" s="1199"/>
      <c r="BG17" s="1199"/>
      <c r="BH17" s="1199"/>
      <c r="BI17" s="1199"/>
      <c r="BJ17" s="1199"/>
      <c r="BK17" s="1199"/>
      <c r="BL17" s="1199"/>
      <c r="BM17" s="1199"/>
      <c r="BN17" s="1199"/>
      <c r="BO17" s="1199"/>
      <c r="BP17" s="1199"/>
      <c r="BQ17" s="1199"/>
      <c r="BR17" s="1199"/>
      <c r="BS17" s="1199"/>
      <c r="BT17" s="1199"/>
      <c r="BU17" s="1199"/>
      <c r="BV17" s="1199"/>
      <c r="BW17" s="1199"/>
      <c r="BX17" s="1199"/>
      <c r="BY17" s="1199"/>
      <c r="BZ17" s="1199"/>
      <c r="CA17" s="1199"/>
      <c r="CB17" s="1199"/>
      <c r="CC17" s="1199"/>
      <c r="CD17" s="1199"/>
      <c r="CE17" s="1199"/>
      <c r="CF17" s="1199"/>
      <c r="CG17" s="1199"/>
      <c r="CH17" s="1199"/>
      <c r="CI17" s="1199"/>
      <c r="CJ17" s="1199"/>
      <c r="CK17" s="1199"/>
      <c r="CL17" s="1199"/>
      <c r="CM17" s="1199"/>
      <c r="CN17" s="1199"/>
      <c r="CO17" s="1199"/>
      <c r="CP17" s="1199"/>
      <c r="CQ17" s="1199"/>
      <c r="CR17" s="1199"/>
      <c r="CS17" s="1199"/>
      <c r="CT17" s="1199"/>
      <c r="CU17" s="1199"/>
      <c r="CV17" s="1199"/>
      <c r="CW17" s="1199"/>
      <c r="CX17" s="1199"/>
      <c r="CY17" s="1199"/>
      <c r="CZ17" s="1199"/>
      <c r="DA17" s="1199"/>
      <c r="DB17" s="1199"/>
      <c r="DC17" s="1199"/>
      <c r="DD17" s="1199"/>
      <c r="DE17" s="1199"/>
    </row>
    <row r="18" spans="1:109" s="245" customFormat="1" ht="13.2" x14ac:dyDescent="0.2">
      <c r="A18" s="247"/>
      <c r="B18" s="1199"/>
      <c r="C18" s="1199"/>
      <c r="D18" s="1199"/>
      <c r="E18" s="1199"/>
      <c r="F18" s="1199"/>
      <c r="G18" s="1199"/>
      <c r="H18" s="1199"/>
      <c r="I18" s="1199"/>
      <c r="J18" s="1199"/>
      <c r="K18" s="1199"/>
      <c r="L18" s="1199"/>
      <c r="M18" s="1199"/>
      <c r="N18" s="1199"/>
      <c r="O18" s="1199"/>
      <c r="P18" s="1199"/>
      <c r="Q18" s="1199"/>
      <c r="R18" s="1199"/>
      <c r="S18" s="1199"/>
      <c r="T18" s="1199"/>
      <c r="U18" s="1199"/>
      <c r="V18" s="1199"/>
      <c r="W18" s="1199"/>
      <c r="X18" s="1199"/>
      <c r="Y18" s="1199"/>
      <c r="Z18" s="1199"/>
      <c r="AA18" s="1199"/>
      <c r="AB18" s="1199"/>
      <c r="AC18" s="1199"/>
      <c r="AD18" s="1199"/>
      <c r="AE18" s="1199"/>
      <c r="AF18" s="1199"/>
      <c r="AG18" s="1199"/>
      <c r="AH18" s="1199"/>
      <c r="AI18" s="1199"/>
      <c r="AJ18" s="1199"/>
      <c r="AK18" s="1199"/>
      <c r="AL18" s="1199"/>
      <c r="AM18" s="1199"/>
      <c r="AN18" s="1199"/>
      <c r="AO18" s="1199"/>
      <c r="AP18" s="1199"/>
      <c r="AQ18" s="1199"/>
      <c r="AR18" s="1199"/>
      <c r="AS18" s="1199"/>
      <c r="AT18" s="1199"/>
      <c r="AU18" s="1199"/>
      <c r="AV18" s="1199"/>
      <c r="AW18" s="1199"/>
      <c r="AX18" s="1199"/>
      <c r="AY18" s="1199"/>
      <c r="AZ18" s="1199"/>
      <c r="BA18" s="1199"/>
      <c r="BB18" s="1199"/>
      <c r="BC18" s="1199"/>
      <c r="BD18" s="1199"/>
      <c r="BE18" s="1199"/>
      <c r="BF18" s="1199"/>
      <c r="BG18" s="1199"/>
      <c r="BH18" s="1199"/>
      <c r="BI18" s="1199"/>
      <c r="BJ18" s="1199"/>
      <c r="BK18" s="1199"/>
      <c r="BL18" s="1199"/>
      <c r="BM18" s="1199"/>
      <c r="BN18" s="1199"/>
      <c r="BO18" s="1199"/>
      <c r="BP18" s="1199"/>
      <c r="BQ18" s="1199"/>
      <c r="BR18" s="1199"/>
      <c r="BS18" s="1199"/>
      <c r="BT18" s="1199"/>
      <c r="BU18" s="1199"/>
      <c r="BV18" s="1199"/>
      <c r="BW18" s="1199"/>
      <c r="BX18" s="1199"/>
      <c r="BY18" s="1199"/>
      <c r="BZ18" s="1199"/>
      <c r="CA18" s="1199"/>
      <c r="CB18" s="1199"/>
      <c r="CC18" s="1199"/>
      <c r="CD18" s="1199"/>
      <c r="CE18" s="1199"/>
      <c r="CF18" s="1199"/>
      <c r="CG18" s="1199"/>
      <c r="CH18" s="1199"/>
      <c r="CI18" s="1199"/>
      <c r="CJ18" s="1199"/>
      <c r="CK18" s="1199"/>
      <c r="CL18" s="1199"/>
      <c r="CM18" s="1199"/>
      <c r="CN18" s="1199"/>
      <c r="CO18" s="1199"/>
      <c r="CP18" s="1199"/>
      <c r="CQ18" s="1199"/>
      <c r="CR18" s="1199"/>
      <c r="CS18" s="1199"/>
      <c r="CT18" s="1199"/>
      <c r="CU18" s="1199"/>
      <c r="CV18" s="1199"/>
      <c r="CW18" s="1199"/>
      <c r="CX18" s="1199"/>
      <c r="CY18" s="1199"/>
      <c r="CZ18" s="1199"/>
      <c r="DA18" s="1199"/>
      <c r="DB18" s="1199"/>
      <c r="DC18" s="1199"/>
      <c r="DD18" s="1199"/>
      <c r="DE18" s="1199"/>
    </row>
    <row r="19" spans="1:109" ht="13.2" x14ac:dyDescent="0.2">
      <c r="DD19" s="247"/>
      <c r="DE19" s="247"/>
    </row>
    <row r="20" spans="1:109" ht="13.2" x14ac:dyDescent="0.2">
      <c r="DD20" s="247"/>
      <c r="DE20" s="247"/>
    </row>
    <row r="21" spans="1:109" ht="17.25" customHeight="1" x14ac:dyDescent="0.2">
      <c r="B21" s="1200"/>
      <c r="C21" s="249"/>
      <c r="D21" s="249"/>
      <c r="E21" s="249"/>
      <c r="F21" s="249"/>
      <c r="G21" s="249"/>
      <c r="H21" s="249"/>
      <c r="I21" s="249"/>
      <c r="J21" s="249"/>
      <c r="K21" s="249"/>
      <c r="L21" s="249"/>
      <c r="M21" s="249"/>
      <c r="N21" s="1201"/>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201"/>
      <c r="AU21" s="249"/>
      <c r="AV21" s="249"/>
      <c r="AW21" s="249"/>
      <c r="AX21" s="249"/>
      <c r="AY21" s="249"/>
      <c r="AZ21" s="249"/>
      <c r="BA21" s="249"/>
      <c r="BB21" s="249"/>
      <c r="BC21" s="249"/>
      <c r="BD21" s="249"/>
      <c r="BE21" s="249"/>
      <c r="BF21" s="1201"/>
      <c r="BG21" s="249"/>
      <c r="BH21" s="249"/>
      <c r="BI21" s="249"/>
      <c r="BJ21" s="249"/>
      <c r="BK21" s="249"/>
      <c r="BL21" s="249"/>
      <c r="BM21" s="249"/>
      <c r="BN21" s="249"/>
      <c r="BO21" s="249"/>
      <c r="BP21" s="249"/>
      <c r="BQ21" s="249"/>
      <c r="BR21" s="1201"/>
      <c r="BS21" s="249"/>
      <c r="BT21" s="249"/>
      <c r="BU21" s="249"/>
      <c r="BV21" s="249"/>
      <c r="BW21" s="249"/>
      <c r="BX21" s="249"/>
      <c r="BY21" s="249"/>
      <c r="BZ21" s="249"/>
      <c r="CA21" s="249"/>
      <c r="CB21" s="249"/>
      <c r="CC21" s="249"/>
      <c r="CD21" s="1201"/>
      <c r="CE21" s="249"/>
      <c r="CF21" s="249"/>
      <c r="CG21" s="249"/>
      <c r="CH21" s="249"/>
      <c r="CI21" s="249"/>
      <c r="CJ21" s="249"/>
      <c r="CK21" s="249"/>
      <c r="CL21" s="249"/>
      <c r="CM21" s="249"/>
      <c r="CN21" s="249"/>
      <c r="CO21" s="249"/>
      <c r="CP21" s="1201"/>
      <c r="CQ21" s="249"/>
      <c r="CR21" s="249"/>
      <c r="CS21" s="249"/>
      <c r="CT21" s="249"/>
      <c r="CU21" s="249"/>
      <c r="CV21" s="249"/>
      <c r="CW21" s="249"/>
      <c r="CX21" s="249"/>
      <c r="CY21" s="249"/>
      <c r="CZ21" s="249"/>
      <c r="DA21" s="249"/>
      <c r="DB21" s="1201"/>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202"/>
      <c r="DD40" s="1202"/>
      <c r="DE40" s="247"/>
    </row>
    <row r="41" spans="2:109" ht="16.2" x14ac:dyDescent="0.2">
      <c r="B41" s="248" t="s">
        <v>611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203"/>
      <c r="I42" s="1204"/>
      <c r="J42" s="1204"/>
      <c r="K42" s="1204"/>
      <c r="AM42" s="1203"/>
      <c r="AN42" s="1203" t="s">
        <v>612</v>
      </c>
      <c r="AP42" s="1204"/>
      <c r="AQ42" s="1204"/>
      <c r="AR42" s="1204"/>
      <c r="AY42" s="1203"/>
      <c r="BA42" s="1204"/>
      <c r="BB42" s="1204"/>
      <c r="BC42" s="1204"/>
      <c r="BK42" s="1203"/>
      <c r="BM42" s="1204"/>
      <c r="BN42" s="1204"/>
      <c r="BO42" s="1204"/>
      <c r="BW42" s="1203"/>
      <c r="BY42" s="1204"/>
      <c r="BZ42" s="1204"/>
      <c r="CA42" s="1204"/>
      <c r="CI42" s="1203"/>
      <c r="CK42" s="1204"/>
      <c r="CL42" s="1204"/>
      <c r="CM42" s="1204"/>
      <c r="CU42" s="1203"/>
      <c r="CW42" s="1204"/>
      <c r="CX42" s="1204"/>
      <c r="CY42" s="1204"/>
    </row>
    <row r="43" spans="2:109" ht="13.5" customHeight="1" x14ac:dyDescent="0.2">
      <c r="B43" s="251"/>
      <c r="AN43" s="1205" t="s">
        <v>613</v>
      </c>
      <c r="AO43" s="1206"/>
      <c r="AP43" s="1206"/>
      <c r="AQ43" s="1206"/>
      <c r="AR43" s="1206"/>
      <c r="AS43" s="1206"/>
      <c r="AT43" s="1206"/>
      <c r="AU43" s="1206"/>
      <c r="AV43" s="1206"/>
      <c r="AW43" s="1206"/>
      <c r="AX43" s="1206"/>
      <c r="AY43" s="1206"/>
      <c r="AZ43" s="1206"/>
      <c r="BA43" s="1206"/>
      <c r="BB43" s="1206"/>
      <c r="BC43" s="1206"/>
      <c r="BD43" s="1206"/>
      <c r="BE43" s="1206"/>
      <c r="BF43" s="1206"/>
      <c r="BG43" s="1206"/>
      <c r="BH43" s="1206"/>
      <c r="BI43" s="1206"/>
      <c r="BJ43" s="1206"/>
      <c r="BK43" s="1206"/>
      <c r="BL43" s="1206"/>
      <c r="BM43" s="1206"/>
      <c r="BN43" s="1206"/>
      <c r="BO43" s="1206"/>
      <c r="BP43" s="1206"/>
      <c r="BQ43" s="1206"/>
      <c r="BR43" s="1206"/>
      <c r="BS43" s="1206"/>
      <c r="BT43" s="1206"/>
      <c r="BU43" s="1206"/>
      <c r="BV43" s="1206"/>
      <c r="BW43" s="1206"/>
      <c r="BX43" s="1206"/>
      <c r="BY43" s="1206"/>
      <c r="BZ43" s="1206"/>
      <c r="CA43" s="1206"/>
      <c r="CB43" s="1206"/>
      <c r="CC43" s="1206"/>
      <c r="CD43" s="1206"/>
      <c r="CE43" s="1206"/>
      <c r="CF43" s="1206"/>
      <c r="CG43" s="1206"/>
      <c r="CH43" s="1206"/>
      <c r="CI43" s="1206"/>
      <c r="CJ43" s="1206"/>
      <c r="CK43" s="1206"/>
      <c r="CL43" s="1206"/>
      <c r="CM43" s="1206"/>
      <c r="CN43" s="1206"/>
      <c r="CO43" s="1206"/>
      <c r="CP43" s="1206"/>
      <c r="CQ43" s="1206"/>
      <c r="CR43" s="1206"/>
      <c r="CS43" s="1206"/>
      <c r="CT43" s="1206"/>
      <c r="CU43" s="1206"/>
      <c r="CV43" s="1206"/>
      <c r="CW43" s="1206"/>
      <c r="CX43" s="1206"/>
      <c r="CY43" s="1206"/>
      <c r="CZ43" s="1206"/>
      <c r="DA43" s="1206"/>
      <c r="DB43" s="1206"/>
      <c r="DC43" s="1207"/>
    </row>
    <row r="44" spans="2:109" ht="13.2" x14ac:dyDescent="0.2">
      <c r="B44" s="251"/>
      <c r="AN44" s="1208"/>
      <c r="AO44" s="1209"/>
      <c r="AP44" s="1209"/>
      <c r="AQ44" s="1209"/>
      <c r="AR44" s="1209"/>
      <c r="AS44" s="1209"/>
      <c r="AT44" s="1209"/>
      <c r="AU44" s="1209"/>
      <c r="AV44" s="1209"/>
      <c r="AW44" s="1209"/>
      <c r="AX44" s="1209"/>
      <c r="AY44" s="1209"/>
      <c r="AZ44" s="1209"/>
      <c r="BA44" s="1209"/>
      <c r="BB44" s="1209"/>
      <c r="BC44" s="1209"/>
      <c r="BD44" s="1209"/>
      <c r="BE44" s="1209"/>
      <c r="BF44" s="1209"/>
      <c r="BG44" s="1209"/>
      <c r="BH44" s="1209"/>
      <c r="BI44" s="1209"/>
      <c r="BJ44" s="1209"/>
      <c r="BK44" s="1209"/>
      <c r="BL44" s="1209"/>
      <c r="BM44" s="1209"/>
      <c r="BN44" s="1209"/>
      <c r="BO44" s="1209"/>
      <c r="BP44" s="1209"/>
      <c r="BQ44" s="1209"/>
      <c r="BR44" s="1209"/>
      <c r="BS44" s="1209"/>
      <c r="BT44" s="1209"/>
      <c r="BU44" s="1209"/>
      <c r="BV44" s="1209"/>
      <c r="BW44" s="1209"/>
      <c r="BX44" s="1209"/>
      <c r="BY44" s="1209"/>
      <c r="BZ44" s="1209"/>
      <c r="CA44" s="1209"/>
      <c r="CB44" s="1209"/>
      <c r="CC44" s="1209"/>
      <c r="CD44" s="1209"/>
      <c r="CE44" s="1209"/>
      <c r="CF44" s="1209"/>
      <c r="CG44" s="1209"/>
      <c r="CH44" s="1209"/>
      <c r="CI44" s="1209"/>
      <c r="CJ44" s="1209"/>
      <c r="CK44" s="1209"/>
      <c r="CL44" s="1209"/>
      <c r="CM44" s="1209"/>
      <c r="CN44" s="1209"/>
      <c r="CO44" s="1209"/>
      <c r="CP44" s="1209"/>
      <c r="CQ44" s="1209"/>
      <c r="CR44" s="1209"/>
      <c r="CS44" s="1209"/>
      <c r="CT44" s="1209"/>
      <c r="CU44" s="1209"/>
      <c r="CV44" s="1209"/>
      <c r="CW44" s="1209"/>
      <c r="CX44" s="1209"/>
      <c r="CY44" s="1209"/>
      <c r="CZ44" s="1209"/>
      <c r="DA44" s="1209"/>
      <c r="DB44" s="1209"/>
      <c r="DC44" s="1210"/>
    </row>
    <row r="45" spans="2:109" ht="13.2" x14ac:dyDescent="0.2">
      <c r="B45" s="251"/>
      <c r="AN45" s="1208"/>
      <c r="AO45" s="1209"/>
      <c r="AP45" s="1209"/>
      <c r="AQ45" s="1209"/>
      <c r="AR45" s="1209"/>
      <c r="AS45" s="1209"/>
      <c r="AT45" s="1209"/>
      <c r="AU45" s="1209"/>
      <c r="AV45" s="1209"/>
      <c r="AW45" s="1209"/>
      <c r="AX45" s="1209"/>
      <c r="AY45" s="1209"/>
      <c r="AZ45" s="1209"/>
      <c r="BA45" s="1209"/>
      <c r="BB45" s="1209"/>
      <c r="BC45" s="1209"/>
      <c r="BD45" s="1209"/>
      <c r="BE45" s="1209"/>
      <c r="BF45" s="1209"/>
      <c r="BG45" s="1209"/>
      <c r="BH45" s="1209"/>
      <c r="BI45" s="1209"/>
      <c r="BJ45" s="1209"/>
      <c r="BK45" s="1209"/>
      <c r="BL45" s="1209"/>
      <c r="BM45" s="1209"/>
      <c r="BN45" s="1209"/>
      <c r="BO45" s="1209"/>
      <c r="BP45" s="1209"/>
      <c r="BQ45" s="1209"/>
      <c r="BR45" s="1209"/>
      <c r="BS45" s="1209"/>
      <c r="BT45" s="1209"/>
      <c r="BU45" s="1209"/>
      <c r="BV45" s="1209"/>
      <c r="BW45" s="1209"/>
      <c r="BX45" s="1209"/>
      <c r="BY45" s="1209"/>
      <c r="BZ45" s="1209"/>
      <c r="CA45" s="1209"/>
      <c r="CB45" s="1209"/>
      <c r="CC45" s="1209"/>
      <c r="CD45" s="1209"/>
      <c r="CE45" s="1209"/>
      <c r="CF45" s="1209"/>
      <c r="CG45" s="1209"/>
      <c r="CH45" s="1209"/>
      <c r="CI45" s="1209"/>
      <c r="CJ45" s="1209"/>
      <c r="CK45" s="1209"/>
      <c r="CL45" s="1209"/>
      <c r="CM45" s="1209"/>
      <c r="CN45" s="1209"/>
      <c r="CO45" s="1209"/>
      <c r="CP45" s="1209"/>
      <c r="CQ45" s="1209"/>
      <c r="CR45" s="1209"/>
      <c r="CS45" s="1209"/>
      <c r="CT45" s="1209"/>
      <c r="CU45" s="1209"/>
      <c r="CV45" s="1209"/>
      <c r="CW45" s="1209"/>
      <c r="CX45" s="1209"/>
      <c r="CY45" s="1209"/>
      <c r="CZ45" s="1209"/>
      <c r="DA45" s="1209"/>
      <c r="DB45" s="1209"/>
      <c r="DC45" s="1210"/>
    </row>
    <row r="46" spans="2:109" ht="13.2" x14ac:dyDescent="0.2">
      <c r="B46" s="251"/>
      <c r="AN46" s="1208"/>
      <c r="AO46" s="1209"/>
      <c r="AP46" s="1209"/>
      <c r="AQ46" s="1209"/>
      <c r="AR46" s="1209"/>
      <c r="AS46" s="1209"/>
      <c r="AT46" s="1209"/>
      <c r="AU46" s="1209"/>
      <c r="AV46" s="1209"/>
      <c r="AW46" s="1209"/>
      <c r="AX46" s="1209"/>
      <c r="AY46" s="1209"/>
      <c r="AZ46" s="1209"/>
      <c r="BA46" s="1209"/>
      <c r="BB46" s="1209"/>
      <c r="BC46" s="1209"/>
      <c r="BD46" s="1209"/>
      <c r="BE46" s="1209"/>
      <c r="BF46" s="1209"/>
      <c r="BG46" s="1209"/>
      <c r="BH46" s="1209"/>
      <c r="BI46" s="1209"/>
      <c r="BJ46" s="1209"/>
      <c r="BK46" s="1209"/>
      <c r="BL46" s="1209"/>
      <c r="BM46" s="1209"/>
      <c r="BN46" s="1209"/>
      <c r="BO46" s="1209"/>
      <c r="BP46" s="1209"/>
      <c r="BQ46" s="1209"/>
      <c r="BR46" s="1209"/>
      <c r="BS46" s="1209"/>
      <c r="BT46" s="1209"/>
      <c r="BU46" s="1209"/>
      <c r="BV46" s="1209"/>
      <c r="BW46" s="1209"/>
      <c r="BX46" s="1209"/>
      <c r="BY46" s="1209"/>
      <c r="BZ46" s="1209"/>
      <c r="CA46" s="1209"/>
      <c r="CB46" s="1209"/>
      <c r="CC46" s="1209"/>
      <c r="CD46" s="1209"/>
      <c r="CE46" s="1209"/>
      <c r="CF46" s="1209"/>
      <c r="CG46" s="1209"/>
      <c r="CH46" s="1209"/>
      <c r="CI46" s="1209"/>
      <c r="CJ46" s="1209"/>
      <c r="CK46" s="1209"/>
      <c r="CL46" s="1209"/>
      <c r="CM46" s="1209"/>
      <c r="CN46" s="1209"/>
      <c r="CO46" s="1209"/>
      <c r="CP46" s="1209"/>
      <c r="CQ46" s="1209"/>
      <c r="CR46" s="1209"/>
      <c r="CS46" s="1209"/>
      <c r="CT46" s="1209"/>
      <c r="CU46" s="1209"/>
      <c r="CV46" s="1209"/>
      <c r="CW46" s="1209"/>
      <c r="CX46" s="1209"/>
      <c r="CY46" s="1209"/>
      <c r="CZ46" s="1209"/>
      <c r="DA46" s="1209"/>
      <c r="DB46" s="1209"/>
      <c r="DC46" s="1210"/>
    </row>
    <row r="47" spans="2:109" ht="13.2" x14ac:dyDescent="0.2">
      <c r="B47" s="251"/>
      <c r="AN47" s="1211"/>
      <c r="AO47" s="1212"/>
      <c r="AP47" s="1212"/>
      <c r="AQ47" s="1212"/>
      <c r="AR47" s="1212"/>
      <c r="AS47" s="1212"/>
      <c r="AT47" s="1212"/>
      <c r="AU47" s="1212"/>
      <c r="AV47" s="1212"/>
      <c r="AW47" s="1212"/>
      <c r="AX47" s="1212"/>
      <c r="AY47" s="1212"/>
      <c r="AZ47" s="1212"/>
      <c r="BA47" s="1212"/>
      <c r="BB47" s="1212"/>
      <c r="BC47" s="1212"/>
      <c r="BD47" s="1212"/>
      <c r="BE47" s="1212"/>
      <c r="BF47" s="1212"/>
      <c r="BG47" s="1212"/>
      <c r="BH47" s="1212"/>
      <c r="BI47" s="1212"/>
      <c r="BJ47" s="1212"/>
      <c r="BK47" s="1212"/>
      <c r="BL47" s="1212"/>
      <c r="BM47" s="1212"/>
      <c r="BN47" s="1212"/>
      <c r="BO47" s="1212"/>
      <c r="BP47" s="1212"/>
      <c r="BQ47" s="1212"/>
      <c r="BR47" s="1212"/>
      <c r="BS47" s="1212"/>
      <c r="BT47" s="1212"/>
      <c r="BU47" s="1212"/>
      <c r="BV47" s="1212"/>
      <c r="BW47" s="1212"/>
      <c r="BX47" s="1212"/>
      <c r="BY47" s="1212"/>
      <c r="BZ47" s="1212"/>
      <c r="CA47" s="1212"/>
      <c r="CB47" s="1212"/>
      <c r="CC47" s="1212"/>
      <c r="CD47" s="1212"/>
      <c r="CE47" s="1212"/>
      <c r="CF47" s="1212"/>
      <c r="CG47" s="1212"/>
      <c r="CH47" s="1212"/>
      <c r="CI47" s="1212"/>
      <c r="CJ47" s="1212"/>
      <c r="CK47" s="1212"/>
      <c r="CL47" s="1212"/>
      <c r="CM47" s="1212"/>
      <c r="CN47" s="1212"/>
      <c r="CO47" s="1212"/>
      <c r="CP47" s="1212"/>
      <c r="CQ47" s="1212"/>
      <c r="CR47" s="1212"/>
      <c r="CS47" s="1212"/>
      <c r="CT47" s="1212"/>
      <c r="CU47" s="1212"/>
      <c r="CV47" s="1212"/>
      <c r="CW47" s="1212"/>
      <c r="CX47" s="1212"/>
      <c r="CY47" s="1212"/>
      <c r="CZ47" s="1212"/>
      <c r="DA47" s="1212"/>
      <c r="DB47" s="1212"/>
      <c r="DC47" s="1213"/>
    </row>
    <row r="48" spans="2:109" ht="13.2" x14ac:dyDescent="0.2">
      <c r="B48" s="251"/>
      <c r="H48" s="1214"/>
      <c r="I48" s="1214"/>
      <c r="J48" s="1214"/>
      <c r="AN48" s="1214"/>
      <c r="AO48" s="1214"/>
      <c r="AP48" s="1214"/>
      <c r="AZ48" s="1214"/>
      <c r="BA48" s="1214"/>
      <c r="BB48" s="1214"/>
      <c r="BL48" s="1214"/>
      <c r="BM48" s="1214"/>
      <c r="BN48" s="1214"/>
      <c r="BX48" s="1214"/>
      <c r="BY48" s="1214"/>
      <c r="BZ48" s="1214"/>
      <c r="CJ48" s="1214"/>
      <c r="CK48" s="1214"/>
      <c r="CL48" s="1214"/>
      <c r="CV48" s="1214"/>
      <c r="CW48" s="1214"/>
      <c r="CX48" s="1214"/>
    </row>
    <row r="49" spans="1:109" ht="13.2" x14ac:dyDescent="0.2">
      <c r="B49" s="251"/>
      <c r="AN49" s="247" t="s">
        <v>614</v>
      </c>
    </row>
    <row r="50" spans="1:109" ht="13.2" x14ac:dyDescent="0.2">
      <c r="B50" s="251"/>
      <c r="G50" s="1215"/>
      <c r="H50" s="1215"/>
      <c r="I50" s="1215"/>
      <c r="J50" s="1215"/>
      <c r="K50" s="1216"/>
      <c r="L50" s="1216"/>
      <c r="M50" s="1217"/>
      <c r="N50" s="1217"/>
      <c r="AN50" s="1218"/>
      <c r="AO50" s="1219"/>
      <c r="AP50" s="1219"/>
      <c r="AQ50" s="1219"/>
      <c r="AR50" s="1219"/>
      <c r="AS50" s="1219"/>
      <c r="AT50" s="1219"/>
      <c r="AU50" s="1219"/>
      <c r="AV50" s="1219"/>
      <c r="AW50" s="1219"/>
      <c r="AX50" s="1219"/>
      <c r="AY50" s="1219"/>
      <c r="AZ50" s="1219"/>
      <c r="BA50" s="1219"/>
      <c r="BB50" s="1219"/>
      <c r="BC50" s="1219"/>
      <c r="BD50" s="1219"/>
      <c r="BE50" s="1219"/>
      <c r="BF50" s="1219"/>
      <c r="BG50" s="1219"/>
      <c r="BH50" s="1219"/>
      <c r="BI50" s="1219"/>
      <c r="BJ50" s="1219"/>
      <c r="BK50" s="1219"/>
      <c r="BL50" s="1219"/>
      <c r="BM50" s="1219"/>
      <c r="BN50" s="1219"/>
      <c r="BO50" s="1220"/>
      <c r="BP50" s="1221" t="s">
        <v>564</v>
      </c>
      <c r="BQ50" s="1221"/>
      <c r="BR50" s="1221"/>
      <c r="BS50" s="1221"/>
      <c r="BT50" s="1221"/>
      <c r="BU50" s="1221"/>
      <c r="BV50" s="1221"/>
      <c r="BW50" s="1221"/>
      <c r="BX50" s="1221" t="s">
        <v>565</v>
      </c>
      <c r="BY50" s="1221"/>
      <c r="BZ50" s="1221"/>
      <c r="CA50" s="1221"/>
      <c r="CB50" s="1221"/>
      <c r="CC50" s="1221"/>
      <c r="CD50" s="1221"/>
      <c r="CE50" s="1221"/>
      <c r="CF50" s="1221" t="s">
        <v>566</v>
      </c>
      <c r="CG50" s="1221"/>
      <c r="CH50" s="1221"/>
      <c r="CI50" s="1221"/>
      <c r="CJ50" s="1221"/>
      <c r="CK50" s="1221"/>
      <c r="CL50" s="1221"/>
      <c r="CM50" s="1221"/>
      <c r="CN50" s="1221" t="s">
        <v>567</v>
      </c>
      <c r="CO50" s="1221"/>
      <c r="CP50" s="1221"/>
      <c r="CQ50" s="1221"/>
      <c r="CR50" s="1221"/>
      <c r="CS50" s="1221"/>
      <c r="CT50" s="1221"/>
      <c r="CU50" s="1221"/>
      <c r="CV50" s="1221" t="s">
        <v>568</v>
      </c>
      <c r="CW50" s="1221"/>
      <c r="CX50" s="1221"/>
      <c r="CY50" s="1221"/>
      <c r="CZ50" s="1221"/>
      <c r="DA50" s="1221"/>
      <c r="DB50" s="1221"/>
      <c r="DC50" s="1221"/>
    </row>
    <row r="51" spans="1:109" ht="13.5" customHeight="1" x14ac:dyDescent="0.2">
      <c r="B51" s="251"/>
      <c r="G51" s="1222"/>
      <c r="H51" s="1222"/>
      <c r="I51" s="1223"/>
      <c r="J51" s="1223"/>
      <c r="K51" s="1224"/>
      <c r="L51" s="1224"/>
      <c r="M51" s="1224"/>
      <c r="N51" s="1224"/>
      <c r="AM51" s="1214"/>
      <c r="AN51" s="1225" t="s">
        <v>615</v>
      </c>
      <c r="AO51" s="1225"/>
      <c r="AP51" s="1225"/>
      <c r="AQ51" s="1225"/>
      <c r="AR51" s="1225"/>
      <c r="AS51" s="1225"/>
      <c r="AT51" s="1225"/>
      <c r="AU51" s="1225"/>
      <c r="AV51" s="1225"/>
      <c r="AW51" s="1225"/>
      <c r="AX51" s="1225"/>
      <c r="AY51" s="1225"/>
      <c r="AZ51" s="1225"/>
      <c r="BA51" s="1225"/>
      <c r="BB51" s="1225" t="s">
        <v>616</v>
      </c>
      <c r="BC51" s="1225"/>
      <c r="BD51" s="1225"/>
      <c r="BE51" s="1225"/>
      <c r="BF51" s="1225"/>
      <c r="BG51" s="1225"/>
      <c r="BH51" s="1225"/>
      <c r="BI51" s="1225"/>
      <c r="BJ51" s="1225"/>
      <c r="BK51" s="1225"/>
      <c r="BL51" s="1225"/>
      <c r="BM51" s="1225"/>
      <c r="BN51" s="1225"/>
      <c r="BO51" s="1225"/>
      <c r="BP51" s="1226"/>
      <c r="BQ51" s="1226"/>
      <c r="BR51" s="1226"/>
      <c r="BS51" s="1226"/>
      <c r="BT51" s="1226"/>
      <c r="BU51" s="1226"/>
      <c r="BV51" s="1226"/>
      <c r="BW51" s="1226"/>
      <c r="BX51" s="1226"/>
      <c r="BY51" s="1226"/>
      <c r="BZ51" s="1226"/>
      <c r="CA51" s="1226"/>
      <c r="CB51" s="1226"/>
      <c r="CC51" s="1226"/>
      <c r="CD51" s="1226"/>
      <c r="CE51" s="1226"/>
      <c r="CF51" s="1226"/>
      <c r="CG51" s="1226"/>
      <c r="CH51" s="1226"/>
      <c r="CI51" s="1226"/>
      <c r="CJ51" s="1226"/>
      <c r="CK51" s="1226"/>
      <c r="CL51" s="1226"/>
      <c r="CM51" s="1226"/>
      <c r="CN51" s="1226"/>
      <c r="CO51" s="1226"/>
      <c r="CP51" s="1226"/>
      <c r="CQ51" s="1226"/>
      <c r="CR51" s="1226"/>
      <c r="CS51" s="1226"/>
      <c r="CT51" s="1226"/>
      <c r="CU51" s="1226"/>
      <c r="CV51" s="1226"/>
      <c r="CW51" s="1226"/>
      <c r="CX51" s="1226"/>
      <c r="CY51" s="1226"/>
      <c r="CZ51" s="1226"/>
      <c r="DA51" s="1226"/>
      <c r="DB51" s="1226"/>
      <c r="DC51" s="1226"/>
    </row>
    <row r="52" spans="1:109" ht="13.2" x14ac:dyDescent="0.2">
      <c r="B52" s="251"/>
      <c r="G52" s="1222"/>
      <c r="H52" s="1222"/>
      <c r="I52" s="1223"/>
      <c r="J52" s="1223"/>
      <c r="K52" s="1224"/>
      <c r="L52" s="1224"/>
      <c r="M52" s="1224"/>
      <c r="N52" s="1224"/>
      <c r="AM52" s="1214"/>
      <c r="AN52" s="1225"/>
      <c r="AO52" s="1225"/>
      <c r="AP52" s="1225"/>
      <c r="AQ52" s="1225"/>
      <c r="AR52" s="1225"/>
      <c r="AS52" s="1225"/>
      <c r="AT52" s="1225"/>
      <c r="AU52" s="1225"/>
      <c r="AV52" s="1225"/>
      <c r="AW52" s="1225"/>
      <c r="AX52" s="1225"/>
      <c r="AY52" s="1225"/>
      <c r="AZ52" s="1225"/>
      <c r="BA52" s="1225"/>
      <c r="BB52" s="1225"/>
      <c r="BC52" s="1225"/>
      <c r="BD52" s="1225"/>
      <c r="BE52" s="1225"/>
      <c r="BF52" s="1225"/>
      <c r="BG52" s="1225"/>
      <c r="BH52" s="1225"/>
      <c r="BI52" s="1225"/>
      <c r="BJ52" s="1225"/>
      <c r="BK52" s="1225"/>
      <c r="BL52" s="1225"/>
      <c r="BM52" s="1225"/>
      <c r="BN52" s="1225"/>
      <c r="BO52" s="1225"/>
      <c r="BP52" s="1226"/>
      <c r="BQ52" s="1226"/>
      <c r="BR52" s="1226"/>
      <c r="BS52" s="1226"/>
      <c r="BT52" s="1226"/>
      <c r="BU52" s="1226"/>
      <c r="BV52" s="1226"/>
      <c r="BW52" s="1226"/>
      <c r="BX52" s="1226"/>
      <c r="BY52" s="1226"/>
      <c r="BZ52" s="1226"/>
      <c r="CA52" s="1226"/>
      <c r="CB52" s="1226"/>
      <c r="CC52" s="1226"/>
      <c r="CD52" s="1226"/>
      <c r="CE52" s="1226"/>
      <c r="CF52" s="1226"/>
      <c r="CG52" s="1226"/>
      <c r="CH52" s="1226"/>
      <c r="CI52" s="1226"/>
      <c r="CJ52" s="1226"/>
      <c r="CK52" s="1226"/>
      <c r="CL52" s="1226"/>
      <c r="CM52" s="1226"/>
      <c r="CN52" s="1226"/>
      <c r="CO52" s="1226"/>
      <c r="CP52" s="1226"/>
      <c r="CQ52" s="1226"/>
      <c r="CR52" s="1226"/>
      <c r="CS52" s="1226"/>
      <c r="CT52" s="1226"/>
      <c r="CU52" s="1226"/>
      <c r="CV52" s="1226"/>
      <c r="CW52" s="1226"/>
      <c r="CX52" s="1226"/>
      <c r="CY52" s="1226"/>
      <c r="CZ52" s="1226"/>
      <c r="DA52" s="1226"/>
      <c r="DB52" s="1226"/>
      <c r="DC52" s="1226"/>
    </row>
    <row r="53" spans="1:109" ht="13.2" x14ac:dyDescent="0.2">
      <c r="A53" s="1204"/>
      <c r="B53" s="251"/>
      <c r="G53" s="1222"/>
      <c r="H53" s="1222"/>
      <c r="I53" s="1215"/>
      <c r="J53" s="1215"/>
      <c r="K53" s="1224"/>
      <c r="L53" s="1224"/>
      <c r="M53" s="1224"/>
      <c r="N53" s="1224"/>
      <c r="AM53" s="1214"/>
      <c r="AN53" s="1225"/>
      <c r="AO53" s="1225"/>
      <c r="AP53" s="1225"/>
      <c r="AQ53" s="1225"/>
      <c r="AR53" s="1225"/>
      <c r="AS53" s="1225"/>
      <c r="AT53" s="1225"/>
      <c r="AU53" s="1225"/>
      <c r="AV53" s="1225"/>
      <c r="AW53" s="1225"/>
      <c r="AX53" s="1225"/>
      <c r="AY53" s="1225"/>
      <c r="AZ53" s="1225"/>
      <c r="BA53" s="1225"/>
      <c r="BB53" s="1225" t="s">
        <v>617</v>
      </c>
      <c r="BC53" s="1225"/>
      <c r="BD53" s="1225"/>
      <c r="BE53" s="1225"/>
      <c r="BF53" s="1225"/>
      <c r="BG53" s="1225"/>
      <c r="BH53" s="1225"/>
      <c r="BI53" s="1225"/>
      <c r="BJ53" s="1225"/>
      <c r="BK53" s="1225"/>
      <c r="BL53" s="1225"/>
      <c r="BM53" s="1225"/>
      <c r="BN53" s="1225"/>
      <c r="BO53" s="1225"/>
      <c r="BP53" s="1226">
        <v>61.2</v>
      </c>
      <c r="BQ53" s="1226"/>
      <c r="BR53" s="1226"/>
      <c r="BS53" s="1226"/>
      <c r="BT53" s="1226"/>
      <c r="BU53" s="1226"/>
      <c r="BV53" s="1226"/>
      <c r="BW53" s="1226"/>
      <c r="BX53" s="1226">
        <v>63.1</v>
      </c>
      <c r="BY53" s="1226"/>
      <c r="BZ53" s="1226"/>
      <c r="CA53" s="1226"/>
      <c r="CB53" s="1226"/>
      <c r="CC53" s="1226"/>
      <c r="CD53" s="1226"/>
      <c r="CE53" s="1226"/>
      <c r="CF53" s="1226">
        <v>64.099999999999994</v>
      </c>
      <c r="CG53" s="1226"/>
      <c r="CH53" s="1226"/>
      <c r="CI53" s="1226"/>
      <c r="CJ53" s="1226"/>
      <c r="CK53" s="1226"/>
      <c r="CL53" s="1226"/>
      <c r="CM53" s="1226"/>
      <c r="CN53" s="1226">
        <v>62.4</v>
      </c>
      <c r="CO53" s="1226"/>
      <c r="CP53" s="1226"/>
      <c r="CQ53" s="1226"/>
      <c r="CR53" s="1226"/>
      <c r="CS53" s="1226"/>
      <c r="CT53" s="1226"/>
      <c r="CU53" s="1226"/>
      <c r="CV53" s="1226">
        <v>63.5</v>
      </c>
      <c r="CW53" s="1226"/>
      <c r="CX53" s="1226"/>
      <c r="CY53" s="1226"/>
      <c r="CZ53" s="1226"/>
      <c r="DA53" s="1226"/>
      <c r="DB53" s="1226"/>
      <c r="DC53" s="1226"/>
    </row>
    <row r="54" spans="1:109" ht="13.2" x14ac:dyDescent="0.2">
      <c r="A54" s="1204"/>
      <c r="B54" s="251"/>
      <c r="G54" s="1222"/>
      <c r="H54" s="1222"/>
      <c r="I54" s="1215"/>
      <c r="J54" s="1215"/>
      <c r="K54" s="1224"/>
      <c r="L54" s="1224"/>
      <c r="M54" s="1224"/>
      <c r="N54" s="1224"/>
      <c r="AM54" s="1214"/>
      <c r="AN54" s="1225"/>
      <c r="AO54" s="1225"/>
      <c r="AP54" s="1225"/>
      <c r="AQ54" s="1225"/>
      <c r="AR54" s="1225"/>
      <c r="AS54" s="1225"/>
      <c r="AT54" s="1225"/>
      <c r="AU54" s="1225"/>
      <c r="AV54" s="1225"/>
      <c r="AW54" s="1225"/>
      <c r="AX54" s="1225"/>
      <c r="AY54" s="1225"/>
      <c r="AZ54" s="1225"/>
      <c r="BA54" s="1225"/>
      <c r="BB54" s="1225"/>
      <c r="BC54" s="1225"/>
      <c r="BD54" s="1225"/>
      <c r="BE54" s="1225"/>
      <c r="BF54" s="1225"/>
      <c r="BG54" s="1225"/>
      <c r="BH54" s="1225"/>
      <c r="BI54" s="1225"/>
      <c r="BJ54" s="1225"/>
      <c r="BK54" s="1225"/>
      <c r="BL54" s="1225"/>
      <c r="BM54" s="1225"/>
      <c r="BN54" s="1225"/>
      <c r="BO54" s="1225"/>
      <c r="BP54" s="1226"/>
      <c r="BQ54" s="1226"/>
      <c r="BR54" s="1226"/>
      <c r="BS54" s="1226"/>
      <c r="BT54" s="1226"/>
      <c r="BU54" s="1226"/>
      <c r="BV54" s="1226"/>
      <c r="BW54" s="1226"/>
      <c r="BX54" s="1226"/>
      <c r="BY54" s="1226"/>
      <c r="BZ54" s="1226"/>
      <c r="CA54" s="1226"/>
      <c r="CB54" s="1226"/>
      <c r="CC54" s="1226"/>
      <c r="CD54" s="1226"/>
      <c r="CE54" s="1226"/>
      <c r="CF54" s="1226"/>
      <c r="CG54" s="1226"/>
      <c r="CH54" s="1226"/>
      <c r="CI54" s="1226"/>
      <c r="CJ54" s="1226"/>
      <c r="CK54" s="1226"/>
      <c r="CL54" s="1226"/>
      <c r="CM54" s="1226"/>
      <c r="CN54" s="1226"/>
      <c r="CO54" s="1226"/>
      <c r="CP54" s="1226"/>
      <c r="CQ54" s="1226"/>
      <c r="CR54" s="1226"/>
      <c r="CS54" s="1226"/>
      <c r="CT54" s="1226"/>
      <c r="CU54" s="1226"/>
      <c r="CV54" s="1226"/>
      <c r="CW54" s="1226"/>
      <c r="CX54" s="1226"/>
      <c r="CY54" s="1226"/>
      <c r="CZ54" s="1226"/>
      <c r="DA54" s="1226"/>
      <c r="DB54" s="1226"/>
      <c r="DC54" s="1226"/>
    </row>
    <row r="55" spans="1:109" ht="13.2" x14ac:dyDescent="0.2">
      <c r="A55" s="1204"/>
      <c r="B55" s="251"/>
      <c r="G55" s="1215"/>
      <c r="H55" s="1215"/>
      <c r="I55" s="1215"/>
      <c r="J55" s="1215"/>
      <c r="K55" s="1224"/>
      <c r="L55" s="1224"/>
      <c r="M55" s="1224"/>
      <c r="N55" s="1224"/>
      <c r="AN55" s="1221" t="s">
        <v>618</v>
      </c>
      <c r="AO55" s="1221"/>
      <c r="AP55" s="1221"/>
      <c r="AQ55" s="1221"/>
      <c r="AR55" s="1221"/>
      <c r="AS55" s="1221"/>
      <c r="AT55" s="1221"/>
      <c r="AU55" s="1221"/>
      <c r="AV55" s="1221"/>
      <c r="AW55" s="1221"/>
      <c r="AX55" s="1221"/>
      <c r="AY55" s="1221"/>
      <c r="AZ55" s="1221"/>
      <c r="BA55" s="1221"/>
      <c r="BB55" s="1225" t="s">
        <v>616</v>
      </c>
      <c r="BC55" s="1225"/>
      <c r="BD55" s="1225"/>
      <c r="BE55" s="1225"/>
      <c r="BF55" s="1225"/>
      <c r="BG55" s="1225"/>
      <c r="BH55" s="1225"/>
      <c r="BI55" s="1225"/>
      <c r="BJ55" s="1225"/>
      <c r="BK55" s="1225"/>
      <c r="BL55" s="1225"/>
      <c r="BM55" s="1225"/>
      <c r="BN55" s="1225"/>
      <c r="BO55" s="1225"/>
      <c r="BP55" s="1226">
        <v>30.2</v>
      </c>
      <c r="BQ55" s="1226"/>
      <c r="BR55" s="1226"/>
      <c r="BS55" s="1226"/>
      <c r="BT55" s="1226"/>
      <c r="BU55" s="1226"/>
      <c r="BV55" s="1226"/>
      <c r="BW55" s="1226"/>
      <c r="BX55" s="1226">
        <v>25.4</v>
      </c>
      <c r="BY55" s="1226"/>
      <c r="BZ55" s="1226"/>
      <c r="CA55" s="1226"/>
      <c r="CB55" s="1226"/>
      <c r="CC55" s="1226"/>
      <c r="CD55" s="1226"/>
      <c r="CE55" s="1226"/>
      <c r="CF55" s="1226">
        <v>23</v>
      </c>
      <c r="CG55" s="1226"/>
      <c r="CH55" s="1226"/>
      <c r="CI55" s="1226"/>
      <c r="CJ55" s="1226"/>
      <c r="CK55" s="1226"/>
      <c r="CL55" s="1226"/>
      <c r="CM55" s="1226"/>
      <c r="CN55" s="1226">
        <v>28</v>
      </c>
      <c r="CO55" s="1226"/>
      <c r="CP55" s="1226"/>
      <c r="CQ55" s="1226"/>
      <c r="CR55" s="1226"/>
      <c r="CS55" s="1226"/>
      <c r="CT55" s="1226"/>
      <c r="CU55" s="1226"/>
      <c r="CV55" s="1226">
        <v>19.2</v>
      </c>
      <c r="CW55" s="1226"/>
      <c r="CX55" s="1226"/>
      <c r="CY55" s="1226"/>
      <c r="CZ55" s="1226"/>
      <c r="DA55" s="1226"/>
      <c r="DB55" s="1226"/>
      <c r="DC55" s="1226"/>
    </row>
    <row r="56" spans="1:109" ht="13.2" x14ac:dyDescent="0.2">
      <c r="A56" s="1204"/>
      <c r="B56" s="251"/>
      <c r="G56" s="1215"/>
      <c r="H56" s="1215"/>
      <c r="I56" s="1215"/>
      <c r="J56" s="1215"/>
      <c r="K56" s="1224"/>
      <c r="L56" s="1224"/>
      <c r="M56" s="1224"/>
      <c r="N56" s="1224"/>
      <c r="AN56" s="1221"/>
      <c r="AO56" s="1221"/>
      <c r="AP56" s="1221"/>
      <c r="AQ56" s="1221"/>
      <c r="AR56" s="1221"/>
      <c r="AS56" s="1221"/>
      <c r="AT56" s="1221"/>
      <c r="AU56" s="1221"/>
      <c r="AV56" s="1221"/>
      <c r="AW56" s="1221"/>
      <c r="AX56" s="1221"/>
      <c r="AY56" s="1221"/>
      <c r="AZ56" s="1221"/>
      <c r="BA56" s="1221"/>
      <c r="BB56" s="1225"/>
      <c r="BC56" s="1225"/>
      <c r="BD56" s="1225"/>
      <c r="BE56" s="1225"/>
      <c r="BF56" s="1225"/>
      <c r="BG56" s="1225"/>
      <c r="BH56" s="1225"/>
      <c r="BI56" s="1225"/>
      <c r="BJ56" s="1225"/>
      <c r="BK56" s="1225"/>
      <c r="BL56" s="1225"/>
      <c r="BM56" s="1225"/>
      <c r="BN56" s="1225"/>
      <c r="BO56" s="1225"/>
      <c r="BP56" s="1226"/>
      <c r="BQ56" s="1226"/>
      <c r="BR56" s="1226"/>
      <c r="BS56" s="1226"/>
      <c r="BT56" s="1226"/>
      <c r="BU56" s="1226"/>
      <c r="BV56" s="1226"/>
      <c r="BW56" s="1226"/>
      <c r="BX56" s="1226"/>
      <c r="BY56" s="1226"/>
      <c r="BZ56" s="1226"/>
      <c r="CA56" s="1226"/>
      <c r="CB56" s="1226"/>
      <c r="CC56" s="1226"/>
      <c r="CD56" s="1226"/>
      <c r="CE56" s="1226"/>
      <c r="CF56" s="1226"/>
      <c r="CG56" s="1226"/>
      <c r="CH56" s="1226"/>
      <c r="CI56" s="1226"/>
      <c r="CJ56" s="1226"/>
      <c r="CK56" s="1226"/>
      <c r="CL56" s="1226"/>
      <c r="CM56" s="1226"/>
      <c r="CN56" s="1226"/>
      <c r="CO56" s="1226"/>
      <c r="CP56" s="1226"/>
      <c r="CQ56" s="1226"/>
      <c r="CR56" s="1226"/>
      <c r="CS56" s="1226"/>
      <c r="CT56" s="1226"/>
      <c r="CU56" s="1226"/>
      <c r="CV56" s="1226"/>
      <c r="CW56" s="1226"/>
      <c r="CX56" s="1226"/>
      <c r="CY56" s="1226"/>
      <c r="CZ56" s="1226"/>
      <c r="DA56" s="1226"/>
      <c r="DB56" s="1226"/>
      <c r="DC56" s="1226"/>
    </row>
    <row r="57" spans="1:109" s="1204" customFormat="1" ht="13.2" x14ac:dyDescent="0.2">
      <c r="B57" s="1227"/>
      <c r="G57" s="1215"/>
      <c r="H57" s="1215"/>
      <c r="I57" s="1228"/>
      <c r="J57" s="1228"/>
      <c r="K57" s="1224"/>
      <c r="L57" s="1224"/>
      <c r="M57" s="1224"/>
      <c r="N57" s="1224"/>
      <c r="AM57" s="247"/>
      <c r="AN57" s="1221"/>
      <c r="AO57" s="1221"/>
      <c r="AP57" s="1221"/>
      <c r="AQ57" s="1221"/>
      <c r="AR57" s="1221"/>
      <c r="AS57" s="1221"/>
      <c r="AT57" s="1221"/>
      <c r="AU57" s="1221"/>
      <c r="AV57" s="1221"/>
      <c r="AW57" s="1221"/>
      <c r="AX57" s="1221"/>
      <c r="AY57" s="1221"/>
      <c r="AZ57" s="1221"/>
      <c r="BA57" s="1221"/>
      <c r="BB57" s="1225" t="s">
        <v>617</v>
      </c>
      <c r="BC57" s="1225"/>
      <c r="BD57" s="1225"/>
      <c r="BE57" s="1225"/>
      <c r="BF57" s="1225"/>
      <c r="BG57" s="1225"/>
      <c r="BH57" s="1225"/>
      <c r="BI57" s="1225"/>
      <c r="BJ57" s="1225"/>
      <c r="BK57" s="1225"/>
      <c r="BL57" s="1225"/>
      <c r="BM57" s="1225"/>
      <c r="BN57" s="1225"/>
      <c r="BO57" s="1225"/>
      <c r="BP57" s="1226">
        <v>58.9</v>
      </c>
      <c r="BQ57" s="1226"/>
      <c r="BR57" s="1226"/>
      <c r="BS57" s="1226"/>
      <c r="BT57" s="1226"/>
      <c r="BU57" s="1226"/>
      <c r="BV57" s="1226"/>
      <c r="BW57" s="1226"/>
      <c r="BX57" s="1226">
        <v>60</v>
      </c>
      <c r="BY57" s="1226"/>
      <c r="BZ57" s="1226"/>
      <c r="CA57" s="1226"/>
      <c r="CB57" s="1226"/>
      <c r="CC57" s="1226"/>
      <c r="CD57" s="1226"/>
      <c r="CE57" s="1226"/>
      <c r="CF57" s="1226">
        <v>60.6</v>
      </c>
      <c r="CG57" s="1226"/>
      <c r="CH57" s="1226"/>
      <c r="CI57" s="1226"/>
      <c r="CJ57" s="1226"/>
      <c r="CK57" s="1226"/>
      <c r="CL57" s="1226"/>
      <c r="CM57" s="1226"/>
      <c r="CN57" s="1226">
        <v>62.3</v>
      </c>
      <c r="CO57" s="1226"/>
      <c r="CP57" s="1226"/>
      <c r="CQ57" s="1226"/>
      <c r="CR57" s="1226"/>
      <c r="CS57" s="1226"/>
      <c r="CT57" s="1226"/>
      <c r="CU57" s="1226"/>
      <c r="CV57" s="1226">
        <v>62.1</v>
      </c>
      <c r="CW57" s="1226"/>
      <c r="CX57" s="1226"/>
      <c r="CY57" s="1226"/>
      <c r="CZ57" s="1226"/>
      <c r="DA57" s="1226"/>
      <c r="DB57" s="1226"/>
      <c r="DC57" s="1226"/>
      <c r="DD57" s="1229"/>
      <c r="DE57" s="1227"/>
    </row>
    <row r="58" spans="1:109" s="1204" customFormat="1" ht="13.2" x14ac:dyDescent="0.2">
      <c r="A58" s="247"/>
      <c r="B58" s="1227"/>
      <c r="G58" s="1215"/>
      <c r="H58" s="1215"/>
      <c r="I58" s="1228"/>
      <c r="J58" s="1228"/>
      <c r="K58" s="1224"/>
      <c r="L58" s="1224"/>
      <c r="M58" s="1224"/>
      <c r="N58" s="1224"/>
      <c r="AM58" s="247"/>
      <c r="AN58" s="1221"/>
      <c r="AO58" s="1221"/>
      <c r="AP58" s="1221"/>
      <c r="AQ58" s="1221"/>
      <c r="AR58" s="1221"/>
      <c r="AS58" s="1221"/>
      <c r="AT58" s="1221"/>
      <c r="AU58" s="1221"/>
      <c r="AV58" s="1221"/>
      <c r="AW58" s="1221"/>
      <c r="AX58" s="1221"/>
      <c r="AY58" s="1221"/>
      <c r="AZ58" s="1221"/>
      <c r="BA58" s="1221"/>
      <c r="BB58" s="1225"/>
      <c r="BC58" s="1225"/>
      <c r="BD58" s="1225"/>
      <c r="BE58" s="1225"/>
      <c r="BF58" s="1225"/>
      <c r="BG58" s="1225"/>
      <c r="BH58" s="1225"/>
      <c r="BI58" s="1225"/>
      <c r="BJ58" s="1225"/>
      <c r="BK58" s="1225"/>
      <c r="BL58" s="1225"/>
      <c r="BM58" s="1225"/>
      <c r="BN58" s="1225"/>
      <c r="BO58" s="1225"/>
      <c r="BP58" s="1226"/>
      <c r="BQ58" s="1226"/>
      <c r="BR58" s="1226"/>
      <c r="BS58" s="1226"/>
      <c r="BT58" s="1226"/>
      <c r="BU58" s="1226"/>
      <c r="BV58" s="1226"/>
      <c r="BW58" s="1226"/>
      <c r="BX58" s="1226"/>
      <c r="BY58" s="1226"/>
      <c r="BZ58" s="1226"/>
      <c r="CA58" s="1226"/>
      <c r="CB58" s="1226"/>
      <c r="CC58" s="1226"/>
      <c r="CD58" s="1226"/>
      <c r="CE58" s="1226"/>
      <c r="CF58" s="1226"/>
      <c r="CG58" s="1226"/>
      <c r="CH58" s="1226"/>
      <c r="CI58" s="1226"/>
      <c r="CJ58" s="1226"/>
      <c r="CK58" s="1226"/>
      <c r="CL58" s="1226"/>
      <c r="CM58" s="1226"/>
      <c r="CN58" s="1226"/>
      <c r="CO58" s="1226"/>
      <c r="CP58" s="1226"/>
      <c r="CQ58" s="1226"/>
      <c r="CR58" s="1226"/>
      <c r="CS58" s="1226"/>
      <c r="CT58" s="1226"/>
      <c r="CU58" s="1226"/>
      <c r="CV58" s="1226"/>
      <c r="CW58" s="1226"/>
      <c r="CX58" s="1226"/>
      <c r="CY58" s="1226"/>
      <c r="CZ58" s="1226"/>
      <c r="DA58" s="1226"/>
      <c r="DB58" s="1226"/>
      <c r="DC58" s="1226"/>
      <c r="DD58" s="1229"/>
      <c r="DE58" s="1227"/>
    </row>
    <row r="59" spans="1:109" s="1204" customFormat="1" ht="13.2" x14ac:dyDescent="0.2">
      <c r="A59" s="247"/>
      <c r="B59" s="1227"/>
      <c r="K59" s="1230"/>
      <c r="L59" s="1230"/>
      <c r="M59" s="1230"/>
      <c r="N59" s="1230"/>
      <c r="AQ59" s="1230"/>
      <c r="AR59" s="1230"/>
      <c r="AS59" s="1230"/>
      <c r="AT59" s="1230"/>
      <c r="BC59" s="1230"/>
      <c r="BD59" s="1230"/>
      <c r="BE59" s="1230"/>
      <c r="BF59" s="1230"/>
      <c r="BO59" s="1230"/>
      <c r="BP59" s="1230"/>
      <c r="BQ59" s="1230"/>
      <c r="BR59" s="1230"/>
      <c r="CA59" s="1230"/>
      <c r="CB59" s="1230"/>
      <c r="CC59" s="1230"/>
      <c r="CD59" s="1230"/>
      <c r="CM59" s="1230"/>
      <c r="CN59" s="1230"/>
      <c r="CO59" s="1230"/>
      <c r="CP59" s="1230"/>
      <c r="CY59" s="1230"/>
      <c r="CZ59" s="1230"/>
      <c r="DA59" s="1230"/>
      <c r="DB59" s="1230"/>
      <c r="DC59" s="1230"/>
      <c r="DD59" s="1229"/>
      <c r="DE59" s="1227"/>
    </row>
    <row r="60" spans="1:109" s="1204" customFormat="1" ht="13.2" x14ac:dyDescent="0.2">
      <c r="A60" s="247"/>
      <c r="B60" s="1227"/>
      <c r="K60" s="1230"/>
      <c r="L60" s="1230"/>
      <c r="M60" s="1230"/>
      <c r="N60" s="1230"/>
      <c r="AQ60" s="1230"/>
      <c r="AR60" s="1230"/>
      <c r="AS60" s="1230"/>
      <c r="AT60" s="1230"/>
      <c r="BC60" s="1230"/>
      <c r="BD60" s="1230"/>
      <c r="BE60" s="1230"/>
      <c r="BF60" s="1230"/>
      <c r="BO60" s="1230"/>
      <c r="BP60" s="1230"/>
      <c r="BQ60" s="1230"/>
      <c r="BR60" s="1230"/>
      <c r="CA60" s="1230"/>
      <c r="CB60" s="1230"/>
      <c r="CC60" s="1230"/>
      <c r="CD60" s="1230"/>
      <c r="CM60" s="1230"/>
      <c r="CN60" s="1230"/>
      <c r="CO60" s="1230"/>
      <c r="CP60" s="1230"/>
      <c r="CY60" s="1230"/>
      <c r="CZ60" s="1230"/>
      <c r="DA60" s="1230"/>
      <c r="DB60" s="1230"/>
      <c r="DC60" s="1230"/>
      <c r="DD60" s="1229"/>
      <c r="DE60" s="1227"/>
    </row>
    <row r="61" spans="1:109" s="1204" customFormat="1" ht="13.2" x14ac:dyDescent="0.2">
      <c r="A61" s="247"/>
      <c r="B61" s="1231"/>
      <c r="C61" s="1232"/>
      <c r="D61" s="1232"/>
      <c r="E61" s="1232"/>
      <c r="F61" s="1232"/>
      <c r="G61" s="1232"/>
      <c r="H61" s="1232"/>
      <c r="I61" s="1232"/>
      <c r="J61" s="1232"/>
      <c r="K61" s="1232"/>
      <c r="L61" s="1232"/>
      <c r="M61" s="1233"/>
      <c r="N61" s="1233"/>
      <c r="O61" s="1232"/>
      <c r="P61" s="1232"/>
      <c r="Q61" s="1232"/>
      <c r="R61" s="1232"/>
      <c r="S61" s="1232"/>
      <c r="T61" s="1232"/>
      <c r="U61" s="1232"/>
      <c r="V61" s="1232"/>
      <c r="W61" s="1232"/>
      <c r="X61" s="1232"/>
      <c r="Y61" s="1232"/>
      <c r="Z61" s="1232"/>
      <c r="AA61" s="1232"/>
      <c r="AB61" s="1232"/>
      <c r="AC61" s="1232"/>
      <c r="AD61" s="1232"/>
      <c r="AE61" s="1232"/>
      <c r="AF61" s="1232"/>
      <c r="AG61" s="1232"/>
      <c r="AH61" s="1232"/>
      <c r="AI61" s="1232"/>
      <c r="AJ61" s="1232"/>
      <c r="AK61" s="1232"/>
      <c r="AL61" s="1232"/>
      <c r="AM61" s="1232"/>
      <c r="AN61" s="1232"/>
      <c r="AO61" s="1232"/>
      <c r="AP61" s="1232"/>
      <c r="AQ61" s="1232"/>
      <c r="AR61" s="1232"/>
      <c r="AS61" s="1233"/>
      <c r="AT61" s="1233"/>
      <c r="AU61" s="1232"/>
      <c r="AV61" s="1232"/>
      <c r="AW61" s="1232"/>
      <c r="AX61" s="1232"/>
      <c r="AY61" s="1232"/>
      <c r="AZ61" s="1232"/>
      <c r="BA61" s="1232"/>
      <c r="BB61" s="1232"/>
      <c r="BC61" s="1232"/>
      <c r="BD61" s="1232"/>
      <c r="BE61" s="1233"/>
      <c r="BF61" s="1233"/>
      <c r="BG61" s="1232"/>
      <c r="BH61" s="1232"/>
      <c r="BI61" s="1232"/>
      <c r="BJ61" s="1232"/>
      <c r="BK61" s="1232"/>
      <c r="BL61" s="1232"/>
      <c r="BM61" s="1232"/>
      <c r="BN61" s="1232"/>
      <c r="BO61" s="1232"/>
      <c r="BP61" s="1232"/>
      <c r="BQ61" s="1233"/>
      <c r="BR61" s="1233"/>
      <c r="BS61" s="1232"/>
      <c r="BT61" s="1232"/>
      <c r="BU61" s="1232"/>
      <c r="BV61" s="1232"/>
      <c r="BW61" s="1232"/>
      <c r="BX61" s="1232"/>
      <c r="BY61" s="1232"/>
      <c r="BZ61" s="1232"/>
      <c r="CA61" s="1232"/>
      <c r="CB61" s="1232"/>
      <c r="CC61" s="1233"/>
      <c r="CD61" s="1233"/>
      <c r="CE61" s="1232"/>
      <c r="CF61" s="1232"/>
      <c r="CG61" s="1232"/>
      <c r="CH61" s="1232"/>
      <c r="CI61" s="1232"/>
      <c r="CJ61" s="1232"/>
      <c r="CK61" s="1232"/>
      <c r="CL61" s="1232"/>
      <c r="CM61" s="1232"/>
      <c r="CN61" s="1232"/>
      <c r="CO61" s="1233"/>
      <c r="CP61" s="1233"/>
      <c r="CQ61" s="1232"/>
      <c r="CR61" s="1232"/>
      <c r="CS61" s="1232"/>
      <c r="CT61" s="1232"/>
      <c r="CU61" s="1232"/>
      <c r="CV61" s="1232"/>
      <c r="CW61" s="1232"/>
      <c r="CX61" s="1232"/>
      <c r="CY61" s="1232"/>
      <c r="CZ61" s="1232"/>
      <c r="DA61" s="1233"/>
      <c r="DB61" s="1233"/>
      <c r="DC61" s="1233"/>
      <c r="DD61" s="1234"/>
      <c r="DE61" s="1227"/>
    </row>
    <row r="62" spans="1:109" ht="13.2" x14ac:dyDescent="0.2">
      <c r="B62" s="1202"/>
      <c r="C62" s="1202"/>
      <c r="D62" s="1202"/>
      <c r="E62" s="1202"/>
      <c r="F62" s="1202"/>
      <c r="G62" s="1202"/>
      <c r="H62" s="1202"/>
      <c r="I62" s="1202"/>
      <c r="J62" s="1202"/>
      <c r="K62" s="1202"/>
      <c r="L62" s="1202"/>
      <c r="M62" s="1202"/>
      <c r="N62" s="1202"/>
      <c r="O62" s="1202"/>
      <c r="P62" s="1202"/>
      <c r="Q62" s="1202"/>
      <c r="R62" s="1202"/>
      <c r="S62" s="1202"/>
      <c r="T62" s="1202"/>
      <c r="U62" s="1202"/>
      <c r="V62" s="1202"/>
      <c r="W62" s="1202"/>
      <c r="X62" s="1202"/>
      <c r="Y62" s="1202"/>
      <c r="Z62" s="1202"/>
      <c r="AA62" s="1202"/>
      <c r="AB62" s="1202"/>
      <c r="AC62" s="1202"/>
      <c r="AD62" s="1202"/>
      <c r="AE62" s="1202"/>
      <c r="AF62" s="1202"/>
      <c r="AG62" s="1202"/>
      <c r="AH62" s="1202"/>
      <c r="AI62" s="1202"/>
      <c r="AJ62" s="1202"/>
      <c r="AK62" s="1202"/>
      <c r="AL62" s="1202"/>
      <c r="AM62" s="1202"/>
      <c r="AN62" s="1202"/>
      <c r="AO62" s="1202"/>
      <c r="AP62" s="1202"/>
      <c r="AQ62" s="1202"/>
      <c r="AR62" s="1202"/>
      <c r="AS62" s="1202"/>
      <c r="AT62" s="1202"/>
      <c r="AU62" s="1202"/>
      <c r="AV62" s="1202"/>
      <c r="AW62" s="1202"/>
      <c r="AX62" s="1202"/>
      <c r="AY62" s="1202"/>
      <c r="AZ62" s="1202"/>
      <c r="BA62" s="1202"/>
      <c r="BB62" s="1202"/>
      <c r="BC62" s="1202"/>
      <c r="BD62" s="1202"/>
      <c r="BE62" s="1202"/>
      <c r="BF62" s="1202"/>
      <c r="BG62" s="1202"/>
      <c r="BH62" s="1202"/>
      <c r="BI62" s="1202"/>
      <c r="BJ62" s="1202"/>
      <c r="BK62" s="1202"/>
      <c r="BL62" s="1202"/>
      <c r="BM62" s="1202"/>
      <c r="BN62" s="1202"/>
      <c r="BO62" s="1202"/>
      <c r="BP62" s="1202"/>
      <c r="BQ62" s="1202"/>
      <c r="BR62" s="1202"/>
      <c r="BS62" s="1202"/>
      <c r="BT62" s="1202"/>
      <c r="BU62" s="1202"/>
      <c r="BV62" s="1202"/>
      <c r="BW62" s="1202"/>
      <c r="BX62" s="1202"/>
      <c r="BY62" s="1202"/>
      <c r="BZ62" s="1202"/>
      <c r="CA62" s="1202"/>
      <c r="CB62" s="1202"/>
      <c r="CC62" s="1202"/>
      <c r="CD62" s="1202"/>
      <c r="CE62" s="1202"/>
      <c r="CF62" s="1202"/>
      <c r="CG62" s="1202"/>
      <c r="CH62" s="1202"/>
      <c r="CI62" s="1202"/>
      <c r="CJ62" s="1202"/>
      <c r="CK62" s="1202"/>
      <c r="CL62" s="1202"/>
      <c r="CM62" s="1202"/>
      <c r="CN62" s="1202"/>
      <c r="CO62" s="1202"/>
      <c r="CP62" s="1202"/>
      <c r="CQ62" s="1202"/>
      <c r="CR62" s="1202"/>
      <c r="CS62" s="1202"/>
      <c r="CT62" s="1202"/>
      <c r="CU62" s="1202"/>
      <c r="CV62" s="1202"/>
      <c r="CW62" s="1202"/>
      <c r="CX62" s="1202"/>
      <c r="CY62" s="1202"/>
      <c r="CZ62" s="1202"/>
      <c r="DA62" s="1202"/>
      <c r="DB62" s="1202"/>
      <c r="DC62" s="1202"/>
      <c r="DD62" s="1202"/>
      <c r="DE62" s="247"/>
    </row>
    <row r="63" spans="1:109" ht="16.2" x14ac:dyDescent="0.2">
      <c r="B63" s="304" t="s">
        <v>619</v>
      </c>
    </row>
    <row r="64" spans="1:109" ht="13.2" x14ac:dyDescent="0.2">
      <c r="B64" s="251"/>
      <c r="G64" s="1203"/>
      <c r="I64" s="1235"/>
      <c r="J64" s="1235"/>
      <c r="K64" s="1235"/>
      <c r="L64" s="1235"/>
      <c r="M64" s="1235"/>
      <c r="N64" s="1236"/>
      <c r="AM64" s="1203"/>
      <c r="AN64" s="1203" t="s">
        <v>612</v>
      </c>
      <c r="AP64" s="1204"/>
      <c r="AQ64" s="1204"/>
      <c r="AR64" s="1204"/>
      <c r="AY64" s="1203"/>
      <c r="BA64" s="1204"/>
      <c r="BB64" s="1204"/>
      <c r="BC64" s="1204"/>
      <c r="BK64" s="1203"/>
      <c r="BM64" s="1204"/>
      <c r="BN64" s="1204"/>
      <c r="BO64" s="1204"/>
      <c r="BW64" s="1203"/>
      <c r="BY64" s="1204"/>
      <c r="BZ64" s="1204"/>
      <c r="CA64" s="1204"/>
      <c r="CI64" s="1203"/>
      <c r="CK64" s="1204"/>
      <c r="CL64" s="1204"/>
      <c r="CM64" s="1204"/>
      <c r="CU64" s="1203"/>
      <c r="CW64" s="1204"/>
      <c r="CX64" s="1204"/>
      <c r="CY64" s="1204"/>
    </row>
    <row r="65" spans="2:107" ht="13.2" x14ac:dyDescent="0.2">
      <c r="B65" s="251"/>
      <c r="AN65" s="1205" t="s">
        <v>620</v>
      </c>
      <c r="AO65" s="1206"/>
      <c r="AP65" s="1206"/>
      <c r="AQ65" s="1206"/>
      <c r="AR65" s="1206"/>
      <c r="AS65" s="1206"/>
      <c r="AT65" s="1206"/>
      <c r="AU65" s="1206"/>
      <c r="AV65" s="1206"/>
      <c r="AW65" s="1206"/>
      <c r="AX65" s="1206"/>
      <c r="AY65" s="1206"/>
      <c r="AZ65" s="1206"/>
      <c r="BA65" s="1206"/>
      <c r="BB65" s="1206"/>
      <c r="BC65" s="1206"/>
      <c r="BD65" s="1206"/>
      <c r="BE65" s="1206"/>
      <c r="BF65" s="1206"/>
      <c r="BG65" s="1206"/>
      <c r="BH65" s="1206"/>
      <c r="BI65" s="1206"/>
      <c r="BJ65" s="1206"/>
      <c r="BK65" s="1206"/>
      <c r="BL65" s="1206"/>
      <c r="BM65" s="1206"/>
      <c r="BN65" s="1206"/>
      <c r="BO65" s="1206"/>
      <c r="BP65" s="1206"/>
      <c r="BQ65" s="1206"/>
      <c r="BR65" s="1206"/>
      <c r="BS65" s="1206"/>
      <c r="BT65" s="1206"/>
      <c r="BU65" s="1206"/>
      <c r="BV65" s="1206"/>
      <c r="BW65" s="1206"/>
      <c r="BX65" s="1206"/>
      <c r="BY65" s="1206"/>
      <c r="BZ65" s="1206"/>
      <c r="CA65" s="1206"/>
      <c r="CB65" s="1206"/>
      <c r="CC65" s="1206"/>
      <c r="CD65" s="1206"/>
      <c r="CE65" s="1206"/>
      <c r="CF65" s="1206"/>
      <c r="CG65" s="1206"/>
      <c r="CH65" s="1206"/>
      <c r="CI65" s="1206"/>
      <c r="CJ65" s="1206"/>
      <c r="CK65" s="1206"/>
      <c r="CL65" s="1206"/>
      <c r="CM65" s="1206"/>
      <c r="CN65" s="1206"/>
      <c r="CO65" s="1206"/>
      <c r="CP65" s="1206"/>
      <c r="CQ65" s="1206"/>
      <c r="CR65" s="1206"/>
      <c r="CS65" s="1206"/>
      <c r="CT65" s="1206"/>
      <c r="CU65" s="1206"/>
      <c r="CV65" s="1206"/>
      <c r="CW65" s="1206"/>
      <c r="CX65" s="1206"/>
      <c r="CY65" s="1206"/>
      <c r="CZ65" s="1206"/>
      <c r="DA65" s="1206"/>
      <c r="DB65" s="1206"/>
      <c r="DC65" s="1207"/>
    </row>
    <row r="66" spans="2:107" ht="13.2" x14ac:dyDescent="0.2">
      <c r="B66" s="251"/>
      <c r="AN66" s="1208"/>
      <c r="AO66" s="1209"/>
      <c r="AP66" s="1209"/>
      <c r="AQ66" s="1209"/>
      <c r="AR66" s="1209"/>
      <c r="AS66" s="1209"/>
      <c r="AT66" s="1209"/>
      <c r="AU66" s="1209"/>
      <c r="AV66" s="1209"/>
      <c r="AW66" s="1209"/>
      <c r="AX66" s="1209"/>
      <c r="AY66" s="1209"/>
      <c r="AZ66" s="1209"/>
      <c r="BA66" s="1209"/>
      <c r="BB66" s="1209"/>
      <c r="BC66" s="1209"/>
      <c r="BD66" s="1209"/>
      <c r="BE66" s="1209"/>
      <c r="BF66" s="1209"/>
      <c r="BG66" s="1209"/>
      <c r="BH66" s="1209"/>
      <c r="BI66" s="1209"/>
      <c r="BJ66" s="1209"/>
      <c r="BK66" s="1209"/>
      <c r="BL66" s="1209"/>
      <c r="BM66" s="1209"/>
      <c r="BN66" s="1209"/>
      <c r="BO66" s="1209"/>
      <c r="BP66" s="1209"/>
      <c r="BQ66" s="1209"/>
      <c r="BR66" s="1209"/>
      <c r="BS66" s="1209"/>
      <c r="BT66" s="1209"/>
      <c r="BU66" s="1209"/>
      <c r="BV66" s="1209"/>
      <c r="BW66" s="1209"/>
      <c r="BX66" s="1209"/>
      <c r="BY66" s="1209"/>
      <c r="BZ66" s="1209"/>
      <c r="CA66" s="1209"/>
      <c r="CB66" s="1209"/>
      <c r="CC66" s="1209"/>
      <c r="CD66" s="1209"/>
      <c r="CE66" s="1209"/>
      <c r="CF66" s="1209"/>
      <c r="CG66" s="1209"/>
      <c r="CH66" s="1209"/>
      <c r="CI66" s="1209"/>
      <c r="CJ66" s="1209"/>
      <c r="CK66" s="1209"/>
      <c r="CL66" s="1209"/>
      <c r="CM66" s="1209"/>
      <c r="CN66" s="1209"/>
      <c r="CO66" s="1209"/>
      <c r="CP66" s="1209"/>
      <c r="CQ66" s="1209"/>
      <c r="CR66" s="1209"/>
      <c r="CS66" s="1209"/>
      <c r="CT66" s="1209"/>
      <c r="CU66" s="1209"/>
      <c r="CV66" s="1209"/>
      <c r="CW66" s="1209"/>
      <c r="CX66" s="1209"/>
      <c r="CY66" s="1209"/>
      <c r="CZ66" s="1209"/>
      <c r="DA66" s="1209"/>
      <c r="DB66" s="1209"/>
      <c r="DC66" s="1210"/>
    </row>
    <row r="67" spans="2:107" ht="13.2" x14ac:dyDescent="0.2">
      <c r="B67" s="251"/>
      <c r="AN67" s="1208"/>
      <c r="AO67" s="1209"/>
      <c r="AP67" s="1209"/>
      <c r="AQ67" s="1209"/>
      <c r="AR67" s="1209"/>
      <c r="AS67" s="1209"/>
      <c r="AT67" s="1209"/>
      <c r="AU67" s="1209"/>
      <c r="AV67" s="1209"/>
      <c r="AW67" s="1209"/>
      <c r="AX67" s="1209"/>
      <c r="AY67" s="1209"/>
      <c r="AZ67" s="1209"/>
      <c r="BA67" s="1209"/>
      <c r="BB67" s="1209"/>
      <c r="BC67" s="1209"/>
      <c r="BD67" s="1209"/>
      <c r="BE67" s="1209"/>
      <c r="BF67" s="1209"/>
      <c r="BG67" s="1209"/>
      <c r="BH67" s="1209"/>
      <c r="BI67" s="1209"/>
      <c r="BJ67" s="1209"/>
      <c r="BK67" s="1209"/>
      <c r="BL67" s="1209"/>
      <c r="BM67" s="1209"/>
      <c r="BN67" s="1209"/>
      <c r="BO67" s="1209"/>
      <c r="BP67" s="1209"/>
      <c r="BQ67" s="1209"/>
      <c r="BR67" s="1209"/>
      <c r="BS67" s="1209"/>
      <c r="BT67" s="1209"/>
      <c r="BU67" s="1209"/>
      <c r="BV67" s="1209"/>
      <c r="BW67" s="1209"/>
      <c r="BX67" s="1209"/>
      <c r="BY67" s="1209"/>
      <c r="BZ67" s="1209"/>
      <c r="CA67" s="1209"/>
      <c r="CB67" s="1209"/>
      <c r="CC67" s="1209"/>
      <c r="CD67" s="1209"/>
      <c r="CE67" s="1209"/>
      <c r="CF67" s="1209"/>
      <c r="CG67" s="1209"/>
      <c r="CH67" s="1209"/>
      <c r="CI67" s="1209"/>
      <c r="CJ67" s="1209"/>
      <c r="CK67" s="1209"/>
      <c r="CL67" s="1209"/>
      <c r="CM67" s="1209"/>
      <c r="CN67" s="1209"/>
      <c r="CO67" s="1209"/>
      <c r="CP67" s="1209"/>
      <c r="CQ67" s="1209"/>
      <c r="CR67" s="1209"/>
      <c r="CS67" s="1209"/>
      <c r="CT67" s="1209"/>
      <c r="CU67" s="1209"/>
      <c r="CV67" s="1209"/>
      <c r="CW67" s="1209"/>
      <c r="CX67" s="1209"/>
      <c r="CY67" s="1209"/>
      <c r="CZ67" s="1209"/>
      <c r="DA67" s="1209"/>
      <c r="DB67" s="1209"/>
      <c r="DC67" s="1210"/>
    </row>
    <row r="68" spans="2:107" ht="13.2" x14ac:dyDescent="0.2">
      <c r="B68" s="251"/>
      <c r="AN68" s="1208"/>
      <c r="AO68" s="1209"/>
      <c r="AP68" s="1209"/>
      <c r="AQ68" s="1209"/>
      <c r="AR68" s="1209"/>
      <c r="AS68" s="1209"/>
      <c r="AT68" s="1209"/>
      <c r="AU68" s="1209"/>
      <c r="AV68" s="1209"/>
      <c r="AW68" s="1209"/>
      <c r="AX68" s="1209"/>
      <c r="AY68" s="1209"/>
      <c r="AZ68" s="1209"/>
      <c r="BA68" s="1209"/>
      <c r="BB68" s="1209"/>
      <c r="BC68" s="1209"/>
      <c r="BD68" s="1209"/>
      <c r="BE68" s="1209"/>
      <c r="BF68" s="1209"/>
      <c r="BG68" s="1209"/>
      <c r="BH68" s="1209"/>
      <c r="BI68" s="1209"/>
      <c r="BJ68" s="1209"/>
      <c r="BK68" s="1209"/>
      <c r="BL68" s="1209"/>
      <c r="BM68" s="1209"/>
      <c r="BN68" s="1209"/>
      <c r="BO68" s="1209"/>
      <c r="BP68" s="1209"/>
      <c r="BQ68" s="1209"/>
      <c r="BR68" s="1209"/>
      <c r="BS68" s="1209"/>
      <c r="BT68" s="1209"/>
      <c r="BU68" s="1209"/>
      <c r="BV68" s="1209"/>
      <c r="BW68" s="1209"/>
      <c r="BX68" s="1209"/>
      <c r="BY68" s="1209"/>
      <c r="BZ68" s="1209"/>
      <c r="CA68" s="1209"/>
      <c r="CB68" s="1209"/>
      <c r="CC68" s="1209"/>
      <c r="CD68" s="1209"/>
      <c r="CE68" s="1209"/>
      <c r="CF68" s="1209"/>
      <c r="CG68" s="1209"/>
      <c r="CH68" s="1209"/>
      <c r="CI68" s="1209"/>
      <c r="CJ68" s="1209"/>
      <c r="CK68" s="1209"/>
      <c r="CL68" s="1209"/>
      <c r="CM68" s="1209"/>
      <c r="CN68" s="1209"/>
      <c r="CO68" s="1209"/>
      <c r="CP68" s="1209"/>
      <c r="CQ68" s="1209"/>
      <c r="CR68" s="1209"/>
      <c r="CS68" s="1209"/>
      <c r="CT68" s="1209"/>
      <c r="CU68" s="1209"/>
      <c r="CV68" s="1209"/>
      <c r="CW68" s="1209"/>
      <c r="CX68" s="1209"/>
      <c r="CY68" s="1209"/>
      <c r="CZ68" s="1209"/>
      <c r="DA68" s="1209"/>
      <c r="DB68" s="1209"/>
      <c r="DC68" s="1210"/>
    </row>
    <row r="69" spans="2:107" ht="13.2" x14ac:dyDescent="0.2">
      <c r="B69" s="251"/>
      <c r="AN69" s="1211"/>
      <c r="AO69" s="1212"/>
      <c r="AP69" s="1212"/>
      <c r="AQ69" s="1212"/>
      <c r="AR69" s="1212"/>
      <c r="AS69" s="1212"/>
      <c r="AT69" s="1212"/>
      <c r="AU69" s="1212"/>
      <c r="AV69" s="1212"/>
      <c r="AW69" s="1212"/>
      <c r="AX69" s="1212"/>
      <c r="AY69" s="1212"/>
      <c r="AZ69" s="1212"/>
      <c r="BA69" s="1212"/>
      <c r="BB69" s="1212"/>
      <c r="BC69" s="1212"/>
      <c r="BD69" s="1212"/>
      <c r="BE69" s="1212"/>
      <c r="BF69" s="1212"/>
      <c r="BG69" s="1212"/>
      <c r="BH69" s="1212"/>
      <c r="BI69" s="1212"/>
      <c r="BJ69" s="1212"/>
      <c r="BK69" s="1212"/>
      <c r="BL69" s="1212"/>
      <c r="BM69" s="1212"/>
      <c r="BN69" s="1212"/>
      <c r="BO69" s="1212"/>
      <c r="BP69" s="1212"/>
      <c r="BQ69" s="1212"/>
      <c r="BR69" s="1212"/>
      <c r="BS69" s="1212"/>
      <c r="BT69" s="1212"/>
      <c r="BU69" s="1212"/>
      <c r="BV69" s="1212"/>
      <c r="BW69" s="1212"/>
      <c r="BX69" s="1212"/>
      <c r="BY69" s="1212"/>
      <c r="BZ69" s="1212"/>
      <c r="CA69" s="1212"/>
      <c r="CB69" s="1212"/>
      <c r="CC69" s="1212"/>
      <c r="CD69" s="1212"/>
      <c r="CE69" s="1212"/>
      <c r="CF69" s="1212"/>
      <c r="CG69" s="1212"/>
      <c r="CH69" s="1212"/>
      <c r="CI69" s="1212"/>
      <c r="CJ69" s="1212"/>
      <c r="CK69" s="1212"/>
      <c r="CL69" s="1212"/>
      <c r="CM69" s="1212"/>
      <c r="CN69" s="1212"/>
      <c r="CO69" s="1212"/>
      <c r="CP69" s="1212"/>
      <c r="CQ69" s="1212"/>
      <c r="CR69" s="1212"/>
      <c r="CS69" s="1212"/>
      <c r="CT69" s="1212"/>
      <c r="CU69" s="1212"/>
      <c r="CV69" s="1212"/>
      <c r="CW69" s="1212"/>
      <c r="CX69" s="1212"/>
      <c r="CY69" s="1212"/>
      <c r="CZ69" s="1212"/>
      <c r="DA69" s="1212"/>
      <c r="DB69" s="1212"/>
      <c r="DC69" s="1213"/>
    </row>
    <row r="70" spans="2:107" ht="13.2" x14ac:dyDescent="0.2">
      <c r="B70" s="251"/>
      <c r="H70" s="1237"/>
      <c r="I70" s="1237"/>
      <c r="J70" s="1238"/>
      <c r="K70" s="1238"/>
      <c r="L70" s="1239"/>
      <c r="M70" s="1238"/>
      <c r="N70" s="1239"/>
      <c r="AN70" s="1214"/>
      <c r="AO70" s="1214"/>
      <c r="AP70" s="1214"/>
      <c r="AZ70" s="1214"/>
      <c r="BA70" s="1214"/>
      <c r="BB70" s="1214"/>
      <c r="BL70" s="1214"/>
      <c r="BM70" s="1214"/>
      <c r="BN70" s="1214"/>
      <c r="BX70" s="1214"/>
      <c r="BY70" s="1214"/>
      <c r="BZ70" s="1214"/>
      <c r="CJ70" s="1214"/>
      <c r="CK70" s="1214"/>
      <c r="CL70" s="1214"/>
      <c r="CV70" s="1214"/>
      <c r="CW70" s="1214"/>
      <c r="CX70" s="1214"/>
    </row>
    <row r="71" spans="2:107" ht="13.2" x14ac:dyDescent="0.2">
      <c r="B71" s="251"/>
      <c r="G71" s="1240"/>
      <c r="I71" s="1241"/>
      <c r="J71" s="1238"/>
      <c r="K71" s="1238"/>
      <c r="L71" s="1239"/>
      <c r="M71" s="1238"/>
      <c r="N71" s="1239"/>
      <c r="AM71" s="1240"/>
      <c r="AN71" s="247" t="s">
        <v>614</v>
      </c>
    </row>
    <row r="72" spans="2:107" ht="13.2" x14ac:dyDescent="0.2">
      <c r="B72" s="251"/>
      <c r="G72" s="1215"/>
      <c r="H72" s="1215"/>
      <c r="I72" s="1215"/>
      <c r="J72" s="1215"/>
      <c r="K72" s="1216"/>
      <c r="L72" s="1216"/>
      <c r="M72" s="1217"/>
      <c r="N72" s="1217"/>
      <c r="AN72" s="1218"/>
      <c r="AO72" s="1219"/>
      <c r="AP72" s="1219"/>
      <c r="AQ72" s="1219"/>
      <c r="AR72" s="1219"/>
      <c r="AS72" s="1219"/>
      <c r="AT72" s="1219"/>
      <c r="AU72" s="1219"/>
      <c r="AV72" s="1219"/>
      <c r="AW72" s="1219"/>
      <c r="AX72" s="1219"/>
      <c r="AY72" s="1219"/>
      <c r="AZ72" s="1219"/>
      <c r="BA72" s="1219"/>
      <c r="BB72" s="1219"/>
      <c r="BC72" s="1219"/>
      <c r="BD72" s="1219"/>
      <c r="BE72" s="1219"/>
      <c r="BF72" s="1219"/>
      <c r="BG72" s="1219"/>
      <c r="BH72" s="1219"/>
      <c r="BI72" s="1219"/>
      <c r="BJ72" s="1219"/>
      <c r="BK72" s="1219"/>
      <c r="BL72" s="1219"/>
      <c r="BM72" s="1219"/>
      <c r="BN72" s="1219"/>
      <c r="BO72" s="1220"/>
      <c r="BP72" s="1221" t="s">
        <v>564</v>
      </c>
      <c r="BQ72" s="1221"/>
      <c r="BR72" s="1221"/>
      <c r="BS72" s="1221"/>
      <c r="BT72" s="1221"/>
      <c r="BU72" s="1221"/>
      <c r="BV72" s="1221"/>
      <c r="BW72" s="1221"/>
      <c r="BX72" s="1221" t="s">
        <v>565</v>
      </c>
      <c r="BY72" s="1221"/>
      <c r="BZ72" s="1221"/>
      <c r="CA72" s="1221"/>
      <c r="CB72" s="1221"/>
      <c r="CC72" s="1221"/>
      <c r="CD72" s="1221"/>
      <c r="CE72" s="1221"/>
      <c r="CF72" s="1221" t="s">
        <v>566</v>
      </c>
      <c r="CG72" s="1221"/>
      <c r="CH72" s="1221"/>
      <c r="CI72" s="1221"/>
      <c r="CJ72" s="1221"/>
      <c r="CK72" s="1221"/>
      <c r="CL72" s="1221"/>
      <c r="CM72" s="1221"/>
      <c r="CN72" s="1221" t="s">
        <v>567</v>
      </c>
      <c r="CO72" s="1221"/>
      <c r="CP72" s="1221"/>
      <c r="CQ72" s="1221"/>
      <c r="CR72" s="1221"/>
      <c r="CS72" s="1221"/>
      <c r="CT72" s="1221"/>
      <c r="CU72" s="1221"/>
      <c r="CV72" s="1221" t="s">
        <v>568</v>
      </c>
      <c r="CW72" s="1221"/>
      <c r="CX72" s="1221"/>
      <c r="CY72" s="1221"/>
      <c r="CZ72" s="1221"/>
      <c r="DA72" s="1221"/>
      <c r="DB72" s="1221"/>
      <c r="DC72" s="1221"/>
    </row>
    <row r="73" spans="2:107" ht="13.2" x14ac:dyDescent="0.2">
      <c r="B73" s="251"/>
      <c r="G73" s="1222"/>
      <c r="H73" s="1222"/>
      <c r="I73" s="1222"/>
      <c r="J73" s="1222"/>
      <c r="K73" s="1242"/>
      <c r="L73" s="1242"/>
      <c r="M73" s="1242"/>
      <c r="N73" s="1242"/>
      <c r="AM73" s="1214"/>
      <c r="AN73" s="1225" t="s">
        <v>615</v>
      </c>
      <c r="AO73" s="1225"/>
      <c r="AP73" s="1225"/>
      <c r="AQ73" s="1225"/>
      <c r="AR73" s="1225"/>
      <c r="AS73" s="1225"/>
      <c r="AT73" s="1225"/>
      <c r="AU73" s="1225"/>
      <c r="AV73" s="1225"/>
      <c r="AW73" s="1225"/>
      <c r="AX73" s="1225"/>
      <c r="AY73" s="1225"/>
      <c r="AZ73" s="1225"/>
      <c r="BA73" s="1225"/>
      <c r="BB73" s="1225" t="s">
        <v>616</v>
      </c>
      <c r="BC73" s="1225"/>
      <c r="BD73" s="1225"/>
      <c r="BE73" s="1225"/>
      <c r="BF73" s="1225"/>
      <c r="BG73" s="1225"/>
      <c r="BH73" s="1225"/>
      <c r="BI73" s="1225"/>
      <c r="BJ73" s="1225"/>
      <c r="BK73" s="1225"/>
      <c r="BL73" s="1225"/>
      <c r="BM73" s="1225"/>
      <c r="BN73" s="1225"/>
      <c r="BO73" s="1225"/>
      <c r="BP73" s="1226"/>
      <c r="BQ73" s="1226"/>
      <c r="BR73" s="1226"/>
      <c r="BS73" s="1226"/>
      <c r="BT73" s="1226"/>
      <c r="BU73" s="1226"/>
      <c r="BV73" s="1226"/>
      <c r="BW73" s="1226"/>
      <c r="BX73" s="1226"/>
      <c r="BY73" s="1226"/>
      <c r="BZ73" s="1226"/>
      <c r="CA73" s="1226"/>
      <c r="CB73" s="1226"/>
      <c r="CC73" s="1226"/>
      <c r="CD73" s="1226"/>
      <c r="CE73" s="1226"/>
      <c r="CF73" s="1226"/>
      <c r="CG73" s="1226"/>
      <c r="CH73" s="1226"/>
      <c r="CI73" s="1226"/>
      <c r="CJ73" s="1226"/>
      <c r="CK73" s="1226"/>
      <c r="CL73" s="1226"/>
      <c r="CM73" s="1226"/>
      <c r="CN73" s="1226"/>
      <c r="CO73" s="1226"/>
      <c r="CP73" s="1226"/>
      <c r="CQ73" s="1226"/>
      <c r="CR73" s="1226"/>
      <c r="CS73" s="1226"/>
      <c r="CT73" s="1226"/>
      <c r="CU73" s="1226"/>
      <c r="CV73" s="1226"/>
      <c r="CW73" s="1226"/>
      <c r="CX73" s="1226"/>
      <c r="CY73" s="1226"/>
      <c r="CZ73" s="1226"/>
      <c r="DA73" s="1226"/>
      <c r="DB73" s="1226"/>
      <c r="DC73" s="1226"/>
    </row>
    <row r="74" spans="2:107" ht="13.2" x14ac:dyDescent="0.2">
      <c r="B74" s="251"/>
      <c r="G74" s="1222"/>
      <c r="H74" s="1222"/>
      <c r="I74" s="1222"/>
      <c r="J74" s="1222"/>
      <c r="K74" s="1242"/>
      <c r="L74" s="1242"/>
      <c r="M74" s="1242"/>
      <c r="N74" s="1242"/>
      <c r="AM74" s="1214"/>
      <c r="AN74" s="1225"/>
      <c r="AO74" s="1225"/>
      <c r="AP74" s="1225"/>
      <c r="AQ74" s="1225"/>
      <c r="AR74" s="1225"/>
      <c r="AS74" s="1225"/>
      <c r="AT74" s="1225"/>
      <c r="AU74" s="1225"/>
      <c r="AV74" s="1225"/>
      <c r="AW74" s="1225"/>
      <c r="AX74" s="1225"/>
      <c r="AY74" s="1225"/>
      <c r="AZ74" s="1225"/>
      <c r="BA74" s="1225"/>
      <c r="BB74" s="1225"/>
      <c r="BC74" s="1225"/>
      <c r="BD74" s="1225"/>
      <c r="BE74" s="1225"/>
      <c r="BF74" s="1225"/>
      <c r="BG74" s="1225"/>
      <c r="BH74" s="1225"/>
      <c r="BI74" s="1225"/>
      <c r="BJ74" s="1225"/>
      <c r="BK74" s="1225"/>
      <c r="BL74" s="1225"/>
      <c r="BM74" s="1225"/>
      <c r="BN74" s="1225"/>
      <c r="BO74" s="1225"/>
      <c r="BP74" s="1226"/>
      <c r="BQ74" s="1226"/>
      <c r="BR74" s="1226"/>
      <c r="BS74" s="1226"/>
      <c r="BT74" s="1226"/>
      <c r="BU74" s="1226"/>
      <c r="BV74" s="1226"/>
      <c r="BW74" s="1226"/>
      <c r="BX74" s="1226"/>
      <c r="BY74" s="1226"/>
      <c r="BZ74" s="1226"/>
      <c r="CA74" s="1226"/>
      <c r="CB74" s="1226"/>
      <c r="CC74" s="1226"/>
      <c r="CD74" s="1226"/>
      <c r="CE74" s="1226"/>
      <c r="CF74" s="1226"/>
      <c r="CG74" s="1226"/>
      <c r="CH74" s="1226"/>
      <c r="CI74" s="1226"/>
      <c r="CJ74" s="1226"/>
      <c r="CK74" s="1226"/>
      <c r="CL74" s="1226"/>
      <c r="CM74" s="1226"/>
      <c r="CN74" s="1226"/>
      <c r="CO74" s="1226"/>
      <c r="CP74" s="1226"/>
      <c r="CQ74" s="1226"/>
      <c r="CR74" s="1226"/>
      <c r="CS74" s="1226"/>
      <c r="CT74" s="1226"/>
      <c r="CU74" s="1226"/>
      <c r="CV74" s="1226"/>
      <c r="CW74" s="1226"/>
      <c r="CX74" s="1226"/>
      <c r="CY74" s="1226"/>
      <c r="CZ74" s="1226"/>
      <c r="DA74" s="1226"/>
      <c r="DB74" s="1226"/>
      <c r="DC74" s="1226"/>
    </row>
    <row r="75" spans="2:107" ht="13.2" x14ac:dyDescent="0.2">
      <c r="B75" s="251"/>
      <c r="G75" s="1222"/>
      <c r="H75" s="1222"/>
      <c r="I75" s="1215"/>
      <c r="J75" s="1215"/>
      <c r="K75" s="1224"/>
      <c r="L75" s="1224"/>
      <c r="M75" s="1224"/>
      <c r="N75" s="1224"/>
      <c r="AM75" s="1214"/>
      <c r="AN75" s="1225"/>
      <c r="AO75" s="1225"/>
      <c r="AP75" s="1225"/>
      <c r="AQ75" s="1225"/>
      <c r="AR75" s="1225"/>
      <c r="AS75" s="1225"/>
      <c r="AT75" s="1225"/>
      <c r="AU75" s="1225"/>
      <c r="AV75" s="1225"/>
      <c r="AW75" s="1225"/>
      <c r="AX75" s="1225"/>
      <c r="AY75" s="1225"/>
      <c r="AZ75" s="1225"/>
      <c r="BA75" s="1225"/>
      <c r="BB75" s="1225" t="s">
        <v>621</v>
      </c>
      <c r="BC75" s="1225"/>
      <c r="BD75" s="1225"/>
      <c r="BE75" s="1225"/>
      <c r="BF75" s="1225"/>
      <c r="BG75" s="1225"/>
      <c r="BH75" s="1225"/>
      <c r="BI75" s="1225"/>
      <c r="BJ75" s="1225"/>
      <c r="BK75" s="1225"/>
      <c r="BL75" s="1225"/>
      <c r="BM75" s="1225"/>
      <c r="BN75" s="1225"/>
      <c r="BO75" s="1225"/>
      <c r="BP75" s="1226">
        <v>8.5</v>
      </c>
      <c r="BQ75" s="1226"/>
      <c r="BR75" s="1226"/>
      <c r="BS75" s="1226"/>
      <c r="BT75" s="1226"/>
      <c r="BU75" s="1226"/>
      <c r="BV75" s="1226"/>
      <c r="BW75" s="1226"/>
      <c r="BX75" s="1226">
        <v>8.1999999999999993</v>
      </c>
      <c r="BY75" s="1226"/>
      <c r="BZ75" s="1226"/>
      <c r="CA75" s="1226"/>
      <c r="CB75" s="1226"/>
      <c r="CC75" s="1226"/>
      <c r="CD75" s="1226"/>
      <c r="CE75" s="1226"/>
      <c r="CF75" s="1226">
        <v>7.9</v>
      </c>
      <c r="CG75" s="1226"/>
      <c r="CH75" s="1226"/>
      <c r="CI75" s="1226"/>
      <c r="CJ75" s="1226"/>
      <c r="CK75" s="1226"/>
      <c r="CL75" s="1226"/>
      <c r="CM75" s="1226"/>
      <c r="CN75" s="1226">
        <v>8.1</v>
      </c>
      <c r="CO75" s="1226"/>
      <c r="CP75" s="1226"/>
      <c r="CQ75" s="1226"/>
      <c r="CR75" s="1226"/>
      <c r="CS75" s="1226"/>
      <c r="CT75" s="1226"/>
      <c r="CU75" s="1226"/>
      <c r="CV75" s="1226">
        <v>8.9</v>
      </c>
      <c r="CW75" s="1226"/>
      <c r="CX75" s="1226"/>
      <c r="CY75" s="1226"/>
      <c r="CZ75" s="1226"/>
      <c r="DA75" s="1226"/>
      <c r="DB75" s="1226"/>
      <c r="DC75" s="1226"/>
    </row>
    <row r="76" spans="2:107" ht="13.2" x14ac:dyDescent="0.2">
      <c r="B76" s="251"/>
      <c r="G76" s="1222"/>
      <c r="H76" s="1222"/>
      <c r="I76" s="1215"/>
      <c r="J76" s="1215"/>
      <c r="K76" s="1224"/>
      <c r="L76" s="1224"/>
      <c r="M76" s="1224"/>
      <c r="N76" s="1224"/>
      <c r="AM76" s="1214"/>
      <c r="AN76" s="1225"/>
      <c r="AO76" s="1225"/>
      <c r="AP76" s="1225"/>
      <c r="AQ76" s="1225"/>
      <c r="AR76" s="1225"/>
      <c r="AS76" s="1225"/>
      <c r="AT76" s="1225"/>
      <c r="AU76" s="1225"/>
      <c r="AV76" s="1225"/>
      <c r="AW76" s="1225"/>
      <c r="AX76" s="1225"/>
      <c r="AY76" s="1225"/>
      <c r="AZ76" s="1225"/>
      <c r="BA76" s="1225"/>
      <c r="BB76" s="1225"/>
      <c r="BC76" s="1225"/>
      <c r="BD76" s="1225"/>
      <c r="BE76" s="1225"/>
      <c r="BF76" s="1225"/>
      <c r="BG76" s="1225"/>
      <c r="BH76" s="1225"/>
      <c r="BI76" s="1225"/>
      <c r="BJ76" s="1225"/>
      <c r="BK76" s="1225"/>
      <c r="BL76" s="1225"/>
      <c r="BM76" s="1225"/>
      <c r="BN76" s="1225"/>
      <c r="BO76" s="1225"/>
      <c r="BP76" s="1226"/>
      <c r="BQ76" s="1226"/>
      <c r="BR76" s="1226"/>
      <c r="BS76" s="1226"/>
      <c r="BT76" s="1226"/>
      <c r="BU76" s="1226"/>
      <c r="BV76" s="1226"/>
      <c r="BW76" s="1226"/>
      <c r="BX76" s="1226"/>
      <c r="BY76" s="1226"/>
      <c r="BZ76" s="1226"/>
      <c r="CA76" s="1226"/>
      <c r="CB76" s="1226"/>
      <c r="CC76" s="1226"/>
      <c r="CD76" s="1226"/>
      <c r="CE76" s="1226"/>
      <c r="CF76" s="1226"/>
      <c r="CG76" s="1226"/>
      <c r="CH76" s="1226"/>
      <c r="CI76" s="1226"/>
      <c r="CJ76" s="1226"/>
      <c r="CK76" s="1226"/>
      <c r="CL76" s="1226"/>
      <c r="CM76" s="1226"/>
      <c r="CN76" s="1226"/>
      <c r="CO76" s="1226"/>
      <c r="CP76" s="1226"/>
      <c r="CQ76" s="1226"/>
      <c r="CR76" s="1226"/>
      <c r="CS76" s="1226"/>
      <c r="CT76" s="1226"/>
      <c r="CU76" s="1226"/>
      <c r="CV76" s="1226"/>
      <c r="CW76" s="1226"/>
      <c r="CX76" s="1226"/>
      <c r="CY76" s="1226"/>
      <c r="CZ76" s="1226"/>
      <c r="DA76" s="1226"/>
      <c r="DB76" s="1226"/>
      <c r="DC76" s="1226"/>
    </row>
    <row r="77" spans="2:107" ht="13.2" x14ac:dyDescent="0.2">
      <c r="B77" s="251"/>
      <c r="G77" s="1215"/>
      <c r="H77" s="1215"/>
      <c r="I77" s="1215"/>
      <c r="J77" s="1215"/>
      <c r="K77" s="1242"/>
      <c r="L77" s="1242"/>
      <c r="M77" s="1242"/>
      <c r="N77" s="1242"/>
      <c r="AN77" s="1221" t="s">
        <v>618</v>
      </c>
      <c r="AO77" s="1221"/>
      <c r="AP77" s="1221"/>
      <c r="AQ77" s="1221"/>
      <c r="AR77" s="1221"/>
      <c r="AS77" s="1221"/>
      <c r="AT77" s="1221"/>
      <c r="AU77" s="1221"/>
      <c r="AV77" s="1221"/>
      <c r="AW77" s="1221"/>
      <c r="AX77" s="1221"/>
      <c r="AY77" s="1221"/>
      <c r="AZ77" s="1221"/>
      <c r="BA77" s="1221"/>
      <c r="BB77" s="1225" t="s">
        <v>616</v>
      </c>
      <c r="BC77" s="1225"/>
      <c r="BD77" s="1225"/>
      <c r="BE77" s="1225"/>
      <c r="BF77" s="1225"/>
      <c r="BG77" s="1225"/>
      <c r="BH77" s="1225"/>
      <c r="BI77" s="1225"/>
      <c r="BJ77" s="1225"/>
      <c r="BK77" s="1225"/>
      <c r="BL77" s="1225"/>
      <c r="BM77" s="1225"/>
      <c r="BN77" s="1225"/>
      <c r="BO77" s="1225"/>
      <c r="BP77" s="1226">
        <v>30.2</v>
      </c>
      <c r="BQ77" s="1226"/>
      <c r="BR77" s="1226"/>
      <c r="BS77" s="1226"/>
      <c r="BT77" s="1226"/>
      <c r="BU77" s="1226"/>
      <c r="BV77" s="1226"/>
      <c r="BW77" s="1226"/>
      <c r="BX77" s="1226">
        <v>25.4</v>
      </c>
      <c r="BY77" s="1226"/>
      <c r="BZ77" s="1226"/>
      <c r="CA77" s="1226"/>
      <c r="CB77" s="1226"/>
      <c r="CC77" s="1226"/>
      <c r="CD77" s="1226"/>
      <c r="CE77" s="1226"/>
      <c r="CF77" s="1226">
        <v>23</v>
      </c>
      <c r="CG77" s="1226"/>
      <c r="CH77" s="1226"/>
      <c r="CI77" s="1226"/>
      <c r="CJ77" s="1226"/>
      <c r="CK77" s="1226"/>
      <c r="CL77" s="1226"/>
      <c r="CM77" s="1226"/>
      <c r="CN77" s="1226">
        <v>28</v>
      </c>
      <c r="CO77" s="1226"/>
      <c r="CP77" s="1226"/>
      <c r="CQ77" s="1226"/>
      <c r="CR77" s="1226"/>
      <c r="CS77" s="1226"/>
      <c r="CT77" s="1226"/>
      <c r="CU77" s="1226"/>
      <c r="CV77" s="1226">
        <v>19.2</v>
      </c>
      <c r="CW77" s="1226"/>
      <c r="CX77" s="1226"/>
      <c r="CY77" s="1226"/>
      <c r="CZ77" s="1226"/>
      <c r="DA77" s="1226"/>
      <c r="DB77" s="1226"/>
      <c r="DC77" s="1226"/>
    </row>
    <row r="78" spans="2:107" ht="13.2" x14ac:dyDescent="0.2">
      <c r="B78" s="251"/>
      <c r="G78" s="1215"/>
      <c r="H78" s="1215"/>
      <c r="I78" s="1215"/>
      <c r="J78" s="1215"/>
      <c r="K78" s="1242"/>
      <c r="L78" s="1242"/>
      <c r="M78" s="1242"/>
      <c r="N78" s="1242"/>
      <c r="AN78" s="1221"/>
      <c r="AO78" s="1221"/>
      <c r="AP78" s="1221"/>
      <c r="AQ78" s="1221"/>
      <c r="AR78" s="1221"/>
      <c r="AS78" s="1221"/>
      <c r="AT78" s="1221"/>
      <c r="AU78" s="1221"/>
      <c r="AV78" s="1221"/>
      <c r="AW78" s="1221"/>
      <c r="AX78" s="1221"/>
      <c r="AY78" s="1221"/>
      <c r="AZ78" s="1221"/>
      <c r="BA78" s="1221"/>
      <c r="BB78" s="1225"/>
      <c r="BC78" s="1225"/>
      <c r="BD78" s="1225"/>
      <c r="BE78" s="1225"/>
      <c r="BF78" s="1225"/>
      <c r="BG78" s="1225"/>
      <c r="BH78" s="1225"/>
      <c r="BI78" s="1225"/>
      <c r="BJ78" s="1225"/>
      <c r="BK78" s="1225"/>
      <c r="BL78" s="1225"/>
      <c r="BM78" s="1225"/>
      <c r="BN78" s="1225"/>
      <c r="BO78" s="1225"/>
      <c r="BP78" s="1226"/>
      <c r="BQ78" s="1226"/>
      <c r="BR78" s="1226"/>
      <c r="BS78" s="1226"/>
      <c r="BT78" s="1226"/>
      <c r="BU78" s="1226"/>
      <c r="BV78" s="1226"/>
      <c r="BW78" s="1226"/>
      <c r="BX78" s="1226"/>
      <c r="BY78" s="1226"/>
      <c r="BZ78" s="1226"/>
      <c r="CA78" s="1226"/>
      <c r="CB78" s="1226"/>
      <c r="CC78" s="1226"/>
      <c r="CD78" s="1226"/>
      <c r="CE78" s="1226"/>
      <c r="CF78" s="1226"/>
      <c r="CG78" s="1226"/>
      <c r="CH78" s="1226"/>
      <c r="CI78" s="1226"/>
      <c r="CJ78" s="1226"/>
      <c r="CK78" s="1226"/>
      <c r="CL78" s="1226"/>
      <c r="CM78" s="1226"/>
      <c r="CN78" s="1226"/>
      <c r="CO78" s="1226"/>
      <c r="CP78" s="1226"/>
      <c r="CQ78" s="1226"/>
      <c r="CR78" s="1226"/>
      <c r="CS78" s="1226"/>
      <c r="CT78" s="1226"/>
      <c r="CU78" s="1226"/>
      <c r="CV78" s="1226"/>
      <c r="CW78" s="1226"/>
      <c r="CX78" s="1226"/>
      <c r="CY78" s="1226"/>
      <c r="CZ78" s="1226"/>
      <c r="DA78" s="1226"/>
      <c r="DB78" s="1226"/>
      <c r="DC78" s="1226"/>
    </row>
    <row r="79" spans="2:107" ht="13.2" x14ac:dyDescent="0.2">
      <c r="B79" s="251"/>
      <c r="G79" s="1215"/>
      <c r="H79" s="1215"/>
      <c r="I79" s="1228"/>
      <c r="J79" s="1228"/>
      <c r="K79" s="1243"/>
      <c r="L79" s="1243"/>
      <c r="M79" s="1243"/>
      <c r="N79" s="1243"/>
      <c r="AN79" s="1221"/>
      <c r="AO79" s="1221"/>
      <c r="AP79" s="1221"/>
      <c r="AQ79" s="1221"/>
      <c r="AR79" s="1221"/>
      <c r="AS79" s="1221"/>
      <c r="AT79" s="1221"/>
      <c r="AU79" s="1221"/>
      <c r="AV79" s="1221"/>
      <c r="AW79" s="1221"/>
      <c r="AX79" s="1221"/>
      <c r="AY79" s="1221"/>
      <c r="AZ79" s="1221"/>
      <c r="BA79" s="1221"/>
      <c r="BB79" s="1225" t="s">
        <v>621</v>
      </c>
      <c r="BC79" s="1225"/>
      <c r="BD79" s="1225"/>
      <c r="BE79" s="1225"/>
      <c r="BF79" s="1225"/>
      <c r="BG79" s="1225"/>
      <c r="BH79" s="1225"/>
      <c r="BI79" s="1225"/>
      <c r="BJ79" s="1225"/>
      <c r="BK79" s="1225"/>
      <c r="BL79" s="1225"/>
      <c r="BM79" s="1225"/>
      <c r="BN79" s="1225"/>
      <c r="BO79" s="1225"/>
      <c r="BP79" s="1226">
        <v>8</v>
      </c>
      <c r="BQ79" s="1226"/>
      <c r="BR79" s="1226"/>
      <c r="BS79" s="1226"/>
      <c r="BT79" s="1226"/>
      <c r="BU79" s="1226"/>
      <c r="BV79" s="1226"/>
      <c r="BW79" s="1226"/>
      <c r="BX79" s="1226">
        <v>7.8</v>
      </c>
      <c r="BY79" s="1226"/>
      <c r="BZ79" s="1226"/>
      <c r="CA79" s="1226"/>
      <c r="CB79" s="1226"/>
      <c r="CC79" s="1226"/>
      <c r="CD79" s="1226"/>
      <c r="CE79" s="1226"/>
      <c r="CF79" s="1226">
        <v>7.7</v>
      </c>
      <c r="CG79" s="1226"/>
      <c r="CH79" s="1226"/>
      <c r="CI79" s="1226"/>
      <c r="CJ79" s="1226"/>
      <c r="CK79" s="1226"/>
      <c r="CL79" s="1226"/>
      <c r="CM79" s="1226"/>
      <c r="CN79" s="1226">
        <v>7.5</v>
      </c>
      <c r="CO79" s="1226"/>
      <c r="CP79" s="1226"/>
      <c r="CQ79" s="1226"/>
      <c r="CR79" s="1226"/>
      <c r="CS79" s="1226"/>
      <c r="CT79" s="1226"/>
      <c r="CU79" s="1226"/>
      <c r="CV79" s="1226">
        <v>8</v>
      </c>
      <c r="CW79" s="1226"/>
      <c r="CX79" s="1226"/>
      <c r="CY79" s="1226"/>
      <c r="CZ79" s="1226"/>
      <c r="DA79" s="1226"/>
      <c r="DB79" s="1226"/>
      <c r="DC79" s="1226"/>
    </row>
    <row r="80" spans="2:107" ht="13.2" x14ac:dyDescent="0.2">
      <c r="B80" s="251"/>
      <c r="G80" s="1215"/>
      <c r="H80" s="1215"/>
      <c r="I80" s="1228"/>
      <c r="J80" s="1228"/>
      <c r="K80" s="1243"/>
      <c r="L80" s="1243"/>
      <c r="M80" s="1243"/>
      <c r="N80" s="1243"/>
      <c r="AN80" s="1221"/>
      <c r="AO80" s="1221"/>
      <c r="AP80" s="1221"/>
      <c r="AQ80" s="1221"/>
      <c r="AR80" s="1221"/>
      <c r="AS80" s="1221"/>
      <c r="AT80" s="1221"/>
      <c r="AU80" s="1221"/>
      <c r="AV80" s="1221"/>
      <c r="AW80" s="1221"/>
      <c r="AX80" s="1221"/>
      <c r="AY80" s="1221"/>
      <c r="AZ80" s="1221"/>
      <c r="BA80" s="1221"/>
      <c r="BB80" s="1225"/>
      <c r="BC80" s="1225"/>
      <c r="BD80" s="1225"/>
      <c r="BE80" s="1225"/>
      <c r="BF80" s="1225"/>
      <c r="BG80" s="1225"/>
      <c r="BH80" s="1225"/>
      <c r="BI80" s="1225"/>
      <c r="BJ80" s="1225"/>
      <c r="BK80" s="1225"/>
      <c r="BL80" s="1225"/>
      <c r="BM80" s="1225"/>
      <c r="BN80" s="1225"/>
      <c r="BO80" s="1225"/>
      <c r="BP80" s="1226"/>
      <c r="BQ80" s="1226"/>
      <c r="BR80" s="1226"/>
      <c r="BS80" s="1226"/>
      <c r="BT80" s="1226"/>
      <c r="BU80" s="1226"/>
      <c r="BV80" s="1226"/>
      <c r="BW80" s="1226"/>
      <c r="BX80" s="1226"/>
      <c r="BY80" s="1226"/>
      <c r="BZ80" s="1226"/>
      <c r="CA80" s="1226"/>
      <c r="CB80" s="1226"/>
      <c r="CC80" s="1226"/>
      <c r="CD80" s="1226"/>
      <c r="CE80" s="1226"/>
      <c r="CF80" s="1226"/>
      <c r="CG80" s="1226"/>
      <c r="CH80" s="1226"/>
      <c r="CI80" s="1226"/>
      <c r="CJ80" s="1226"/>
      <c r="CK80" s="1226"/>
      <c r="CL80" s="1226"/>
      <c r="CM80" s="1226"/>
      <c r="CN80" s="1226"/>
      <c r="CO80" s="1226"/>
      <c r="CP80" s="1226"/>
      <c r="CQ80" s="1226"/>
      <c r="CR80" s="1226"/>
      <c r="CS80" s="1226"/>
      <c r="CT80" s="1226"/>
      <c r="CU80" s="1226"/>
      <c r="CV80" s="1226"/>
      <c r="CW80" s="1226"/>
      <c r="CX80" s="1226"/>
      <c r="CY80" s="1226"/>
      <c r="CZ80" s="1226"/>
      <c r="DA80" s="1226"/>
      <c r="DB80" s="1226"/>
      <c r="DC80" s="1226"/>
    </row>
    <row r="81" spans="2:109" ht="13.2" x14ac:dyDescent="0.2">
      <c r="B81" s="251"/>
    </row>
    <row r="82" spans="2:109" ht="16.2" x14ac:dyDescent="0.2">
      <c r="B82" s="251"/>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0fdnU83rtf3HCwCWxttUyRwRHdRMNdr2fGu7Lt9KsRg837NVy0xqfuQ0ookGQh9vL4icV+ht3IuXA2Ha9p1wig==" saltValue="PsPQ81dF4hODrwcAq+hcq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3A0CD-C937-45B9-86C7-F332BAB1882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511</v>
      </c>
    </row>
  </sheetData>
  <sheetProtection algorithmName="SHA-512" hashValue="n3kqRz51qJ++gvRH3q6XuwOVtmHw8HN5cu500CCGxF3ljfum2PY+Z1I3bY5MLpbXLY/lYYjpyosYP+BVmGXstw==" saltValue="ufHBle0JhTiC1rj6PCJL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31A31-2F6B-4D7B-A432-46CD0457034E}">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511</v>
      </c>
    </row>
  </sheetData>
  <sheetProtection algorithmName="SHA-512" hashValue="n7jO/C2GN1+MVBhhseyJwjNQp6re/7MVYS6jD3eKTedxT3DoLoE3ftQmXcc4zgnXleUT7ykQ7OVCHwMAtTRtWg==" saltValue="u7Sn3Y8Yssillu+SMQ8O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561</v>
      </c>
      <c r="G2" s="146"/>
      <c r="H2" s="147"/>
    </row>
    <row r="3" spans="1:8" x14ac:dyDescent="0.2">
      <c r="A3" s="143" t="s">
        <v>554</v>
      </c>
      <c r="B3" s="148"/>
      <c r="C3" s="149"/>
      <c r="D3" s="150">
        <v>52923</v>
      </c>
      <c r="E3" s="151"/>
      <c r="F3" s="152">
        <v>70615</v>
      </c>
      <c r="G3" s="153"/>
      <c r="H3" s="154"/>
    </row>
    <row r="4" spans="1:8" x14ac:dyDescent="0.2">
      <c r="A4" s="155"/>
      <c r="B4" s="156"/>
      <c r="C4" s="157"/>
      <c r="D4" s="158">
        <v>27134</v>
      </c>
      <c r="E4" s="159"/>
      <c r="F4" s="160">
        <v>37382</v>
      </c>
      <c r="G4" s="161"/>
      <c r="H4" s="162"/>
    </row>
    <row r="5" spans="1:8" x14ac:dyDescent="0.2">
      <c r="A5" s="143" t="s">
        <v>556</v>
      </c>
      <c r="B5" s="148"/>
      <c r="C5" s="149"/>
      <c r="D5" s="150">
        <v>86612</v>
      </c>
      <c r="E5" s="151"/>
      <c r="F5" s="152">
        <v>69185</v>
      </c>
      <c r="G5" s="153"/>
      <c r="H5" s="154"/>
    </row>
    <row r="6" spans="1:8" x14ac:dyDescent="0.2">
      <c r="A6" s="155"/>
      <c r="B6" s="156"/>
      <c r="C6" s="157"/>
      <c r="D6" s="158">
        <v>62272</v>
      </c>
      <c r="E6" s="159"/>
      <c r="F6" s="160">
        <v>38519</v>
      </c>
      <c r="G6" s="161"/>
      <c r="H6" s="162"/>
    </row>
    <row r="7" spans="1:8" x14ac:dyDescent="0.2">
      <c r="A7" s="143" t="s">
        <v>557</v>
      </c>
      <c r="B7" s="148"/>
      <c r="C7" s="149"/>
      <c r="D7" s="150">
        <v>67920</v>
      </c>
      <c r="E7" s="151"/>
      <c r="F7" s="152">
        <v>70166</v>
      </c>
      <c r="G7" s="153"/>
      <c r="H7" s="154"/>
    </row>
    <row r="8" spans="1:8" x14ac:dyDescent="0.2">
      <c r="A8" s="155"/>
      <c r="B8" s="156"/>
      <c r="C8" s="157"/>
      <c r="D8" s="158">
        <v>42804</v>
      </c>
      <c r="E8" s="159"/>
      <c r="F8" s="160">
        <v>36115</v>
      </c>
      <c r="G8" s="161"/>
      <c r="H8" s="162"/>
    </row>
    <row r="9" spans="1:8" x14ac:dyDescent="0.2">
      <c r="A9" s="143" t="s">
        <v>558</v>
      </c>
      <c r="B9" s="148"/>
      <c r="C9" s="149"/>
      <c r="D9" s="150">
        <v>108106</v>
      </c>
      <c r="E9" s="151"/>
      <c r="F9" s="152">
        <v>70329</v>
      </c>
      <c r="G9" s="153"/>
      <c r="H9" s="154"/>
    </row>
    <row r="10" spans="1:8" x14ac:dyDescent="0.2">
      <c r="A10" s="155"/>
      <c r="B10" s="156"/>
      <c r="C10" s="157"/>
      <c r="D10" s="158">
        <v>72739</v>
      </c>
      <c r="E10" s="159"/>
      <c r="F10" s="160">
        <v>39403</v>
      </c>
      <c r="G10" s="161"/>
      <c r="H10" s="162"/>
    </row>
    <row r="11" spans="1:8" x14ac:dyDescent="0.2">
      <c r="A11" s="143" t="s">
        <v>559</v>
      </c>
      <c r="B11" s="148"/>
      <c r="C11" s="149"/>
      <c r="D11" s="150">
        <v>57645</v>
      </c>
      <c r="E11" s="151"/>
      <c r="F11" s="152">
        <v>71871</v>
      </c>
      <c r="G11" s="153"/>
      <c r="H11" s="154"/>
    </row>
    <row r="12" spans="1:8" x14ac:dyDescent="0.2">
      <c r="A12" s="155"/>
      <c r="B12" s="156"/>
      <c r="C12" s="163"/>
      <c r="D12" s="158">
        <v>35042</v>
      </c>
      <c r="E12" s="159"/>
      <c r="F12" s="160">
        <v>38232</v>
      </c>
      <c r="G12" s="161"/>
      <c r="H12" s="162"/>
    </row>
    <row r="13" spans="1:8" x14ac:dyDescent="0.2">
      <c r="A13" s="143"/>
      <c r="B13" s="148"/>
      <c r="C13" s="149"/>
      <c r="D13" s="150">
        <v>74641</v>
      </c>
      <c r="E13" s="151"/>
      <c r="F13" s="152">
        <v>70433</v>
      </c>
      <c r="G13" s="164"/>
      <c r="H13" s="154"/>
    </row>
    <row r="14" spans="1:8" x14ac:dyDescent="0.2">
      <c r="A14" s="155"/>
      <c r="B14" s="156"/>
      <c r="C14" s="157"/>
      <c r="D14" s="158">
        <v>47998</v>
      </c>
      <c r="E14" s="159"/>
      <c r="F14" s="160">
        <v>37930</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4.2699999999999996</v>
      </c>
      <c r="C19" s="165">
        <f>ROUND(VALUE(SUBSTITUTE(実質収支比率等に係る経年分析!G$48,"▲","-")),2)</f>
        <v>6</v>
      </c>
      <c r="D19" s="165">
        <f>ROUND(VALUE(SUBSTITUTE(実質収支比率等に係る経年分析!H$48,"▲","-")),2)</f>
        <v>10.38</v>
      </c>
      <c r="E19" s="165">
        <f>ROUND(VALUE(SUBSTITUTE(実質収支比率等に係る経年分析!I$48,"▲","-")),2)</f>
        <v>11.07</v>
      </c>
      <c r="F19" s="165">
        <f>ROUND(VALUE(SUBSTITUTE(実質収支比率等に係る経年分析!J$48,"▲","-")),2)</f>
        <v>8.82</v>
      </c>
    </row>
    <row r="20" spans="1:11" x14ac:dyDescent="0.2">
      <c r="A20" s="165" t="s">
        <v>55</v>
      </c>
      <c r="B20" s="165">
        <f>ROUND(VALUE(SUBSTITUTE(実質収支比率等に係る経年分析!F$47,"▲","-")),2)</f>
        <v>52.94</v>
      </c>
      <c r="C20" s="165">
        <f>ROUND(VALUE(SUBSTITUTE(実質収支比率等に係る経年分析!G$47,"▲","-")),2)</f>
        <v>53.34</v>
      </c>
      <c r="D20" s="165">
        <f>ROUND(VALUE(SUBSTITUTE(実質収支比率等に係る経年分析!H$47,"▲","-")),2)</f>
        <v>53.91</v>
      </c>
      <c r="E20" s="165">
        <f>ROUND(VALUE(SUBSTITUTE(実質収支比率等に係る経年分析!I$47,"▲","-")),2)</f>
        <v>53.3</v>
      </c>
      <c r="F20" s="165">
        <f>ROUND(VALUE(SUBSTITUTE(実質収支比率等に係る経年分析!J$47,"▲","-")),2)</f>
        <v>49.58</v>
      </c>
    </row>
    <row r="21" spans="1:11" x14ac:dyDescent="0.2">
      <c r="A21" s="165" t="s">
        <v>56</v>
      </c>
      <c r="B21" s="165">
        <f>IF(ISNUMBER(VALUE(SUBSTITUTE(実質収支比率等に係る経年分析!F$49,"▲","-"))),ROUND(VALUE(SUBSTITUTE(実質収支比率等に係る経年分析!F$49,"▲","-")),2),NA())</f>
        <v>0.03</v>
      </c>
      <c r="C21" s="165">
        <f>IF(ISNUMBER(VALUE(SUBSTITUTE(実質収支比率等に係る経年分析!G$49,"▲","-"))),ROUND(VALUE(SUBSTITUTE(実質収支比率等に係る経年分析!G$49,"▲","-")),2),NA())</f>
        <v>1.86</v>
      </c>
      <c r="D21" s="165">
        <f>IF(ISNUMBER(VALUE(SUBSTITUTE(実質収支比率等に係る経年分析!H$49,"▲","-"))),ROUND(VALUE(SUBSTITUTE(実質収支比率等に係る経年分析!H$49,"▲","-")),2),NA())</f>
        <v>4.71</v>
      </c>
      <c r="E21" s="165">
        <f>IF(ISNUMBER(VALUE(SUBSTITUTE(実質収支比率等に係る経年分析!I$49,"▲","-"))),ROUND(VALUE(SUBSTITUTE(実質収支比率等に係る経年分析!I$49,"▲","-")),2),NA())</f>
        <v>1.1000000000000001</v>
      </c>
      <c r="F21" s="165">
        <f>IF(ISNUMBER(VALUE(SUBSTITUTE(実質収支比率等に係る経年分析!J$49,"▲","-"))),ROUND(VALUE(SUBSTITUTE(実質収支比率等に係る経年分析!J$49,"▲","-")),2),NA())</f>
        <v>-4.2300000000000004</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旭市国民健康保険事業特別会計（施設）</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0.03</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0.04</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0.03</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0.05</v>
      </c>
    </row>
    <row r="30" spans="1:11" x14ac:dyDescent="0.2">
      <c r="A30" s="166" t="str">
        <f>IF(連結実質赤字比率に係る赤字・黒字の構成分析!C$40="",NA(),連結実質赤字比率に係る赤字・黒字の構成分析!C$40)</f>
        <v>旭市後期高齢者医療特別会計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0.06</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0.06</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0.06</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0.06</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0.06</v>
      </c>
    </row>
    <row r="31" spans="1:11" x14ac:dyDescent="0.2">
      <c r="A31" s="166" t="str">
        <f>IF(連結実質赤字比率に係る赤字・黒字の構成分析!C$39="",NA(),連結実質赤字比率に係る赤字・黒字の構成分析!C$39)</f>
        <v>旭市農業集落排水事業会計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0.13</v>
      </c>
    </row>
    <row r="32" spans="1:11" x14ac:dyDescent="0.2">
      <c r="A32" s="166" t="str">
        <f>IF(連結実質赤字比率に係る赤字・黒字の構成分析!C$38="",NA(),連結実質赤字比率に係る赤字・黒字の構成分析!C$38)</f>
        <v>旭市公共下水道事業会計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0.41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0.34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0.71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0.81</v>
      </c>
    </row>
    <row r="33" spans="1:16" x14ac:dyDescent="0.2">
      <c r="A33" s="166" t="str">
        <f>IF(連結実質赤字比率に係る赤字・黒字の構成分析!C$37="",NA(),連結実質赤字比率に係る赤字・黒字の構成分析!C$37)</f>
        <v>旭市介護保険事業特別会計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0.42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1.17</v>
      </c>
    </row>
    <row r="34" spans="1:16" x14ac:dyDescent="0.2">
      <c r="A34" s="166" t="str">
        <f>IF(連結実質赤字比率に係る赤字・黒字の構成分析!C$36="",NA(),連結実質赤字比率に係る赤字・黒字の構成分析!C$36)</f>
        <v>旭市国民健康保険事業特別会計（事業）</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2.4900000000000002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2.2799999999999998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2.2599999999999998</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2.3199999999999998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1.67</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4.2699999999999996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5.99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10.38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11.07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8.81</v>
      </c>
    </row>
    <row r="36" spans="1:16" x14ac:dyDescent="0.2">
      <c r="A36" s="166" t="str">
        <f>IF(連結実質赤字比率に係る赤字・黒字の構成分析!C$34="",NA(),連結実質赤字比率に係る赤字・黒字の構成分析!C$34)</f>
        <v>旭市水道事業会計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12.12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13.8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15.86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17.63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19.23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4280</v>
      </c>
      <c r="E42" s="167"/>
      <c r="F42" s="167"/>
      <c r="G42" s="167">
        <f>'実質公債費比率（分子）の構造'!L$52</f>
        <v>4200</v>
      </c>
      <c r="H42" s="167"/>
      <c r="I42" s="167"/>
      <c r="J42" s="167">
        <f>'実質公債費比率（分子）の構造'!M$52</f>
        <v>4208</v>
      </c>
      <c r="K42" s="167"/>
      <c r="L42" s="167"/>
      <c r="M42" s="167">
        <f>'実質公債費比率（分子）の構造'!N$52</f>
        <v>4235</v>
      </c>
      <c r="N42" s="167"/>
      <c r="O42" s="167"/>
      <c r="P42" s="167">
        <f>'実質公債費比率（分子）の構造'!O$52</f>
        <v>4132</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27</v>
      </c>
      <c r="C44" s="167"/>
      <c r="D44" s="167"/>
      <c r="E44" s="167">
        <f>'実質公債費比率（分子）の構造'!L$50</f>
        <v>24</v>
      </c>
      <c r="F44" s="167"/>
      <c r="G44" s="167"/>
      <c r="H44" s="167">
        <f>'実質公債費比率（分子）の構造'!M$50</f>
        <v>22</v>
      </c>
      <c r="I44" s="167"/>
      <c r="J44" s="167"/>
      <c r="K44" s="167">
        <f>'実質公債費比率（分子）の構造'!N$50</f>
        <v>21</v>
      </c>
      <c r="L44" s="167"/>
      <c r="M44" s="167"/>
      <c r="N44" s="167">
        <f>'実質公債費比率（分子）の構造'!O$50</f>
        <v>19</v>
      </c>
      <c r="O44" s="167"/>
      <c r="P44" s="167"/>
    </row>
    <row r="45" spans="1:16" x14ac:dyDescent="0.2">
      <c r="A45" s="167" t="s">
        <v>66</v>
      </c>
      <c r="B45" s="167">
        <f>'実質公債費比率（分子）の構造'!K$49</f>
        <v>49</v>
      </c>
      <c r="C45" s="167"/>
      <c r="D45" s="167"/>
      <c r="E45" s="167">
        <f>'実質公債費比率（分子）の構造'!L$49</f>
        <v>48</v>
      </c>
      <c r="F45" s="167"/>
      <c r="G45" s="167"/>
      <c r="H45" s="167">
        <f>'実質公債費比率（分子）の構造'!M$49</f>
        <v>48</v>
      </c>
      <c r="I45" s="167"/>
      <c r="J45" s="167"/>
      <c r="K45" s="167">
        <f>'実質公債費比率（分子）の構造'!N$49</f>
        <v>45</v>
      </c>
      <c r="L45" s="167"/>
      <c r="M45" s="167"/>
      <c r="N45" s="167">
        <f>'実質公債費比率（分子）の構造'!O$49</f>
        <v>47</v>
      </c>
      <c r="O45" s="167"/>
      <c r="P45" s="167"/>
    </row>
    <row r="46" spans="1:16" x14ac:dyDescent="0.2">
      <c r="A46" s="167" t="s">
        <v>67</v>
      </c>
      <c r="B46" s="167">
        <f>'実質公債費比率（分子）の構造'!K$48</f>
        <v>320</v>
      </c>
      <c r="C46" s="167"/>
      <c r="D46" s="167"/>
      <c r="E46" s="167">
        <f>'実質公債費比率（分子）の構造'!L$48</f>
        <v>326</v>
      </c>
      <c r="F46" s="167"/>
      <c r="G46" s="167"/>
      <c r="H46" s="167">
        <f>'実質公債費比率（分子）の構造'!M$48</f>
        <v>330</v>
      </c>
      <c r="I46" s="167"/>
      <c r="J46" s="167"/>
      <c r="K46" s="167">
        <f>'実質公債費比率（分子）の構造'!N$48</f>
        <v>291</v>
      </c>
      <c r="L46" s="167"/>
      <c r="M46" s="167"/>
      <c r="N46" s="167">
        <f>'実質公債費比率（分子）の構造'!O$48</f>
        <v>282</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5101</v>
      </c>
      <c r="C49" s="167"/>
      <c r="D49" s="167"/>
      <c r="E49" s="167">
        <f>'実質公債費比率（分子）の構造'!L$45</f>
        <v>4960</v>
      </c>
      <c r="F49" s="167"/>
      <c r="G49" s="167"/>
      <c r="H49" s="167">
        <f>'実質公債費比率（分子）の構造'!M$45</f>
        <v>4970</v>
      </c>
      <c r="I49" s="167"/>
      <c r="J49" s="167"/>
      <c r="K49" s="167">
        <f>'実質公債費比率（分子）の構造'!N$45</f>
        <v>5194</v>
      </c>
      <c r="L49" s="167"/>
      <c r="M49" s="167"/>
      <c r="N49" s="167">
        <f>'実質公債費比率（分子）の構造'!O$45</f>
        <v>5366</v>
      </c>
      <c r="O49" s="167"/>
      <c r="P49" s="167"/>
    </row>
    <row r="50" spans="1:16" x14ac:dyDescent="0.2">
      <c r="A50" s="167" t="s">
        <v>71</v>
      </c>
      <c r="B50" s="167" t="e">
        <f>NA()</f>
        <v>#N/A</v>
      </c>
      <c r="C50" s="167">
        <f>IF(ISNUMBER('実質公債費比率（分子）の構造'!K$53),'実質公債費比率（分子）の構造'!K$53,NA())</f>
        <v>1217</v>
      </c>
      <c r="D50" s="167" t="e">
        <f>NA()</f>
        <v>#N/A</v>
      </c>
      <c r="E50" s="167" t="e">
        <f>NA()</f>
        <v>#N/A</v>
      </c>
      <c r="F50" s="167">
        <f>IF(ISNUMBER('実質公債費比率（分子）の構造'!L$53),'実質公債費比率（分子）の構造'!L$53,NA())</f>
        <v>1158</v>
      </c>
      <c r="G50" s="167" t="e">
        <f>NA()</f>
        <v>#N/A</v>
      </c>
      <c r="H50" s="167" t="e">
        <f>NA()</f>
        <v>#N/A</v>
      </c>
      <c r="I50" s="167">
        <f>IF(ISNUMBER('実質公債費比率（分子）の構造'!M$53),'実質公債費比率（分子）の構造'!M$53,NA())</f>
        <v>1162</v>
      </c>
      <c r="J50" s="167" t="e">
        <f>NA()</f>
        <v>#N/A</v>
      </c>
      <c r="K50" s="167" t="e">
        <f>NA()</f>
        <v>#N/A</v>
      </c>
      <c r="L50" s="167">
        <f>IF(ISNUMBER('実質公債費比率（分子）の構造'!N$53),'実質公債費比率（分子）の構造'!N$53,NA())</f>
        <v>1316</v>
      </c>
      <c r="M50" s="167" t="e">
        <f>NA()</f>
        <v>#N/A</v>
      </c>
      <c r="N50" s="167" t="e">
        <f>NA()</f>
        <v>#N/A</v>
      </c>
      <c r="O50" s="167">
        <f>IF(ISNUMBER('実質公債費比率（分子）の構造'!O$53),'実質公債費比率（分子）の構造'!O$53,NA())</f>
        <v>1582</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32076</v>
      </c>
      <c r="E56" s="166"/>
      <c r="F56" s="166"/>
      <c r="G56" s="166">
        <f>'将来負担比率（分子）の構造'!J$52</f>
        <v>32875</v>
      </c>
      <c r="H56" s="166"/>
      <c r="I56" s="166"/>
      <c r="J56" s="166">
        <f>'将来負担比率（分子）の構造'!K$52</f>
        <v>32275</v>
      </c>
      <c r="K56" s="166"/>
      <c r="L56" s="166"/>
      <c r="M56" s="166">
        <f>'将来負担比率（分子）の構造'!L$52</f>
        <v>33830</v>
      </c>
      <c r="N56" s="166"/>
      <c r="O56" s="166"/>
      <c r="P56" s="166">
        <f>'将来負担比率（分子）の構造'!M$52</f>
        <v>32866</v>
      </c>
    </row>
    <row r="57" spans="1:16" x14ac:dyDescent="0.2">
      <c r="A57" s="166" t="s">
        <v>42</v>
      </c>
      <c r="B57" s="166"/>
      <c r="C57" s="166"/>
      <c r="D57" s="166">
        <f>'将来負担比率（分子）の構造'!I$51</f>
        <v>12247</v>
      </c>
      <c r="E57" s="166"/>
      <c r="F57" s="166"/>
      <c r="G57" s="166">
        <f>'将来負担比率（分子）の構造'!J$51</f>
        <v>11775</v>
      </c>
      <c r="H57" s="166"/>
      <c r="I57" s="166"/>
      <c r="J57" s="166">
        <f>'将来負担比率（分子）の構造'!K$51</f>
        <v>11733</v>
      </c>
      <c r="K57" s="166"/>
      <c r="L57" s="166"/>
      <c r="M57" s="166">
        <f>'将来負担比率（分子）の構造'!L$51</f>
        <v>10949</v>
      </c>
      <c r="N57" s="166"/>
      <c r="O57" s="166"/>
      <c r="P57" s="166">
        <f>'将来負担比率（分子）の構造'!M$51</f>
        <v>10280</v>
      </c>
    </row>
    <row r="58" spans="1:16" x14ac:dyDescent="0.2">
      <c r="A58" s="166" t="s">
        <v>41</v>
      </c>
      <c r="B58" s="166"/>
      <c r="C58" s="166"/>
      <c r="D58" s="166">
        <f>'将来負担比率（分子）の構造'!I$50</f>
        <v>14676</v>
      </c>
      <c r="E58" s="166"/>
      <c r="F58" s="166"/>
      <c r="G58" s="166">
        <f>'将来負担比率（分子）の構造'!J$50</f>
        <v>14840</v>
      </c>
      <c r="H58" s="166"/>
      <c r="I58" s="166"/>
      <c r="J58" s="166">
        <f>'将来負担比率（分子）の構造'!K$50</f>
        <v>15222</v>
      </c>
      <c r="K58" s="166"/>
      <c r="L58" s="166"/>
      <c r="M58" s="166">
        <f>'将来負担比率（分子）の構造'!L$50</f>
        <v>15336</v>
      </c>
      <c r="N58" s="166"/>
      <c r="O58" s="166"/>
      <c r="P58" s="166">
        <f>'将来負担比率（分子）の構造'!M$50</f>
        <v>15903</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7</v>
      </c>
      <c r="C61" s="166"/>
      <c r="D61" s="166"/>
      <c r="E61" s="166">
        <f>'将来負担比率（分子）の構造'!J$46</f>
        <v>13</v>
      </c>
      <c r="F61" s="166"/>
      <c r="G61" s="166"/>
      <c r="H61" s="166">
        <f>'将来負担比率（分子）の構造'!K$46</f>
        <v>14</v>
      </c>
      <c r="I61" s="166"/>
      <c r="J61" s="166"/>
      <c r="K61" s="166">
        <f>'将来負担比率（分子）の構造'!L$46</f>
        <v>7</v>
      </c>
      <c r="L61" s="166"/>
      <c r="M61" s="166"/>
      <c r="N61" s="166">
        <f>'将来負担比率（分子）の構造'!M$46</f>
        <v>7</v>
      </c>
      <c r="O61" s="166"/>
      <c r="P61" s="166"/>
    </row>
    <row r="62" spans="1:16" x14ac:dyDescent="0.2">
      <c r="A62" s="166" t="s">
        <v>35</v>
      </c>
      <c r="B62" s="166">
        <f>'将来負担比率（分子）の構造'!I$45</f>
        <v>2143</v>
      </c>
      <c r="C62" s="166"/>
      <c r="D62" s="166"/>
      <c r="E62" s="166">
        <f>'将来負担比率（分子）の構造'!J$45</f>
        <v>1963</v>
      </c>
      <c r="F62" s="166"/>
      <c r="G62" s="166"/>
      <c r="H62" s="166">
        <f>'将来負担比率（分子）の構造'!K$45</f>
        <v>2074</v>
      </c>
      <c r="I62" s="166"/>
      <c r="J62" s="166"/>
      <c r="K62" s="166">
        <f>'将来負担比率（分子）の構造'!L$45</f>
        <v>2230</v>
      </c>
      <c r="L62" s="166"/>
      <c r="M62" s="166"/>
      <c r="N62" s="166">
        <f>'将来負担比率（分子）の構造'!M$45</f>
        <v>2300</v>
      </c>
      <c r="O62" s="166"/>
      <c r="P62" s="166"/>
    </row>
    <row r="63" spans="1:16" x14ac:dyDescent="0.2">
      <c r="A63" s="166" t="s">
        <v>34</v>
      </c>
      <c r="B63" s="166">
        <f>'将来負担比率（分子）の構造'!I$44</f>
        <v>349</v>
      </c>
      <c r="C63" s="166"/>
      <c r="D63" s="166"/>
      <c r="E63" s="166">
        <f>'将来負担比率（分子）の構造'!J$44</f>
        <v>309</v>
      </c>
      <c r="F63" s="166"/>
      <c r="G63" s="166"/>
      <c r="H63" s="166">
        <f>'将来負担比率（分子）の構造'!K$44</f>
        <v>319</v>
      </c>
      <c r="I63" s="166"/>
      <c r="J63" s="166"/>
      <c r="K63" s="166">
        <f>'将来負担比率（分子）の構造'!L$44</f>
        <v>392</v>
      </c>
      <c r="L63" s="166"/>
      <c r="M63" s="166"/>
      <c r="N63" s="166">
        <f>'将来負担比率（分子）の構造'!M$44</f>
        <v>351</v>
      </c>
      <c r="O63" s="166"/>
      <c r="P63" s="166"/>
    </row>
    <row r="64" spans="1:16" x14ac:dyDescent="0.2">
      <c r="A64" s="166" t="s">
        <v>33</v>
      </c>
      <c r="B64" s="166">
        <f>'将来負担比率（分子）の構造'!I$43</f>
        <v>3632</v>
      </c>
      <c r="C64" s="166"/>
      <c r="D64" s="166"/>
      <c r="E64" s="166">
        <f>'将来負担比率（分子）の構造'!J$43</f>
        <v>3452</v>
      </c>
      <c r="F64" s="166"/>
      <c r="G64" s="166"/>
      <c r="H64" s="166">
        <f>'将来負担比率（分子）の構造'!K$43</f>
        <v>3257</v>
      </c>
      <c r="I64" s="166"/>
      <c r="J64" s="166"/>
      <c r="K64" s="166">
        <f>'将来負担比率（分子）の構造'!L$43</f>
        <v>2916</v>
      </c>
      <c r="L64" s="166"/>
      <c r="M64" s="166"/>
      <c r="N64" s="166">
        <f>'将来負担比率（分子）の構造'!M$43</f>
        <v>2507</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49283</v>
      </c>
      <c r="C66" s="166"/>
      <c r="D66" s="166"/>
      <c r="E66" s="166">
        <f>'将来負担比率（分子）の構造'!J$41</f>
        <v>49725</v>
      </c>
      <c r="F66" s="166"/>
      <c r="G66" s="166"/>
      <c r="H66" s="166">
        <f>'将来負担比率（分子）の構造'!K$41</f>
        <v>50642</v>
      </c>
      <c r="I66" s="166"/>
      <c r="J66" s="166"/>
      <c r="K66" s="166">
        <f>'将来負担比率（分子）の構造'!L$41</f>
        <v>51643</v>
      </c>
      <c r="L66" s="166"/>
      <c r="M66" s="166"/>
      <c r="N66" s="166">
        <f>'将来負担比率（分子）の構造'!M$41</f>
        <v>49271</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9579</v>
      </c>
      <c r="C72" s="170">
        <f>基金残高に係る経年分析!G55</f>
        <v>9624</v>
      </c>
      <c r="D72" s="170">
        <f>基金残高に係る経年分析!H55</f>
        <v>9202</v>
      </c>
    </row>
    <row r="73" spans="1:16" x14ac:dyDescent="0.2">
      <c r="A73" s="169" t="s">
        <v>78</v>
      </c>
      <c r="B73" s="170">
        <f>基金残高に係る経年分析!F56</f>
        <v>576</v>
      </c>
      <c r="C73" s="170">
        <f>基金残高に係る経年分析!G56</f>
        <v>576</v>
      </c>
      <c r="D73" s="170">
        <f>基金残高に係る経年分析!H56</f>
        <v>1577</v>
      </c>
    </row>
    <row r="74" spans="1:16" x14ac:dyDescent="0.2">
      <c r="A74" s="169" t="s">
        <v>79</v>
      </c>
      <c r="B74" s="170">
        <f>基金残高に係る経年分析!F57</f>
        <v>7253</v>
      </c>
      <c r="C74" s="170">
        <f>基金残高に係る経年分析!G57</f>
        <v>5790</v>
      </c>
      <c r="D74" s="170">
        <f>基金残高に係る経年分析!H57</f>
        <v>5141</v>
      </c>
    </row>
  </sheetData>
  <sheetProtection algorithmName="SHA-512" hashValue="7K+iTckbkPiAzAOpugJOnYItomdQmM4p6nX66A8DKXPuAVmb3UIuTNOzHEroXWqLH65tcysqoceNde4aHMd5gw==" saltValue="E8Ux9qMEJL95sdK3RUV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9ED78-D162-4227-B912-0F89FF11096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223</v>
      </c>
      <c r="DI1" s="702"/>
      <c r="DJ1" s="702"/>
      <c r="DK1" s="702"/>
      <c r="DL1" s="702"/>
      <c r="DM1" s="702"/>
      <c r="DN1" s="703"/>
      <c r="DO1" s="205"/>
      <c r="DP1" s="701" t="s">
        <v>224</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2">
      <c r="B2" s="206" t="s">
        <v>225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3" t="s">
        <v>226</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227</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3" t="s">
        <v>228</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2">
      <c r="B4" s="663" t="s">
        <v>1</v>
      </c>
      <c r="C4" s="664"/>
      <c r="D4" s="664"/>
      <c r="E4" s="664"/>
      <c r="F4" s="664"/>
      <c r="G4" s="664"/>
      <c r="H4" s="664"/>
      <c r="I4" s="664"/>
      <c r="J4" s="664"/>
      <c r="K4" s="664"/>
      <c r="L4" s="664"/>
      <c r="M4" s="664"/>
      <c r="N4" s="664"/>
      <c r="O4" s="664"/>
      <c r="P4" s="664"/>
      <c r="Q4" s="665"/>
      <c r="R4" s="663" t="s">
        <v>229</v>
      </c>
      <c r="S4" s="664"/>
      <c r="T4" s="664"/>
      <c r="U4" s="664"/>
      <c r="V4" s="664"/>
      <c r="W4" s="664"/>
      <c r="X4" s="664"/>
      <c r="Y4" s="665"/>
      <c r="Z4" s="663" t="s">
        <v>230</v>
      </c>
      <c r="AA4" s="664"/>
      <c r="AB4" s="664"/>
      <c r="AC4" s="665"/>
      <c r="AD4" s="663" t="s">
        <v>231</v>
      </c>
      <c r="AE4" s="664"/>
      <c r="AF4" s="664"/>
      <c r="AG4" s="664"/>
      <c r="AH4" s="664"/>
      <c r="AI4" s="664"/>
      <c r="AJ4" s="664"/>
      <c r="AK4" s="665"/>
      <c r="AL4" s="663" t="s">
        <v>230</v>
      </c>
      <c r="AM4" s="664"/>
      <c r="AN4" s="664"/>
      <c r="AO4" s="665"/>
      <c r="AP4" s="704" t="s">
        <v>232</v>
      </c>
      <c r="AQ4" s="704"/>
      <c r="AR4" s="704"/>
      <c r="AS4" s="704"/>
      <c r="AT4" s="704"/>
      <c r="AU4" s="704"/>
      <c r="AV4" s="704"/>
      <c r="AW4" s="704"/>
      <c r="AX4" s="704"/>
      <c r="AY4" s="704"/>
      <c r="AZ4" s="704"/>
      <c r="BA4" s="704"/>
      <c r="BB4" s="704"/>
      <c r="BC4" s="704"/>
      <c r="BD4" s="704"/>
      <c r="BE4" s="704"/>
      <c r="BF4" s="704"/>
      <c r="BG4" s="704" t="s">
        <v>233</v>
      </c>
      <c r="BH4" s="704"/>
      <c r="BI4" s="704"/>
      <c r="BJ4" s="704"/>
      <c r="BK4" s="704"/>
      <c r="BL4" s="704"/>
      <c r="BM4" s="704"/>
      <c r="BN4" s="704"/>
      <c r="BO4" s="704" t="s">
        <v>230</v>
      </c>
      <c r="BP4" s="704"/>
      <c r="BQ4" s="704"/>
      <c r="BR4" s="704"/>
      <c r="BS4" s="704" t="s">
        <v>234</v>
      </c>
      <c r="BT4" s="704"/>
      <c r="BU4" s="704"/>
      <c r="BV4" s="704"/>
      <c r="BW4" s="704"/>
      <c r="BX4" s="704"/>
      <c r="BY4" s="704"/>
      <c r="BZ4" s="704"/>
      <c r="CA4" s="704"/>
      <c r="CB4" s="704"/>
      <c r="CD4" s="663" t="s">
        <v>235</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ht="11.25" customHeight="1" x14ac:dyDescent="0.2">
      <c r="B5" s="660" t="s">
        <v>236</v>
      </c>
      <c r="C5" s="661"/>
      <c r="D5" s="661"/>
      <c r="E5" s="661"/>
      <c r="F5" s="661"/>
      <c r="G5" s="661"/>
      <c r="H5" s="661"/>
      <c r="I5" s="661"/>
      <c r="J5" s="661"/>
      <c r="K5" s="661"/>
      <c r="L5" s="661"/>
      <c r="M5" s="661"/>
      <c r="N5" s="661"/>
      <c r="O5" s="661"/>
      <c r="P5" s="661"/>
      <c r="Q5" s="662"/>
      <c r="R5" s="657">
        <v>7605469</v>
      </c>
      <c r="S5" s="658"/>
      <c r="T5" s="658"/>
      <c r="U5" s="658"/>
      <c r="V5" s="658"/>
      <c r="W5" s="658"/>
      <c r="X5" s="658"/>
      <c r="Y5" s="686"/>
      <c r="Z5" s="699">
        <v>20.100000000000001</v>
      </c>
      <c r="AA5" s="699"/>
      <c r="AB5" s="699"/>
      <c r="AC5" s="699"/>
      <c r="AD5" s="700">
        <v>7352664</v>
      </c>
      <c r="AE5" s="700"/>
      <c r="AF5" s="700"/>
      <c r="AG5" s="700"/>
      <c r="AH5" s="700"/>
      <c r="AI5" s="700"/>
      <c r="AJ5" s="700"/>
      <c r="AK5" s="700"/>
      <c r="AL5" s="687">
        <v>41</v>
      </c>
      <c r="AM5" s="672"/>
      <c r="AN5" s="672"/>
      <c r="AO5" s="688"/>
      <c r="AP5" s="660" t="s">
        <v>237</v>
      </c>
      <c r="AQ5" s="661"/>
      <c r="AR5" s="661"/>
      <c r="AS5" s="661"/>
      <c r="AT5" s="661"/>
      <c r="AU5" s="661"/>
      <c r="AV5" s="661"/>
      <c r="AW5" s="661"/>
      <c r="AX5" s="661"/>
      <c r="AY5" s="661"/>
      <c r="AZ5" s="661"/>
      <c r="BA5" s="661"/>
      <c r="BB5" s="661"/>
      <c r="BC5" s="661"/>
      <c r="BD5" s="661"/>
      <c r="BE5" s="661"/>
      <c r="BF5" s="662"/>
      <c r="BG5" s="610">
        <v>7344795</v>
      </c>
      <c r="BH5" s="611"/>
      <c r="BI5" s="611"/>
      <c r="BJ5" s="611"/>
      <c r="BK5" s="611"/>
      <c r="BL5" s="611"/>
      <c r="BM5" s="611"/>
      <c r="BN5" s="612"/>
      <c r="BO5" s="636">
        <v>96.6</v>
      </c>
      <c r="BP5" s="636"/>
      <c r="BQ5" s="636"/>
      <c r="BR5" s="636"/>
      <c r="BS5" s="637">
        <v>27538</v>
      </c>
      <c r="BT5" s="637"/>
      <c r="BU5" s="637"/>
      <c r="BV5" s="637"/>
      <c r="BW5" s="637"/>
      <c r="BX5" s="637"/>
      <c r="BY5" s="637"/>
      <c r="BZ5" s="637"/>
      <c r="CA5" s="637"/>
      <c r="CB5" s="682"/>
      <c r="CD5" s="663" t="s">
        <v>232</v>
      </c>
      <c r="CE5" s="664"/>
      <c r="CF5" s="664"/>
      <c r="CG5" s="664"/>
      <c r="CH5" s="664"/>
      <c r="CI5" s="664"/>
      <c r="CJ5" s="664"/>
      <c r="CK5" s="664"/>
      <c r="CL5" s="664"/>
      <c r="CM5" s="664"/>
      <c r="CN5" s="664"/>
      <c r="CO5" s="664"/>
      <c r="CP5" s="664"/>
      <c r="CQ5" s="665"/>
      <c r="CR5" s="663" t="s">
        <v>238</v>
      </c>
      <c r="CS5" s="664"/>
      <c r="CT5" s="664"/>
      <c r="CU5" s="664"/>
      <c r="CV5" s="664"/>
      <c r="CW5" s="664"/>
      <c r="CX5" s="664"/>
      <c r="CY5" s="665"/>
      <c r="CZ5" s="663" t="s">
        <v>230</v>
      </c>
      <c r="DA5" s="664"/>
      <c r="DB5" s="664"/>
      <c r="DC5" s="665"/>
      <c r="DD5" s="663" t="s">
        <v>239</v>
      </c>
      <c r="DE5" s="664"/>
      <c r="DF5" s="664"/>
      <c r="DG5" s="664"/>
      <c r="DH5" s="664"/>
      <c r="DI5" s="664"/>
      <c r="DJ5" s="664"/>
      <c r="DK5" s="664"/>
      <c r="DL5" s="664"/>
      <c r="DM5" s="664"/>
      <c r="DN5" s="664"/>
      <c r="DO5" s="664"/>
      <c r="DP5" s="665"/>
      <c r="DQ5" s="663" t="s">
        <v>240</v>
      </c>
      <c r="DR5" s="664"/>
      <c r="DS5" s="664"/>
      <c r="DT5" s="664"/>
      <c r="DU5" s="664"/>
      <c r="DV5" s="664"/>
      <c r="DW5" s="664"/>
      <c r="DX5" s="664"/>
      <c r="DY5" s="664"/>
      <c r="DZ5" s="664"/>
      <c r="EA5" s="664"/>
      <c r="EB5" s="664"/>
      <c r="EC5" s="665"/>
    </row>
    <row r="6" spans="2:143" ht="11.25" customHeight="1" x14ac:dyDescent="0.2">
      <c r="B6" s="607" t="s">
        <v>241</v>
      </c>
      <c r="C6" s="608"/>
      <c r="D6" s="608"/>
      <c r="E6" s="608"/>
      <c r="F6" s="608"/>
      <c r="G6" s="608"/>
      <c r="H6" s="608"/>
      <c r="I6" s="608"/>
      <c r="J6" s="608"/>
      <c r="K6" s="608"/>
      <c r="L6" s="608"/>
      <c r="M6" s="608"/>
      <c r="N6" s="608"/>
      <c r="O6" s="608"/>
      <c r="P6" s="608"/>
      <c r="Q6" s="609"/>
      <c r="R6" s="610">
        <v>342132</v>
      </c>
      <c r="S6" s="611"/>
      <c r="T6" s="611"/>
      <c r="U6" s="611"/>
      <c r="V6" s="611"/>
      <c r="W6" s="611"/>
      <c r="X6" s="611"/>
      <c r="Y6" s="612"/>
      <c r="Z6" s="636">
        <v>0.9</v>
      </c>
      <c r="AA6" s="636"/>
      <c r="AB6" s="636"/>
      <c r="AC6" s="636"/>
      <c r="AD6" s="637">
        <v>342132</v>
      </c>
      <c r="AE6" s="637"/>
      <c r="AF6" s="637"/>
      <c r="AG6" s="637"/>
      <c r="AH6" s="637"/>
      <c r="AI6" s="637"/>
      <c r="AJ6" s="637"/>
      <c r="AK6" s="637"/>
      <c r="AL6" s="613">
        <v>1.9</v>
      </c>
      <c r="AM6" s="614"/>
      <c r="AN6" s="614"/>
      <c r="AO6" s="638"/>
      <c r="AP6" s="607" t="s">
        <v>242</v>
      </c>
      <c r="AQ6" s="608"/>
      <c r="AR6" s="608"/>
      <c r="AS6" s="608"/>
      <c r="AT6" s="608"/>
      <c r="AU6" s="608"/>
      <c r="AV6" s="608"/>
      <c r="AW6" s="608"/>
      <c r="AX6" s="608"/>
      <c r="AY6" s="608"/>
      <c r="AZ6" s="608"/>
      <c r="BA6" s="608"/>
      <c r="BB6" s="608"/>
      <c r="BC6" s="608"/>
      <c r="BD6" s="608"/>
      <c r="BE6" s="608"/>
      <c r="BF6" s="609"/>
      <c r="BG6" s="610">
        <v>7344795</v>
      </c>
      <c r="BH6" s="611"/>
      <c r="BI6" s="611"/>
      <c r="BJ6" s="611"/>
      <c r="BK6" s="611"/>
      <c r="BL6" s="611"/>
      <c r="BM6" s="611"/>
      <c r="BN6" s="612"/>
      <c r="BO6" s="636">
        <v>96.6</v>
      </c>
      <c r="BP6" s="636"/>
      <c r="BQ6" s="636"/>
      <c r="BR6" s="636"/>
      <c r="BS6" s="637">
        <v>27538</v>
      </c>
      <c r="BT6" s="637"/>
      <c r="BU6" s="637"/>
      <c r="BV6" s="637"/>
      <c r="BW6" s="637"/>
      <c r="BX6" s="637"/>
      <c r="BY6" s="637"/>
      <c r="BZ6" s="637"/>
      <c r="CA6" s="637"/>
      <c r="CB6" s="682"/>
      <c r="CD6" s="660" t="s">
        <v>243</v>
      </c>
      <c r="CE6" s="661"/>
      <c r="CF6" s="661"/>
      <c r="CG6" s="661"/>
      <c r="CH6" s="661"/>
      <c r="CI6" s="661"/>
      <c r="CJ6" s="661"/>
      <c r="CK6" s="661"/>
      <c r="CL6" s="661"/>
      <c r="CM6" s="661"/>
      <c r="CN6" s="661"/>
      <c r="CO6" s="661"/>
      <c r="CP6" s="661"/>
      <c r="CQ6" s="662"/>
      <c r="CR6" s="610">
        <v>196095</v>
      </c>
      <c r="CS6" s="611"/>
      <c r="CT6" s="611"/>
      <c r="CU6" s="611"/>
      <c r="CV6" s="611"/>
      <c r="CW6" s="611"/>
      <c r="CX6" s="611"/>
      <c r="CY6" s="612"/>
      <c r="CZ6" s="687">
        <v>0.5</v>
      </c>
      <c r="DA6" s="672"/>
      <c r="DB6" s="672"/>
      <c r="DC6" s="689"/>
      <c r="DD6" s="616" t="s">
        <v>130</v>
      </c>
      <c r="DE6" s="611"/>
      <c r="DF6" s="611"/>
      <c r="DG6" s="611"/>
      <c r="DH6" s="611"/>
      <c r="DI6" s="611"/>
      <c r="DJ6" s="611"/>
      <c r="DK6" s="611"/>
      <c r="DL6" s="611"/>
      <c r="DM6" s="611"/>
      <c r="DN6" s="611"/>
      <c r="DO6" s="611"/>
      <c r="DP6" s="612"/>
      <c r="DQ6" s="616">
        <v>196095</v>
      </c>
      <c r="DR6" s="611"/>
      <c r="DS6" s="611"/>
      <c r="DT6" s="611"/>
      <c r="DU6" s="611"/>
      <c r="DV6" s="611"/>
      <c r="DW6" s="611"/>
      <c r="DX6" s="611"/>
      <c r="DY6" s="611"/>
      <c r="DZ6" s="611"/>
      <c r="EA6" s="611"/>
      <c r="EB6" s="611"/>
      <c r="EC6" s="646"/>
    </row>
    <row r="7" spans="2:143" ht="11.25" customHeight="1" x14ac:dyDescent="0.2">
      <c r="B7" s="607" t="s">
        <v>244</v>
      </c>
      <c r="C7" s="608"/>
      <c r="D7" s="608"/>
      <c r="E7" s="608"/>
      <c r="F7" s="608"/>
      <c r="G7" s="608"/>
      <c r="H7" s="608"/>
      <c r="I7" s="608"/>
      <c r="J7" s="608"/>
      <c r="K7" s="608"/>
      <c r="L7" s="608"/>
      <c r="M7" s="608"/>
      <c r="N7" s="608"/>
      <c r="O7" s="608"/>
      <c r="P7" s="608"/>
      <c r="Q7" s="609"/>
      <c r="R7" s="610">
        <v>5104</v>
      </c>
      <c r="S7" s="611"/>
      <c r="T7" s="611"/>
      <c r="U7" s="611"/>
      <c r="V7" s="611"/>
      <c r="W7" s="611"/>
      <c r="X7" s="611"/>
      <c r="Y7" s="612"/>
      <c r="Z7" s="636">
        <v>0</v>
      </c>
      <c r="AA7" s="636"/>
      <c r="AB7" s="636"/>
      <c r="AC7" s="636"/>
      <c r="AD7" s="637">
        <v>5104</v>
      </c>
      <c r="AE7" s="637"/>
      <c r="AF7" s="637"/>
      <c r="AG7" s="637"/>
      <c r="AH7" s="637"/>
      <c r="AI7" s="637"/>
      <c r="AJ7" s="637"/>
      <c r="AK7" s="637"/>
      <c r="AL7" s="613">
        <v>0</v>
      </c>
      <c r="AM7" s="614"/>
      <c r="AN7" s="614"/>
      <c r="AO7" s="638"/>
      <c r="AP7" s="607" t="s">
        <v>245</v>
      </c>
      <c r="AQ7" s="608"/>
      <c r="AR7" s="608"/>
      <c r="AS7" s="608"/>
      <c r="AT7" s="608"/>
      <c r="AU7" s="608"/>
      <c r="AV7" s="608"/>
      <c r="AW7" s="608"/>
      <c r="AX7" s="608"/>
      <c r="AY7" s="608"/>
      <c r="AZ7" s="608"/>
      <c r="BA7" s="608"/>
      <c r="BB7" s="608"/>
      <c r="BC7" s="608"/>
      <c r="BD7" s="608"/>
      <c r="BE7" s="608"/>
      <c r="BF7" s="609"/>
      <c r="BG7" s="610">
        <v>3508764</v>
      </c>
      <c r="BH7" s="611"/>
      <c r="BI7" s="611"/>
      <c r="BJ7" s="611"/>
      <c r="BK7" s="611"/>
      <c r="BL7" s="611"/>
      <c r="BM7" s="611"/>
      <c r="BN7" s="612"/>
      <c r="BO7" s="636">
        <v>46.1</v>
      </c>
      <c r="BP7" s="636"/>
      <c r="BQ7" s="636"/>
      <c r="BR7" s="636"/>
      <c r="BS7" s="637">
        <v>27538</v>
      </c>
      <c r="BT7" s="637"/>
      <c r="BU7" s="637"/>
      <c r="BV7" s="637"/>
      <c r="BW7" s="637"/>
      <c r="BX7" s="637"/>
      <c r="BY7" s="637"/>
      <c r="BZ7" s="637"/>
      <c r="CA7" s="637"/>
      <c r="CB7" s="682"/>
      <c r="CD7" s="607" t="s">
        <v>246</v>
      </c>
      <c r="CE7" s="608"/>
      <c r="CF7" s="608"/>
      <c r="CG7" s="608"/>
      <c r="CH7" s="608"/>
      <c r="CI7" s="608"/>
      <c r="CJ7" s="608"/>
      <c r="CK7" s="608"/>
      <c r="CL7" s="608"/>
      <c r="CM7" s="608"/>
      <c r="CN7" s="608"/>
      <c r="CO7" s="608"/>
      <c r="CP7" s="608"/>
      <c r="CQ7" s="609"/>
      <c r="CR7" s="610">
        <v>7645002</v>
      </c>
      <c r="CS7" s="611"/>
      <c r="CT7" s="611"/>
      <c r="CU7" s="611"/>
      <c r="CV7" s="611"/>
      <c r="CW7" s="611"/>
      <c r="CX7" s="611"/>
      <c r="CY7" s="612"/>
      <c r="CZ7" s="636">
        <v>21.3</v>
      </c>
      <c r="DA7" s="636"/>
      <c r="DB7" s="636"/>
      <c r="DC7" s="636"/>
      <c r="DD7" s="616">
        <v>36853</v>
      </c>
      <c r="DE7" s="611"/>
      <c r="DF7" s="611"/>
      <c r="DG7" s="611"/>
      <c r="DH7" s="611"/>
      <c r="DI7" s="611"/>
      <c r="DJ7" s="611"/>
      <c r="DK7" s="611"/>
      <c r="DL7" s="611"/>
      <c r="DM7" s="611"/>
      <c r="DN7" s="611"/>
      <c r="DO7" s="611"/>
      <c r="DP7" s="612"/>
      <c r="DQ7" s="616">
        <v>4828697</v>
      </c>
      <c r="DR7" s="611"/>
      <c r="DS7" s="611"/>
      <c r="DT7" s="611"/>
      <c r="DU7" s="611"/>
      <c r="DV7" s="611"/>
      <c r="DW7" s="611"/>
      <c r="DX7" s="611"/>
      <c r="DY7" s="611"/>
      <c r="DZ7" s="611"/>
      <c r="EA7" s="611"/>
      <c r="EB7" s="611"/>
      <c r="EC7" s="646"/>
    </row>
    <row r="8" spans="2:143" ht="11.25" customHeight="1" x14ac:dyDescent="0.2">
      <c r="B8" s="607" t="s">
        <v>247</v>
      </c>
      <c r="C8" s="608"/>
      <c r="D8" s="608"/>
      <c r="E8" s="608"/>
      <c r="F8" s="608"/>
      <c r="G8" s="608"/>
      <c r="H8" s="608"/>
      <c r="I8" s="608"/>
      <c r="J8" s="608"/>
      <c r="K8" s="608"/>
      <c r="L8" s="608"/>
      <c r="M8" s="608"/>
      <c r="N8" s="608"/>
      <c r="O8" s="608"/>
      <c r="P8" s="608"/>
      <c r="Q8" s="609"/>
      <c r="R8" s="610">
        <v>52601</v>
      </c>
      <c r="S8" s="611"/>
      <c r="T8" s="611"/>
      <c r="U8" s="611"/>
      <c r="V8" s="611"/>
      <c r="W8" s="611"/>
      <c r="X8" s="611"/>
      <c r="Y8" s="612"/>
      <c r="Z8" s="636">
        <v>0.1</v>
      </c>
      <c r="AA8" s="636"/>
      <c r="AB8" s="636"/>
      <c r="AC8" s="636"/>
      <c r="AD8" s="637">
        <v>52601</v>
      </c>
      <c r="AE8" s="637"/>
      <c r="AF8" s="637"/>
      <c r="AG8" s="637"/>
      <c r="AH8" s="637"/>
      <c r="AI8" s="637"/>
      <c r="AJ8" s="637"/>
      <c r="AK8" s="637"/>
      <c r="AL8" s="613">
        <v>0.3</v>
      </c>
      <c r="AM8" s="614"/>
      <c r="AN8" s="614"/>
      <c r="AO8" s="638"/>
      <c r="AP8" s="607" t="s">
        <v>248</v>
      </c>
      <c r="AQ8" s="608"/>
      <c r="AR8" s="608"/>
      <c r="AS8" s="608"/>
      <c r="AT8" s="608"/>
      <c r="AU8" s="608"/>
      <c r="AV8" s="608"/>
      <c r="AW8" s="608"/>
      <c r="AX8" s="608"/>
      <c r="AY8" s="608"/>
      <c r="AZ8" s="608"/>
      <c r="BA8" s="608"/>
      <c r="BB8" s="608"/>
      <c r="BC8" s="608"/>
      <c r="BD8" s="608"/>
      <c r="BE8" s="608"/>
      <c r="BF8" s="609"/>
      <c r="BG8" s="610">
        <v>117789</v>
      </c>
      <c r="BH8" s="611"/>
      <c r="BI8" s="611"/>
      <c r="BJ8" s="611"/>
      <c r="BK8" s="611"/>
      <c r="BL8" s="611"/>
      <c r="BM8" s="611"/>
      <c r="BN8" s="612"/>
      <c r="BO8" s="636">
        <v>1.5</v>
      </c>
      <c r="BP8" s="636"/>
      <c r="BQ8" s="636"/>
      <c r="BR8" s="636"/>
      <c r="BS8" s="637" t="s">
        <v>130</v>
      </c>
      <c r="BT8" s="637"/>
      <c r="BU8" s="637"/>
      <c r="BV8" s="637"/>
      <c r="BW8" s="637"/>
      <c r="BX8" s="637"/>
      <c r="BY8" s="637"/>
      <c r="BZ8" s="637"/>
      <c r="CA8" s="637"/>
      <c r="CB8" s="682"/>
      <c r="CD8" s="607" t="s">
        <v>249</v>
      </c>
      <c r="CE8" s="608"/>
      <c r="CF8" s="608"/>
      <c r="CG8" s="608"/>
      <c r="CH8" s="608"/>
      <c r="CI8" s="608"/>
      <c r="CJ8" s="608"/>
      <c r="CK8" s="608"/>
      <c r="CL8" s="608"/>
      <c r="CM8" s="608"/>
      <c r="CN8" s="608"/>
      <c r="CO8" s="608"/>
      <c r="CP8" s="608"/>
      <c r="CQ8" s="609"/>
      <c r="CR8" s="610">
        <v>10452523</v>
      </c>
      <c r="CS8" s="611"/>
      <c r="CT8" s="611"/>
      <c r="CU8" s="611"/>
      <c r="CV8" s="611"/>
      <c r="CW8" s="611"/>
      <c r="CX8" s="611"/>
      <c r="CY8" s="612"/>
      <c r="CZ8" s="636">
        <v>29.2</v>
      </c>
      <c r="DA8" s="636"/>
      <c r="DB8" s="636"/>
      <c r="DC8" s="636"/>
      <c r="DD8" s="616">
        <v>58991</v>
      </c>
      <c r="DE8" s="611"/>
      <c r="DF8" s="611"/>
      <c r="DG8" s="611"/>
      <c r="DH8" s="611"/>
      <c r="DI8" s="611"/>
      <c r="DJ8" s="611"/>
      <c r="DK8" s="611"/>
      <c r="DL8" s="611"/>
      <c r="DM8" s="611"/>
      <c r="DN8" s="611"/>
      <c r="DO8" s="611"/>
      <c r="DP8" s="612"/>
      <c r="DQ8" s="616">
        <v>4936711</v>
      </c>
      <c r="DR8" s="611"/>
      <c r="DS8" s="611"/>
      <c r="DT8" s="611"/>
      <c r="DU8" s="611"/>
      <c r="DV8" s="611"/>
      <c r="DW8" s="611"/>
      <c r="DX8" s="611"/>
      <c r="DY8" s="611"/>
      <c r="DZ8" s="611"/>
      <c r="EA8" s="611"/>
      <c r="EB8" s="611"/>
      <c r="EC8" s="646"/>
    </row>
    <row r="9" spans="2:143" ht="11.25" customHeight="1" x14ac:dyDescent="0.2">
      <c r="B9" s="607" t="s">
        <v>250</v>
      </c>
      <c r="C9" s="608"/>
      <c r="D9" s="608"/>
      <c r="E9" s="608"/>
      <c r="F9" s="608"/>
      <c r="G9" s="608"/>
      <c r="H9" s="608"/>
      <c r="I9" s="608"/>
      <c r="J9" s="608"/>
      <c r="K9" s="608"/>
      <c r="L9" s="608"/>
      <c r="M9" s="608"/>
      <c r="N9" s="608"/>
      <c r="O9" s="608"/>
      <c r="P9" s="608"/>
      <c r="Q9" s="609"/>
      <c r="R9" s="610">
        <v>66247</v>
      </c>
      <c r="S9" s="611"/>
      <c r="T9" s="611"/>
      <c r="U9" s="611"/>
      <c r="V9" s="611"/>
      <c r="W9" s="611"/>
      <c r="X9" s="611"/>
      <c r="Y9" s="612"/>
      <c r="Z9" s="636">
        <v>0.2</v>
      </c>
      <c r="AA9" s="636"/>
      <c r="AB9" s="636"/>
      <c r="AC9" s="636"/>
      <c r="AD9" s="637">
        <v>66247</v>
      </c>
      <c r="AE9" s="637"/>
      <c r="AF9" s="637"/>
      <c r="AG9" s="637"/>
      <c r="AH9" s="637"/>
      <c r="AI9" s="637"/>
      <c r="AJ9" s="637"/>
      <c r="AK9" s="637"/>
      <c r="AL9" s="613">
        <v>0.4</v>
      </c>
      <c r="AM9" s="614"/>
      <c r="AN9" s="614"/>
      <c r="AO9" s="638"/>
      <c r="AP9" s="607" t="s">
        <v>251</v>
      </c>
      <c r="AQ9" s="608"/>
      <c r="AR9" s="608"/>
      <c r="AS9" s="608"/>
      <c r="AT9" s="608"/>
      <c r="AU9" s="608"/>
      <c r="AV9" s="608"/>
      <c r="AW9" s="608"/>
      <c r="AX9" s="608"/>
      <c r="AY9" s="608"/>
      <c r="AZ9" s="608"/>
      <c r="BA9" s="608"/>
      <c r="BB9" s="608"/>
      <c r="BC9" s="608"/>
      <c r="BD9" s="608"/>
      <c r="BE9" s="608"/>
      <c r="BF9" s="609"/>
      <c r="BG9" s="610">
        <v>2998917</v>
      </c>
      <c r="BH9" s="611"/>
      <c r="BI9" s="611"/>
      <c r="BJ9" s="611"/>
      <c r="BK9" s="611"/>
      <c r="BL9" s="611"/>
      <c r="BM9" s="611"/>
      <c r="BN9" s="612"/>
      <c r="BO9" s="636">
        <v>39.4</v>
      </c>
      <c r="BP9" s="636"/>
      <c r="BQ9" s="636"/>
      <c r="BR9" s="636"/>
      <c r="BS9" s="637" t="s">
        <v>130</v>
      </c>
      <c r="BT9" s="637"/>
      <c r="BU9" s="637"/>
      <c r="BV9" s="637"/>
      <c r="BW9" s="637"/>
      <c r="BX9" s="637"/>
      <c r="BY9" s="637"/>
      <c r="BZ9" s="637"/>
      <c r="CA9" s="637"/>
      <c r="CB9" s="682"/>
      <c r="CD9" s="607" t="s">
        <v>252</v>
      </c>
      <c r="CE9" s="608"/>
      <c r="CF9" s="608"/>
      <c r="CG9" s="608"/>
      <c r="CH9" s="608"/>
      <c r="CI9" s="608"/>
      <c r="CJ9" s="608"/>
      <c r="CK9" s="608"/>
      <c r="CL9" s="608"/>
      <c r="CM9" s="608"/>
      <c r="CN9" s="608"/>
      <c r="CO9" s="608"/>
      <c r="CP9" s="608"/>
      <c r="CQ9" s="609"/>
      <c r="CR9" s="610">
        <v>5263593</v>
      </c>
      <c r="CS9" s="611"/>
      <c r="CT9" s="611"/>
      <c r="CU9" s="611"/>
      <c r="CV9" s="611"/>
      <c r="CW9" s="611"/>
      <c r="CX9" s="611"/>
      <c r="CY9" s="612"/>
      <c r="CZ9" s="636">
        <v>14.7</v>
      </c>
      <c r="DA9" s="636"/>
      <c r="DB9" s="636"/>
      <c r="DC9" s="636"/>
      <c r="DD9" s="616">
        <v>37159</v>
      </c>
      <c r="DE9" s="611"/>
      <c r="DF9" s="611"/>
      <c r="DG9" s="611"/>
      <c r="DH9" s="611"/>
      <c r="DI9" s="611"/>
      <c r="DJ9" s="611"/>
      <c r="DK9" s="611"/>
      <c r="DL9" s="611"/>
      <c r="DM9" s="611"/>
      <c r="DN9" s="611"/>
      <c r="DO9" s="611"/>
      <c r="DP9" s="612"/>
      <c r="DQ9" s="616">
        <v>3976738</v>
      </c>
      <c r="DR9" s="611"/>
      <c r="DS9" s="611"/>
      <c r="DT9" s="611"/>
      <c r="DU9" s="611"/>
      <c r="DV9" s="611"/>
      <c r="DW9" s="611"/>
      <c r="DX9" s="611"/>
      <c r="DY9" s="611"/>
      <c r="DZ9" s="611"/>
      <c r="EA9" s="611"/>
      <c r="EB9" s="611"/>
      <c r="EC9" s="646"/>
    </row>
    <row r="10" spans="2:143" ht="11.25" customHeight="1" x14ac:dyDescent="0.2">
      <c r="B10" s="607" t="s">
        <v>253</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36" t="s">
        <v>130</v>
      </c>
      <c r="AA10" s="636"/>
      <c r="AB10" s="636"/>
      <c r="AC10" s="636"/>
      <c r="AD10" s="637" t="s">
        <v>130</v>
      </c>
      <c r="AE10" s="637"/>
      <c r="AF10" s="637"/>
      <c r="AG10" s="637"/>
      <c r="AH10" s="637"/>
      <c r="AI10" s="637"/>
      <c r="AJ10" s="637"/>
      <c r="AK10" s="637"/>
      <c r="AL10" s="613" t="s">
        <v>130</v>
      </c>
      <c r="AM10" s="614"/>
      <c r="AN10" s="614"/>
      <c r="AO10" s="638"/>
      <c r="AP10" s="607" t="s">
        <v>254</v>
      </c>
      <c r="AQ10" s="608"/>
      <c r="AR10" s="608"/>
      <c r="AS10" s="608"/>
      <c r="AT10" s="608"/>
      <c r="AU10" s="608"/>
      <c r="AV10" s="608"/>
      <c r="AW10" s="608"/>
      <c r="AX10" s="608"/>
      <c r="AY10" s="608"/>
      <c r="AZ10" s="608"/>
      <c r="BA10" s="608"/>
      <c r="BB10" s="608"/>
      <c r="BC10" s="608"/>
      <c r="BD10" s="608"/>
      <c r="BE10" s="608"/>
      <c r="BF10" s="609"/>
      <c r="BG10" s="610">
        <v>158009</v>
      </c>
      <c r="BH10" s="611"/>
      <c r="BI10" s="611"/>
      <c r="BJ10" s="611"/>
      <c r="BK10" s="611"/>
      <c r="BL10" s="611"/>
      <c r="BM10" s="611"/>
      <c r="BN10" s="612"/>
      <c r="BO10" s="636">
        <v>2.1</v>
      </c>
      <c r="BP10" s="636"/>
      <c r="BQ10" s="636"/>
      <c r="BR10" s="636"/>
      <c r="BS10" s="637" t="s">
        <v>130</v>
      </c>
      <c r="BT10" s="637"/>
      <c r="BU10" s="637"/>
      <c r="BV10" s="637"/>
      <c r="BW10" s="637"/>
      <c r="BX10" s="637"/>
      <c r="BY10" s="637"/>
      <c r="BZ10" s="637"/>
      <c r="CA10" s="637"/>
      <c r="CB10" s="682"/>
      <c r="CD10" s="607" t="s">
        <v>255</v>
      </c>
      <c r="CE10" s="608"/>
      <c r="CF10" s="608"/>
      <c r="CG10" s="608"/>
      <c r="CH10" s="608"/>
      <c r="CI10" s="608"/>
      <c r="CJ10" s="608"/>
      <c r="CK10" s="608"/>
      <c r="CL10" s="608"/>
      <c r="CM10" s="608"/>
      <c r="CN10" s="608"/>
      <c r="CO10" s="608"/>
      <c r="CP10" s="608"/>
      <c r="CQ10" s="609"/>
      <c r="CR10" s="610">
        <v>963</v>
      </c>
      <c r="CS10" s="611"/>
      <c r="CT10" s="611"/>
      <c r="CU10" s="611"/>
      <c r="CV10" s="611"/>
      <c r="CW10" s="611"/>
      <c r="CX10" s="611"/>
      <c r="CY10" s="612"/>
      <c r="CZ10" s="636">
        <v>0</v>
      </c>
      <c r="DA10" s="636"/>
      <c r="DB10" s="636"/>
      <c r="DC10" s="636"/>
      <c r="DD10" s="616" t="s">
        <v>130</v>
      </c>
      <c r="DE10" s="611"/>
      <c r="DF10" s="611"/>
      <c r="DG10" s="611"/>
      <c r="DH10" s="611"/>
      <c r="DI10" s="611"/>
      <c r="DJ10" s="611"/>
      <c r="DK10" s="611"/>
      <c r="DL10" s="611"/>
      <c r="DM10" s="611"/>
      <c r="DN10" s="611"/>
      <c r="DO10" s="611"/>
      <c r="DP10" s="612"/>
      <c r="DQ10" s="616">
        <v>963</v>
      </c>
      <c r="DR10" s="611"/>
      <c r="DS10" s="611"/>
      <c r="DT10" s="611"/>
      <c r="DU10" s="611"/>
      <c r="DV10" s="611"/>
      <c r="DW10" s="611"/>
      <c r="DX10" s="611"/>
      <c r="DY10" s="611"/>
      <c r="DZ10" s="611"/>
      <c r="EA10" s="611"/>
      <c r="EB10" s="611"/>
      <c r="EC10" s="646"/>
    </row>
    <row r="11" spans="2:143" ht="11.25" customHeight="1" x14ac:dyDescent="0.2">
      <c r="B11" s="607" t="s">
        <v>256</v>
      </c>
      <c r="C11" s="608"/>
      <c r="D11" s="608"/>
      <c r="E11" s="608"/>
      <c r="F11" s="608"/>
      <c r="G11" s="608"/>
      <c r="H11" s="608"/>
      <c r="I11" s="608"/>
      <c r="J11" s="608"/>
      <c r="K11" s="608"/>
      <c r="L11" s="608"/>
      <c r="M11" s="608"/>
      <c r="N11" s="608"/>
      <c r="O11" s="608"/>
      <c r="P11" s="608"/>
      <c r="Q11" s="609"/>
      <c r="R11" s="610">
        <v>1572019</v>
      </c>
      <c r="S11" s="611"/>
      <c r="T11" s="611"/>
      <c r="U11" s="611"/>
      <c r="V11" s="611"/>
      <c r="W11" s="611"/>
      <c r="X11" s="611"/>
      <c r="Y11" s="612"/>
      <c r="Z11" s="613">
        <v>4.0999999999999996</v>
      </c>
      <c r="AA11" s="614"/>
      <c r="AB11" s="614"/>
      <c r="AC11" s="615"/>
      <c r="AD11" s="616">
        <v>1572019</v>
      </c>
      <c r="AE11" s="611"/>
      <c r="AF11" s="611"/>
      <c r="AG11" s="611"/>
      <c r="AH11" s="611"/>
      <c r="AI11" s="611"/>
      <c r="AJ11" s="611"/>
      <c r="AK11" s="612"/>
      <c r="AL11" s="613">
        <v>8.8000000000000007</v>
      </c>
      <c r="AM11" s="614"/>
      <c r="AN11" s="614"/>
      <c r="AO11" s="638"/>
      <c r="AP11" s="607" t="s">
        <v>257</v>
      </c>
      <c r="AQ11" s="608"/>
      <c r="AR11" s="608"/>
      <c r="AS11" s="608"/>
      <c r="AT11" s="608"/>
      <c r="AU11" s="608"/>
      <c r="AV11" s="608"/>
      <c r="AW11" s="608"/>
      <c r="AX11" s="608"/>
      <c r="AY11" s="608"/>
      <c r="AZ11" s="608"/>
      <c r="BA11" s="608"/>
      <c r="BB11" s="608"/>
      <c r="BC11" s="608"/>
      <c r="BD11" s="608"/>
      <c r="BE11" s="608"/>
      <c r="BF11" s="609"/>
      <c r="BG11" s="610">
        <v>234049</v>
      </c>
      <c r="BH11" s="611"/>
      <c r="BI11" s="611"/>
      <c r="BJ11" s="611"/>
      <c r="BK11" s="611"/>
      <c r="BL11" s="611"/>
      <c r="BM11" s="611"/>
      <c r="BN11" s="612"/>
      <c r="BO11" s="636">
        <v>3.1</v>
      </c>
      <c r="BP11" s="636"/>
      <c r="BQ11" s="636"/>
      <c r="BR11" s="636"/>
      <c r="BS11" s="637">
        <v>27538</v>
      </c>
      <c r="BT11" s="637"/>
      <c r="BU11" s="637"/>
      <c r="BV11" s="637"/>
      <c r="BW11" s="637"/>
      <c r="BX11" s="637"/>
      <c r="BY11" s="637"/>
      <c r="BZ11" s="637"/>
      <c r="CA11" s="637"/>
      <c r="CB11" s="682"/>
      <c r="CD11" s="607" t="s">
        <v>258</v>
      </c>
      <c r="CE11" s="608"/>
      <c r="CF11" s="608"/>
      <c r="CG11" s="608"/>
      <c r="CH11" s="608"/>
      <c r="CI11" s="608"/>
      <c r="CJ11" s="608"/>
      <c r="CK11" s="608"/>
      <c r="CL11" s="608"/>
      <c r="CM11" s="608"/>
      <c r="CN11" s="608"/>
      <c r="CO11" s="608"/>
      <c r="CP11" s="608"/>
      <c r="CQ11" s="609"/>
      <c r="CR11" s="610">
        <v>1178622</v>
      </c>
      <c r="CS11" s="611"/>
      <c r="CT11" s="611"/>
      <c r="CU11" s="611"/>
      <c r="CV11" s="611"/>
      <c r="CW11" s="611"/>
      <c r="CX11" s="611"/>
      <c r="CY11" s="612"/>
      <c r="CZ11" s="636">
        <v>3.3</v>
      </c>
      <c r="DA11" s="636"/>
      <c r="DB11" s="636"/>
      <c r="DC11" s="636"/>
      <c r="DD11" s="616">
        <v>462457</v>
      </c>
      <c r="DE11" s="611"/>
      <c r="DF11" s="611"/>
      <c r="DG11" s="611"/>
      <c r="DH11" s="611"/>
      <c r="DI11" s="611"/>
      <c r="DJ11" s="611"/>
      <c r="DK11" s="611"/>
      <c r="DL11" s="611"/>
      <c r="DM11" s="611"/>
      <c r="DN11" s="611"/>
      <c r="DO11" s="611"/>
      <c r="DP11" s="612"/>
      <c r="DQ11" s="616">
        <v>582770</v>
      </c>
      <c r="DR11" s="611"/>
      <c r="DS11" s="611"/>
      <c r="DT11" s="611"/>
      <c r="DU11" s="611"/>
      <c r="DV11" s="611"/>
      <c r="DW11" s="611"/>
      <c r="DX11" s="611"/>
      <c r="DY11" s="611"/>
      <c r="DZ11" s="611"/>
      <c r="EA11" s="611"/>
      <c r="EB11" s="611"/>
      <c r="EC11" s="646"/>
    </row>
    <row r="12" spans="2:143" ht="11.25" customHeight="1" x14ac:dyDescent="0.2">
      <c r="B12" s="607" t="s">
        <v>259</v>
      </c>
      <c r="C12" s="608"/>
      <c r="D12" s="608"/>
      <c r="E12" s="608"/>
      <c r="F12" s="608"/>
      <c r="G12" s="608"/>
      <c r="H12" s="608"/>
      <c r="I12" s="608"/>
      <c r="J12" s="608"/>
      <c r="K12" s="608"/>
      <c r="L12" s="608"/>
      <c r="M12" s="608"/>
      <c r="N12" s="608"/>
      <c r="O12" s="608"/>
      <c r="P12" s="608"/>
      <c r="Q12" s="609"/>
      <c r="R12" s="610" t="s">
        <v>130</v>
      </c>
      <c r="S12" s="611"/>
      <c r="T12" s="611"/>
      <c r="U12" s="611"/>
      <c r="V12" s="611"/>
      <c r="W12" s="611"/>
      <c r="X12" s="611"/>
      <c r="Y12" s="612"/>
      <c r="Z12" s="636" t="s">
        <v>130</v>
      </c>
      <c r="AA12" s="636"/>
      <c r="AB12" s="636"/>
      <c r="AC12" s="636"/>
      <c r="AD12" s="637" t="s">
        <v>130</v>
      </c>
      <c r="AE12" s="637"/>
      <c r="AF12" s="637"/>
      <c r="AG12" s="637"/>
      <c r="AH12" s="637"/>
      <c r="AI12" s="637"/>
      <c r="AJ12" s="637"/>
      <c r="AK12" s="637"/>
      <c r="AL12" s="613" t="s">
        <v>130</v>
      </c>
      <c r="AM12" s="614"/>
      <c r="AN12" s="614"/>
      <c r="AO12" s="638"/>
      <c r="AP12" s="607" t="s">
        <v>260</v>
      </c>
      <c r="AQ12" s="608"/>
      <c r="AR12" s="608"/>
      <c r="AS12" s="608"/>
      <c r="AT12" s="608"/>
      <c r="AU12" s="608"/>
      <c r="AV12" s="608"/>
      <c r="AW12" s="608"/>
      <c r="AX12" s="608"/>
      <c r="AY12" s="608"/>
      <c r="AZ12" s="608"/>
      <c r="BA12" s="608"/>
      <c r="BB12" s="608"/>
      <c r="BC12" s="608"/>
      <c r="BD12" s="608"/>
      <c r="BE12" s="608"/>
      <c r="BF12" s="609"/>
      <c r="BG12" s="610">
        <v>3055100</v>
      </c>
      <c r="BH12" s="611"/>
      <c r="BI12" s="611"/>
      <c r="BJ12" s="611"/>
      <c r="BK12" s="611"/>
      <c r="BL12" s="611"/>
      <c r="BM12" s="611"/>
      <c r="BN12" s="612"/>
      <c r="BO12" s="636">
        <v>40.200000000000003</v>
      </c>
      <c r="BP12" s="636"/>
      <c r="BQ12" s="636"/>
      <c r="BR12" s="636"/>
      <c r="BS12" s="637" t="s">
        <v>130</v>
      </c>
      <c r="BT12" s="637"/>
      <c r="BU12" s="637"/>
      <c r="BV12" s="637"/>
      <c r="BW12" s="637"/>
      <c r="BX12" s="637"/>
      <c r="BY12" s="637"/>
      <c r="BZ12" s="637"/>
      <c r="CA12" s="637"/>
      <c r="CB12" s="682"/>
      <c r="CD12" s="607" t="s">
        <v>261</v>
      </c>
      <c r="CE12" s="608"/>
      <c r="CF12" s="608"/>
      <c r="CG12" s="608"/>
      <c r="CH12" s="608"/>
      <c r="CI12" s="608"/>
      <c r="CJ12" s="608"/>
      <c r="CK12" s="608"/>
      <c r="CL12" s="608"/>
      <c r="CM12" s="608"/>
      <c r="CN12" s="608"/>
      <c r="CO12" s="608"/>
      <c r="CP12" s="608"/>
      <c r="CQ12" s="609"/>
      <c r="CR12" s="610">
        <v>456264</v>
      </c>
      <c r="CS12" s="611"/>
      <c r="CT12" s="611"/>
      <c r="CU12" s="611"/>
      <c r="CV12" s="611"/>
      <c r="CW12" s="611"/>
      <c r="CX12" s="611"/>
      <c r="CY12" s="612"/>
      <c r="CZ12" s="636">
        <v>1.3</v>
      </c>
      <c r="DA12" s="636"/>
      <c r="DB12" s="636"/>
      <c r="DC12" s="636"/>
      <c r="DD12" s="616">
        <v>5337</v>
      </c>
      <c r="DE12" s="611"/>
      <c r="DF12" s="611"/>
      <c r="DG12" s="611"/>
      <c r="DH12" s="611"/>
      <c r="DI12" s="611"/>
      <c r="DJ12" s="611"/>
      <c r="DK12" s="611"/>
      <c r="DL12" s="611"/>
      <c r="DM12" s="611"/>
      <c r="DN12" s="611"/>
      <c r="DO12" s="611"/>
      <c r="DP12" s="612"/>
      <c r="DQ12" s="616">
        <v>322218</v>
      </c>
      <c r="DR12" s="611"/>
      <c r="DS12" s="611"/>
      <c r="DT12" s="611"/>
      <c r="DU12" s="611"/>
      <c r="DV12" s="611"/>
      <c r="DW12" s="611"/>
      <c r="DX12" s="611"/>
      <c r="DY12" s="611"/>
      <c r="DZ12" s="611"/>
      <c r="EA12" s="611"/>
      <c r="EB12" s="611"/>
      <c r="EC12" s="646"/>
    </row>
    <row r="13" spans="2:143" ht="11.25" customHeight="1" x14ac:dyDescent="0.2">
      <c r="B13" s="607" t="s">
        <v>262</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36" t="s">
        <v>130</v>
      </c>
      <c r="AA13" s="636"/>
      <c r="AB13" s="636"/>
      <c r="AC13" s="636"/>
      <c r="AD13" s="637" t="s">
        <v>130</v>
      </c>
      <c r="AE13" s="637"/>
      <c r="AF13" s="637"/>
      <c r="AG13" s="637"/>
      <c r="AH13" s="637"/>
      <c r="AI13" s="637"/>
      <c r="AJ13" s="637"/>
      <c r="AK13" s="637"/>
      <c r="AL13" s="613" t="s">
        <v>130</v>
      </c>
      <c r="AM13" s="614"/>
      <c r="AN13" s="614"/>
      <c r="AO13" s="638"/>
      <c r="AP13" s="607" t="s">
        <v>263</v>
      </c>
      <c r="AQ13" s="608"/>
      <c r="AR13" s="608"/>
      <c r="AS13" s="608"/>
      <c r="AT13" s="608"/>
      <c r="AU13" s="608"/>
      <c r="AV13" s="608"/>
      <c r="AW13" s="608"/>
      <c r="AX13" s="608"/>
      <c r="AY13" s="608"/>
      <c r="AZ13" s="608"/>
      <c r="BA13" s="608"/>
      <c r="BB13" s="608"/>
      <c r="BC13" s="608"/>
      <c r="BD13" s="608"/>
      <c r="BE13" s="608"/>
      <c r="BF13" s="609"/>
      <c r="BG13" s="610">
        <v>3052215</v>
      </c>
      <c r="BH13" s="611"/>
      <c r="BI13" s="611"/>
      <c r="BJ13" s="611"/>
      <c r="BK13" s="611"/>
      <c r="BL13" s="611"/>
      <c r="BM13" s="611"/>
      <c r="BN13" s="612"/>
      <c r="BO13" s="636">
        <v>40.1</v>
      </c>
      <c r="BP13" s="636"/>
      <c r="BQ13" s="636"/>
      <c r="BR13" s="636"/>
      <c r="BS13" s="637" t="s">
        <v>130</v>
      </c>
      <c r="BT13" s="637"/>
      <c r="BU13" s="637"/>
      <c r="BV13" s="637"/>
      <c r="BW13" s="637"/>
      <c r="BX13" s="637"/>
      <c r="BY13" s="637"/>
      <c r="BZ13" s="637"/>
      <c r="CA13" s="637"/>
      <c r="CB13" s="682"/>
      <c r="CD13" s="607" t="s">
        <v>264</v>
      </c>
      <c r="CE13" s="608"/>
      <c r="CF13" s="608"/>
      <c r="CG13" s="608"/>
      <c r="CH13" s="608"/>
      <c r="CI13" s="608"/>
      <c r="CJ13" s="608"/>
      <c r="CK13" s="608"/>
      <c r="CL13" s="608"/>
      <c r="CM13" s="608"/>
      <c r="CN13" s="608"/>
      <c r="CO13" s="608"/>
      <c r="CP13" s="608"/>
      <c r="CQ13" s="609"/>
      <c r="CR13" s="610">
        <v>2866031</v>
      </c>
      <c r="CS13" s="611"/>
      <c r="CT13" s="611"/>
      <c r="CU13" s="611"/>
      <c r="CV13" s="611"/>
      <c r="CW13" s="611"/>
      <c r="CX13" s="611"/>
      <c r="CY13" s="612"/>
      <c r="CZ13" s="636">
        <v>8</v>
      </c>
      <c r="DA13" s="636"/>
      <c r="DB13" s="636"/>
      <c r="DC13" s="636"/>
      <c r="DD13" s="616">
        <v>1987884</v>
      </c>
      <c r="DE13" s="611"/>
      <c r="DF13" s="611"/>
      <c r="DG13" s="611"/>
      <c r="DH13" s="611"/>
      <c r="DI13" s="611"/>
      <c r="DJ13" s="611"/>
      <c r="DK13" s="611"/>
      <c r="DL13" s="611"/>
      <c r="DM13" s="611"/>
      <c r="DN13" s="611"/>
      <c r="DO13" s="611"/>
      <c r="DP13" s="612"/>
      <c r="DQ13" s="616">
        <v>1191118</v>
      </c>
      <c r="DR13" s="611"/>
      <c r="DS13" s="611"/>
      <c r="DT13" s="611"/>
      <c r="DU13" s="611"/>
      <c r="DV13" s="611"/>
      <c r="DW13" s="611"/>
      <c r="DX13" s="611"/>
      <c r="DY13" s="611"/>
      <c r="DZ13" s="611"/>
      <c r="EA13" s="611"/>
      <c r="EB13" s="611"/>
      <c r="EC13" s="646"/>
    </row>
    <row r="14" spans="2:143" ht="11.25" customHeight="1" x14ac:dyDescent="0.2">
      <c r="B14" s="607" t="s">
        <v>265</v>
      </c>
      <c r="C14" s="608"/>
      <c r="D14" s="608"/>
      <c r="E14" s="608"/>
      <c r="F14" s="608"/>
      <c r="G14" s="608"/>
      <c r="H14" s="608"/>
      <c r="I14" s="608"/>
      <c r="J14" s="608"/>
      <c r="K14" s="608"/>
      <c r="L14" s="608"/>
      <c r="M14" s="608"/>
      <c r="N14" s="608"/>
      <c r="O14" s="608"/>
      <c r="P14" s="608"/>
      <c r="Q14" s="609"/>
      <c r="R14" s="610" t="s">
        <v>130</v>
      </c>
      <c r="S14" s="611"/>
      <c r="T14" s="611"/>
      <c r="U14" s="611"/>
      <c r="V14" s="611"/>
      <c r="W14" s="611"/>
      <c r="X14" s="611"/>
      <c r="Y14" s="612"/>
      <c r="Z14" s="636" t="s">
        <v>130</v>
      </c>
      <c r="AA14" s="636"/>
      <c r="AB14" s="636"/>
      <c r="AC14" s="636"/>
      <c r="AD14" s="637" t="s">
        <v>130</v>
      </c>
      <c r="AE14" s="637"/>
      <c r="AF14" s="637"/>
      <c r="AG14" s="637"/>
      <c r="AH14" s="637"/>
      <c r="AI14" s="637"/>
      <c r="AJ14" s="637"/>
      <c r="AK14" s="637"/>
      <c r="AL14" s="613" t="s">
        <v>130</v>
      </c>
      <c r="AM14" s="614"/>
      <c r="AN14" s="614"/>
      <c r="AO14" s="638"/>
      <c r="AP14" s="607" t="s">
        <v>266</v>
      </c>
      <c r="AQ14" s="608"/>
      <c r="AR14" s="608"/>
      <c r="AS14" s="608"/>
      <c r="AT14" s="608"/>
      <c r="AU14" s="608"/>
      <c r="AV14" s="608"/>
      <c r="AW14" s="608"/>
      <c r="AX14" s="608"/>
      <c r="AY14" s="608"/>
      <c r="AZ14" s="608"/>
      <c r="BA14" s="608"/>
      <c r="BB14" s="608"/>
      <c r="BC14" s="608"/>
      <c r="BD14" s="608"/>
      <c r="BE14" s="608"/>
      <c r="BF14" s="609"/>
      <c r="BG14" s="610">
        <v>233362</v>
      </c>
      <c r="BH14" s="611"/>
      <c r="BI14" s="611"/>
      <c r="BJ14" s="611"/>
      <c r="BK14" s="611"/>
      <c r="BL14" s="611"/>
      <c r="BM14" s="611"/>
      <c r="BN14" s="612"/>
      <c r="BO14" s="636">
        <v>3.1</v>
      </c>
      <c r="BP14" s="636"/>
      <c r="BQ14" s="636"/>
      <c r="BR14" s="636"/>
      <c r="BS14" s="637" t="s">
        <v>130</v>
      </c>
      <c r="BT14" s="637"/>
      <c r="BU14" s="637"/>
      <c r="BV14" s="637"/>
      <c r="BW14" s="637"/>
      <c r="BX14" s="637"/>
      <c r="BY14" s="637"/>
      <c r="BZ14" s="637"/>
      <c r="CA14" s="637"/>
      <c r="CB14" s="682"/>
      <c r="CD14" s="607" t="s">
        <v>267</v>
      </c>
      <c r="CE14" s="608"/>
      <c r="CF14" s="608"/>
      <c r="CG14" s="608"/>
      <c r="CH14" s="608"/>
      <c r="CI14" s="608"/>
      <c r="CJ14" s="608"/>
      <c r="CK14" s="608"/>
      <c r="CL14" s="608"/>
      <c r="CM14" s="608"/>
      <c r="CN14" s="608"/>
      <c r="CO14" s="608"/>
      <c r="CP14" s="608"/>
      <c r="CQ14" s="609"/>
      <c r="CR14" s="610">
        <v>1214853</v>
      </c>
      <c r="CS14" s="611"/>
      <c r="CT14" s="611"/>
      <c r="CU14" s="611"/>
      <c r="CV14" s="611"/>
      <c r="CW14" s="611"/>
      <c r="CX14" s="611"/>
      <c r="CY14" s="612"/>
      <c r="CZ14" s="636">
        <v>3.4</v>
      </c>
      <c r="DA14" s="636"/>
      <c r="DB14" s="636"/>
      <c r="DC14" s="636"/>
      <c r="DD14" s="616">
        <v>203800</v>
      </c>
      <c r="DE14" s="611"/>
      <c r="DF14" s="611"/>
      <c r="DG14" s="611"/>
      <c r="DH14" s="611"/>
      <c r="DI14" s="611"/>
      <c r="DJ14" s="611"/>
      <c r="DK14" s="611"/>
      <c r="DL14" s="611"/>
      <c r="DM14" s="611"/>
      <c r="DN14" s="611"/>
      <c r="DO14" s="611"/>
      <c r="DP14" s="612"/>
      <c r="DQ14" s="616">
        <v>1029403</v>
      </c>
      <c r="DR14" s="611"/>
      <c r="DS14" s="611"/>
      <c r="DT14" s="611"/>
      <c r="DU14" s="611"/>
      <c r="DV14" s="611"/>
      <c r="DW14" s="611"/>
      <c r="DX14" s="611"/>
      <c r="DY14" s="611"/>
      <c r="DZ14" s="611"/>
      <c r="EA14" s="611"/>
      <c r="EB14" s="611"/>
      <c r="EC14" s="646"/>
    </row>
    <row r="15" spans="2:143" ht="11.25" customHeight="1" x14ac:dyDescent="0.2">
      <c r="B15" s="607" t="s">
        <v>268</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36" t="s">
        <v>130</v>
      </c>
      <c r="AA15" s="636"/>
      <c r="AB15" s="636"/>
      <c r="AC15" s="636"/>
      <c r="AD15" s="637" t="s">
        <v>130</v>
      </c>
      <c r="AE15" s="637"/>
      <c r="AF15" s="637"/>
      <c r="AG15" s="637"/>
      <c r="AH15" s="637"/>
      <c r="AI15" s="637"/>
      <c r="AJ15" s="637"/>
      <c r="AK15" s="637"/>
      <c r="AL15" s="613" t="s">
        <v>130</v>
      </c>
      <c r="AM15" s="614"/>
      <c r="AN15" s="614"/>
      <c r="AO15" s="638"/>
      <c r="AP15" s="607" t="s">
        <v>269</v>
      </c>
      <c r="AQ15" s="608"/>
      <c r="AR15" s="608"/>
      <c r="AS15" s="608"/>
      <c r="AT15" s="608"/>
      <c r="AU15" s="608"/>
      <c r="AV15" s="608"/>
      <c r="AW15" s="608"/>
      <c r="AX15" s="608"/>
      <c r="AY15" s="608"/>
      <c r="AZ15" s="608"/>
      <c r="BA15" s="608"/>
      <c r="BB15" s="608"/>
      <c r="BC15" s="608"/>
      <c r="BD15" s="608"/>
      <c r="BE15" s="608"/>
      <c r="BF15" s="609"/>
      <c r="BG15" s="610">
        <v>547569</v>
      </c>
      <c r="BH15" s="611"/>
      <c r="BI15" s="611"/>
      <c r="BJ15" s="611"/>
      <c r="BK15" s="611"/>
      <c r="BL15" s="611"/>
      <c r="BM15" s="611"/>
      <c r="BN15" s="612"/>
      <c r="BO15" s="636">
        <v>7.2</v>
      </c>
      <c r="BP15" s="636"/>
      <c r="BQ15" s="636"/>
      <c r="BR15" s="636"/>
      <c r="BS15" s="637" t="s">
        <v>130</v>
      </c>
      <c r="BT15" s="637"/>
      <c r="BU15" s="637"/>
      <c r="BV15" s="637"/>
      <c r="BW15" s="637"/>
      <c r="BX15" s="637"/>
      <c r="BY15" s="637"/>
      <c r="BZ15" s="637"/>
      <c r="CA15" s="637"/>
      <c r="CB15" s="682"/>
      <c r="CD15" s="607" t="s">
        <v>270</v>
      </c>
      <c r="CE15" s="608"/>
      <c r="CF15" s="608"/>
      <c r="CG15" s="608"/>
      <c r="CH15" s="608"/>
      <c r="CI15" s="608"/>
      <c r="CJ15" s="608"/>
      <c r="CK15" s="608"/>
      <c r="CL15" s="608"/>
      <c r="CM15" s="608"/>
      <c r="CN15" s="608"/>
      <c r="CO15" s="608"/>
      <c r="CP15" s="608"/>
      <c r="CQ15" s="609"/>
      <c r="CR15" s="610">
        <v>2850989</v>
      </c>
      <c r="CS15" s="611"/>
      <c r="CT15" s="611"/>
      <c r="CU15" s="611"/>
      <c r="CV15" s="611"/>
      <c r="CW15" s="611"/>
      <c r="CX15" s="611"/>
      <c r="CY15" s="612"/>
      <c r="CZ15" s="636">
        <v>8</v>
      </c>
      <c r="DA15" s="636"/>
      <c r="DB15" s="636"/>
      <c r="DC15" s="636"/>
      <c r="DD15" s="616">
        <v>897287</v>
      </c>
      <c r="DE15" s="611"/>
      <c r="DF15" s="611"/>
      <c r="DG15" s="611"/>
      <c r="DH15" s="611"/>
      <c r="DI15" s="611"/>
      <c r="DJ15" s="611"/>
      <c r="DK15" s="611"/>
      <c r="DL15" s="611"/>
      <c r="DM15" s="611"/>
      <c r="DN15" s="611"/>
      <c r="DO15" s="611"/>
      <c r="DP15" s="612"/>
      <c r="DQ15" s="616">
        <v>1930575</v>
      </c>
      <c r="DR15" s="611"/>
      <c r="DS15" s="611"/>
      <c r="DT15" s="611"/>
      <c r="DU15" s="611"/>
      <c r="DV15" s="611"/>
      <c r="DW15" s="611"/>
      <c r="DX15" s="611"/>
      <c r="DY15" s="611"/>
      <c r="DZ15" s="611"/>
      <c r="EA15" s="611"/>
      <c r="EB15" s="611"/>
      <c r="EC15" s="646"/>
    </row>
    <row r="16" spans="2:143" ht="11.25" customHeight="1" x14ac:dyDescent="0.2">
      <c r="B16" s="607" t="s">
        <v>271</v>
      </c>
      <c r="C16" s="608"/>
      <c r="D16" s="608"/>
      <c r="E16" s="608"/>
      <c r="F16" s="608"/>
      <c r="G16" s="608"/>
      <c r="H16" s="608"/>
      <c r="I16" s="608"/>
      <c r="J16" s="608"/>
      <c r="K16" s="608"/>
      <c r="L16" s="608"/>
      <c r="M16" s="608"/>
      <c r="N16" s="608"/>
      <c r="O16" s="608"/>
      <c r="P16" s="608"/>
      <c r="Q16" s="609"/>
      <c r="R16" s="610">
        <v>44168</v>
      </c>
      <c r="S16" s="611"/>
      <c r="T16" s="611"/>
      <c r="U16" s="611"/>
      <c r="V16" s="611"/>
      <c r="W16" s="611"/>
      <c r="X16" s="611"/>
      <c r="Y16" s="612"/>
      <c r="Z16" s="636">
        <v>0.1</v>
      </c>
      <c r="AA16" s="636"/>
      <c r="AB16" s="636"/>
      <c r="AC16" s="636"/>
      <c r="AD16" s="637">
        <v>44168</v>
      </c>
      <c r="AE16" s="637"/>
      <c r="AF16" s="637"/>
      <c r="AG16" s="637"/>
      <c r="AH16" s="637"/>
      <c r="AI16" s="637"/>
      <c r="AJ16" s="637"/>
      <c r="AK16" s="637"/>
      <c r="AL16" s="613">
        <v>0.2</v>
      </c>
      <c r="AM16" s="614"/>
      <c r="AN16" s="614"/>
      <c r="AO16" s="638"/>
      <c r="AP16" s="607" t="s">
        <v>272</v>
      </c>
      <c r="AQ16" s="608"/>
      <c r="AR16" s="608"/>
      <c r="AS16" s="608"/>
      <c r="AT16" s="608"/>
      <c r="AU16" s="608"/>
      <c r="AV16" s="608"/>
      <c r="AW16" s="608"/>
      <c r="AX16" s="608"/>
      <c r="AY16" s="608"/>
      <c r="AZ16" s="608"/>
      <c r="BA16" s="608"/>
      <c r="BB16" s="608"/>
      <c r="BC16" s="608"/>
      <c r="BD16" s="608"/>
      <c r="BE16" s="608"/>
      <c r="BF16" s="609"/>
      <c r="BG16" s="610" t="s">
        <v>130</v>
      </c>
      <c r="BH16" s="611"/>
      <c r="BI16" s="611"/>
      <c r="BJ16" s="611"/>
      <c r="BK16" s="611"/>
      <c r="BL16" s="611"/>
      <c r="BM16" s="611"/>
      <c r="BN16" s="612"/>
      <c r="BO16" s="636" t="s">
        <v>130</v>
      </c>
      <c r="BP16" s="636"/>
      <c r="BQ16" s="636"/>
      <c r="BR16" s="636"/>
      <c r="BS16" s="637" t="s">
        <v>130</v>
      </c>
      <c r="BT16" s="637"/>
      <c r="BU16" s="637"/>
      <c r="BV16" s="637"/>
      <c r="BW16" s="637"/>
      <c r="BX16" s="637"/>
      <c r="BY16" s="637"/>
      <c r="BZ16" s="637"/>
      <c r="CA16" s="637"/>
      <c r="CB16" s="682"/>
      <c r="CD16" s="607" t="s">
        <v>273</v>
      </c>
      <c r="CE16" s="608"/>
      <c r="CF16" s="608"/>
      <c r="CG16" s="608"/>
      <c r="CH16" s="608"/>
      <c r="CI16" s="608"/>
      <c r="CJ16" s="608"/>
      <c r="CK16" s="608"/>
      <c r="CL16" s="608"/>
      <c r="CM16" s="608"/>
      <c r="CN16" s="608"/>
      <c r="CO16" s="608"/>
      <c r="CP16" s="608"/>
      <c r="CQ16" s="609"/>
      <c r="CR16" s="610" t="s">
        <v>130</v>
      </c>
      <c r="CS16" s="611"/>
      <c r="CT16" s="611"/>
      <c r="CU16" s="611"/>
      <c r="CV16" s="611"/>
      <c r="CW16" s="611"/>
      <c r="CX16" s="611"/>
      <c r="CY16" s="612"/>
      <c r="CZ16" s="636" t="s">
        <v>130</v>
      </c>
      <c r="DA16" s="636"/>
      <c r="DB16" s="636"/>
      <c r="DC16" s="636"/>
      <c r="DD16" s="616" t="s">
        <v>130</v>
      </c>
      <c r="DE16" s="611"/>
      <c r="DF16" s="611"/>
      <c r="DG16" s="611"/>
      <c r="DH16" s="611"/>
      <c r="DI16" s="611"/>
      <c r="DJ16" s="611"/>
      <c r="DK16" s="611"/>
      <c r="DL16" s="611"/>
      <c r="DM16" s="611"/>
      <c r="DN16" s="611"/>
      <c r="DO16" s="611"/>
      <c r="DP16" s="612"/>
      <c r="DQ16" s="616" t="s">
        <v>130</v>
      </c>
      <c r="DR16" s="611"/>
      <c r="DS16" s="611"/>
      <c r="DT16" s="611"/>
      <c r="DU16" s="611"/>
      <c r="DV16" s="611"/>
      <c r="DW16" s="611"/>
      <c r="DX16" s="611"/>
      <c r="DY16" s="611"/>
      <c r="DZ16" s="611"/>
      <c r="EA16" s="611"/>
      <c r="EB16" s="611"/>
      <c r="EC16" s="646"/>
    </row>
    <row r="17" spans="2:133" ht="11.25" customHeight="1" x14ac:dyDescent="0.2">
      <c r="B17" s="607" t="s">
        <v>274</v>
      </c>
      <c r="C17" s="608"/>
      <c r="D17" s="608"/>
      <c r="E17" s="608"/>
      <c r="F17" s="608"/>
      <c r="G17" s="608"/>
      <c r="H17" s="608"/>
      <c r="I17" s="608"/>
      <c r="J17" s="608"/>
      <c r="K17" s="608"/>
      <c r="L17" s="608"/>
      <c r="M17" s="608"/>
      <c r="N17" s="608"/>
      <c r="O17" s="608"/>
      <c r="P17" s="608"/>
      <c r="Q17" s="609"/>
      <c r="R17" s="610">
        <v>92086</v>
      </c>
      <c r="S17" s="611"/>
      <c r="T17" s="611"/>
      <c r="U17" s="611"/>
      <c r="V17" s="611"/>
      <c r="W17" s="611"/>
      <c r="X17" s="611"/>
      <c r="Y17" s="612"/>
      <c r="Z17" s="636">
        <v>0.2</v>
      </c>
      <c r="AA17" s="636"/>
      <c r="AB17" s="636"/>
      <c r="AC17" s="636"/>
      <c r="AD17" s="637">
        <v>92086</v>
      </c>
      <c r="AE17" s="637"/>
      <c r="AF17" s="637"/>
      <c r="AG17" s="637"/>
      <c r="AH17" s="637"/>
      <c r="AI17" s="637"/>
      <c r="AJ17" s="637"/>
      <c r="AK17" s="637"/>
      <c r="AL17" s="613">
        <v>0.5</v>
      </c>
      <c r="AM17" s="614"/>
      <c r="AN17" s="614"/>
      <c r="AO17" s="638"/>
      <c r="AP17" s="607" t="s">
        <v>275</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36" t="s">
        <v>130</v>
      </c>
      <c r="BP17" s="636"/>
      <c r="BQ17" s="636"/>
      <c r="BR17" s="636"/>
      <c r="BS17" s="637" t="s">
        <v>130</v>
      </c>
      <c r="BT17" s="637"/>
      <c r="BU17" s="637"/>
      <c r="BV17" s="637"/>
      <c r="BW17" s="637"/>
      <c r="BX17" s="637"/>
      <c r="BY17" s="637"/>
      <c r="BZ17" s="637"/>
      <c r="CA17" s="637"/>
      <c r="CB17" s="682"/>
      <c r="CD17" s="607" t="s">
        <v>276</v>
      </c>
      <c r="CE17" s="608"/>
      <c r="CF17" s="608"/>
      <c r="CG17" s="608"/>
      <c r="CH17" s="608"/>
      <c r="CI17" s="608"/>
      <c r="CJ17" s="608"/>
      <c r="CK17" s="608"/>
      <c r="CL17" s="608"/>
      <c r="CM17" s="608"/>
      <c r="CN17" s="608"/>
      <c r="CO17" s="608"/>
      <c r="CP17" s="608"/>
      <c r="CQ17" s="609"/>
      <c r="CR17" s="610">
        <v>3727943</v>
      </c>
      <c r="CS17" s="611"/>
      <c r="CT17" s="611"/>
      <c r="CU17" s="611"/>
      <c r="CV17" s="611"/>
      <c r="CW17" s="611"/>
      <c r="CX17" s="611"/>
      <c r="CY17" s="612"/>
      <c r="CZ17" s="636">
        <v>10.4</v>
      </c>
      <c r="DA17" s="636"/>
      <c r="DB17" s="636"/>
      <c r="DC17" s="636"/>
      <c r="DD17" s="616" t="s">
        <v>130</v>
      </c>
      <c r="DE17" s="611"/>
      <c r="DF17" s="611"/>
      <c r="DG17" s="611"/>
      <c r="DH17" s="611"/>
      <c r="DI17" s="611"/>
      <c r="DJ17" s="611"/>
      <c r="DK17" s="611"/>
      <c r="DL17" s="611"/>
      <c r="DM17" s="611"/>
      <c r="DN17" s="611"/>
      <c r="DO17" s="611"/>
      <c r="DP17" s="612"/>
      <c r="DQ17" s="616">
        <v>3224546</v>
      </c>
      <c r="DR17" s="611"/>
      <c r="DS17" s="611"/>
      <c r="DT17" s="611"/>
      <c r="DU17" s="611"/>
      <c r="DV17" s="611"/>
      <c r="DW17" s="611"/>
      <c r="DX17" s="611"/>
      <c r="DY17" s="611"/>
      <c r="DZ17" s="611"/>
      <c r="EA17" s="611"/>
      <c r="EB17" s="611"/>
      <c r="EC17" s="646"/>
    </row>
    <row r="18" spans="2:133" ht="11.25" customHeight="1" x14ac:dyDescent="0.2">
      <c r="B18" s="607" t="s">
        <v>277</v>
      </c>
      <c r="C18" s="608"/>
      <c r="D18" s="608"/>
      <c r="E18" s="608"/>
      <c r="F18" s="608"/>
      <c r="G18" s="608"/>
      <c r="H18" s="608"/>
      <c r="I18" s="608"/>
      <c r="J18" s="608"/>
      <c r="K18" s="608"/>
      <c r="L18" s="608"/>
      <c r="M18" s="608"/>
      <c r="N18" s="608"/>
      <c r="O18" s="608"/>
      <c r="P18" s="608"/>
      <c r="Q18" s="609"/>
      <c r="R18" s="610">
        <v>119207</v>
      </c>
      <c r="S18" s="611"/>
      <c r="T18" s="611"/>
      <c r="U18" s="611"/>
      <c r="V18" s="611"/>
      <c r="W18" s="611"/>
      <c r="X18" s="611"/>
      <c r="Y18" s="612"/>
      <c r="Z18" s="636">
        <v>0.3</v>
      </c>
      <c r="AA18" s="636"/>
      <c r="AB18" s="636"/>
      <c r="AC18" s="636"/>
      <c r="AD18" s="637">
        <v>115872</v>
      </c>
      <c r="AE18" s="637"/>
      <c r="AF18" s="637"/>
      <c r="AG18" s="637"/>
      <c r="AH18" s="637"/>
      <c r="AI18" s="637"/>
      <c r="AJ18" s="637"/>
      <c r="AK18" s="637"/>
      <c r="AL18" s="613">
        <v>0.60000002384185791</v>
      </c>
      <c r="AM18" s="614"/>
      <c r="AN18" s="614"/>
      <c r="AO18" s="638"/>
      <c r="AP18" s="607" t="s">
        <v>278</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36" t="s">
        <v>130</v>
      </c>
      <c r="BP18" s="636"/>
      <c r="BQ18" s="636"/>
      <c r="BR18" s="636"/>
      <c r="BS18" s="637" t="s">
        <v>130</v>
      </c>
      <c r="BT18" s="637"/>
      <c r="BU18" s="637"/>
      <c r="BV18" s="637"/>
      <c r="BW18" s="637"/>
      <c r="BX18" s="637"/>
      <c r="BY18" s="637"/>
      <c r="BZ18" s="637"/>
      <c r="CA18" s="637"/>
      <c r="CB18" s="682"/>
      <c r="CD18" s="607" t="s">
        <v>279</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36" t="s">
        <v>130</v>
      </c>
      <c r="DA18" s="636"/>
      <c r="DB18" s="636"/>
      <c r="DC18" s="636"/>
      <c r="DD18" s="616" t="s">
        <v>130</v>
      </c>
      <c r="DE18" s="611"/>
      <c r="DF18" s="611"/>
      <c r="DG18" s="611"/>
      <c r="DH18" s="611"/>
      <c r="DI18" s="611"/>
      <c r="DJ18" s="611"/>
      <c r="DK18" s="611"/>
      <c r="DL18" s="611"/>
      <c r="DM18" s="611"/>
      <c r="DN18" s="611"/>
      <c r="DO18" s="611"/>
      <c r="DP18" s="612"/>
      <c r="DQ18" s="616" t="s">
        <v>130</v>
      </c>
      <c r="DR18" s="611"/>
      <c r="DS18" s="611"/>
      <c r="DT18" s="611"/>
      <c r="DU18" s="611"/>
      <c r="DV18" s="611"/>
      <c r="DW18" s="611"/>
      <c r="DX18" s="611"/>
      <c r="DY18" s="611"/>
      <c r="DZ18" s="611"/>
      <c r="EA18" s="611"/>
      <c r="EB18" s="611"/>
      <c r="EC18" s="646"/>
    </row>
    <row r="19" spans="2:133" ht="11.25" customHeight="1" x14ac:dyDescent="0.2">
      <c r="B19" s="607" t="s">
        <v>280</v>
      </c>
      <c r="C19" s="608"/>
      <c r="D19" s="608"/>
      <c r="E19" s="608"/>
      <c r="F19" s="608"/>
      <c r="G19" s="608"/>
      <c r="H19" s="608"/>
      <c r="I19" s="608"/>
      <c r="J19" s="608"/>
      <c r="K19" s="608"/>
      <c r="L19" s="608"/>
      <c r="M19" s="608"/>
      <c r="N19" s="608"/>
      <c r="O19" s="608"/>
      <c r="P19" s="608"/>
      <c r="Q19" s="609"/>
      <c r="R19" s="610">
        <v>47647</v>
      </c>
      <c r="S19" s="611"/>
      <c r="T19" s="611"/>
      <c r="U19" s="611"/>
      <c r="V19" s="611"/>
      <c r="W19" s="611"/>
      <c r="X19" s="611"/>
      <c r="Y19" s="612"/>
      <c r="Z19" s="636">
        <v>0.1</v>
      </c>
      <c r="AA19" s="636"/>
      <c r="AB19" s="636"/>
      <c r="AC19" s="636"/>
      <c r="AD19" s="637">
        <v>47647</v>
      </c>
      <c r="AE19" s="637"/>
      <c r="AF19" s="637"/>
      <c r="AG19" s="637"/>
      <c r="AH19" s="637"/>
      <c r="AI19" s="637"/>
      <c r="AJ19" s="637"/>
      <c r="AK19" s="637"/>
      <c r="AL19" s="613">
        <v>0.3</v>
      </c>
      <c r="AM19" s="614"/>
      <c r="AN19" s="614"/>
      <c r="AO19" s="638"/>
      <c r="AP19" s="607" t="s">
        <v>281</v>
      </c>
      <c r="AQ19" s="608"/>
      <c r="AR19" s="608"/>
      <c r="AS19" s="608"/>
      <c r="AT19" s="608"/>
      <c r="AU19" s="608"/>
      <c r="AV19" s="608"/>
      <c r="AW19" s="608"/>
      <c r="AX19" s="608"/>
      <c r="AY19" s="608"/>
      <c r="AZ19" s="608"/>
      <c r="BA19" s="608"/>
      <c r="BB19" s="608"/>
      <c r="BC19" s="608"/>
      <c r="BD19" s="608"/>
      <c r="BE19" s="608"/>
      <c r="BF19" s="609"/>
      <c r="BG19" s="610">
        <v>260674</v>
      </c>
      <c r="BH19" s="611"/>
      <c r="BI19" s="611"/>
      <c r="BJ19" s="611"/>
      <c r="BK19" s="611"/>
      <c r="BL19" s="611"/>
      <c r="BM19" s="611"/>
      <c r="BN19" s="612"/>
      <c r="BO19" s="636">
        <v>3.4</v>
      </c>
      <c r="BP19" s="636"/>
      <c r="BQ19" s="636"/>
      <c r="BR19" s="636"/>
      <c r="BS19" s="637" t="s">
        <v>130</v>
      </c>
      <c r="BT19" s="637"/>
      <c r="BU19" s="637"/>
      <c r="BV19" s="637"/>
      <c r="BW19" s="637"/>
      <c r="BX19" s="637"/>
      <c r="BY19" s="637"/>
      <c r="BZ19" s="637"/>
      <c r="CA19" s="637"/>
      <c r="CB19" s="682"/>
      <c r="CD19" s="607" t="s">
        <v>282</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36" t="s">
        <v>130</v>
      </c>
      <c r="DA19" s="636"/>
      <c r="DB19" s="636"/>
      <c r="DC19" s="636"/>
      <c r="DD19" s="616" t="s">
        <v>130</v>
      </c>
      <c r="DE19" s="611"/>
      <c r="DF19" s="611"/>
      <c r="DG19" s="611"/>
      <c r="DH19" s="611"/>
      <c r="DI19" s="611"/>
      <c r="DJ19" s="611"/>
      <c r="DK19" s="611"/>
      <c r="DL19" s="611"/>
      <c r="DM19" s="611"/>
      <c r="DN19" s="611"/>
      <c r="DO19" s="611"/>
      <c r="DP19" s="612"/>
      <c r="DQ19" s="616" t="s">
        <v>130</v>
      </c>
      <c r="DR19" s="611"/>
      <c r="DS19" s="611"/>
      <c r="DT19" s="611"/>
      <c r="DU19" s="611"/>
      <c r="DV19" s="611"/>
      <c r="DW19" s="611"/>
      <c r="DX19" s="611"/>
      <c r="DY19" s="611"/>
      <c r="DZ19" s="611"/>
      <c r="EA19" s="611"/>
      <c r="EB19" s="611"/>
      <c r="EC19" s="646"/>
    </row>
    <row r="20" spans="2:133" ht="11.25" customHeight="1" x14ac:dyDescent="0.2">
      <c r="B20" s="607" t="s">
        <v>283</v>
      </c>
      <c r="C20" s="608"/>
      <c r="D20" s="608"/>
      <c r="E20" s="608"/>
      <c r="F20" s="608"/>
      <c r="G20" s="608"/>
      <c r="H20" s="608"/>
      <c r="I20" s="608"/>
      <c r="J20" s="608"/>
      <c r="K20" s="608"/>
      <c r="L20" s="608"/>
      <c r="M20" s="608"/>
      <c r="N20" s="608"/>
      <c r="O20" s="608"/>
      <c r="P20" s="608"/>
      <c r="Q20" s="609"/>
      <c r="R20" s="610">
        <v>13738</v>
      </c>
      <c r="S20" s="611"/>
      <c r="T20" s="611"/>
      <c r="U20" s="611"/>
      <c r="V20" s="611"/>
      <c r="W20" s="611"/>
      <c r="X20" s="611"/>
      <c r="Y20" s="612"/>
      <c r="Z20" s="636">
        <v>0</v>
      </c>
      <c r="AA20" s="636"/>
      <c r="AB20" s="636"/>
      <c r="AC20" s="636"/>
      <c r="AD20" s="637">
        <v>13738</v>
      </c>
      <c r="AE20" s="637"/>
      <c r="AF20" s="637"/>
      <c r="AG20" s="637"/>
      <c r="AH20" s="637"/>
      <c r="AI20" s="637"/>
      <c r="AJ20" s="637"/>
      <c r="AK20" s="637"/>
      <c r="AL20" s="613">
        <v>0.1</v>
      </c>
      <c r="AM20" s="614"/>
      <c r="AN20" s="614"/>
      <c r="AO20" s="638"/>
      <c r="AP20" s="607" t="s">
        <v>284</v>
      </c>
      <c r="AQ20" s="608"/>
      <c r="AR20" s="608"/>
      <c r="AS20" s="608"/>
      <c r="AT20" s="608"/>
      <c r="AU20" s="608"/>
      <c r="AV20" s="608"/>
      <c r="AW20" s="608"/>
      <c r="AX20" s="608"/>
      <c r="AY20" s="608"/>
      <c r="AZ20" s="608"/>
      <c r="BA20" s="608"/>
      <c r="BB20" s="608"/>
      <c r="BC20" s="608"/>
      <c r="BD20" s="608"/>
      <c r="BE20" s="608"/>
      <c r="BF20" s="609"/>
      <c r="BG20" s="610">
        <v>260674</v>
      </c>
      <c r="BH20" s="611"/>
      <c r="BI20" s="611"/>
      <c r="BJ20" s="611"/>
      <c r="BK20" s="611"/>
      <c r="BL20" s="611"/>
      <c r="BM20" s="611"/>
      <c r="BN20" s="612"/>
      <c r="BO20" s="636">
        <v>3.4</v>
      </c>
      <c r="BP20" s="636"/>
      <c r="BQ20" s="636"/>
      <c r="BR20" s="636"/>
      <c r="BS20" s="637" t="s">
        <v>130</v>
      </c>
      <c r="BT20" s="637"/>
      <c r="BU20" s="637"/>
      <c r="BV20" s="637"/>
      <c r="BW20" s="637"/>
      <c r="BX20" s="637"/>
      <c r="BY20" s="637"/>
      <c r="BZ20" s="637"/>
      <c r="CA20" s="637"/>
      <c r="CB20" s="682"/>
      <c r="CD20" s="607" t="s">
        <v>285</v>
      </c>
      <c r="CE20" s="608"/>
      <c r="CF20" s="608"/>
      <c r="CG20" s="608"/>
      <c r="CH20" s="608"/>
      <c r="CI20" s="608"/>
      <c r="CJ20" s="608"/>
      <c r="CK20" s="608"/>
      <c r="CL20" s="608"/>
      <c r="CM20" s="608"/>
      <c r="CN20" s="608"/>
      <c r="CO20" s="608"/>
      <c r="CP20" s="608"/>
      <c r="CQ20" s="609"/>
      <c r="CR20" s="610">
        <v>35852878</v>
      </c>
      <c r="CS20" s="611"/>
      <c r="CT20" s="611"/>
      <c r="CU20" s="611"/>
      <c r="CV20" s="611"/>
      <c r="CW20" s="611"/>
      <c r="CX20" s="611"/>
      <c r="CY20" s="612"/>
      <c r="CZ20" s="636">
        <v>100</v>
      </c>
      <c r="DA20" s="636"/>
      <c r="DB20" s="636"/>
      <c r="DC20" s="636"/>
      <c r="DD20" s="616">
        <v>3689768</v>
      </c>
      <c r="DE20" s="611"/>
      <c r="DF20" s="611"/>
      <c r="DG20" s="611"/>
      <c r="DH20" s="611"/>
      <c r="DI20" s="611"/>
      <c r="DJ20" s="611"/>
      <c r="DK20" s="611"/>
      <c r="DL20" s="611"/>
      <c r="DM20" s="611"/>
      <c r="DN20" s="611"/>
      <c r="DO20" s="611"/>
      <c r="DP20" s="612"/>
      <c r="DQ20" s="616">
        <v>22219834</v>
      </c>
      <c r="DR20" s="611"/>
      <c r="DS20" s="611"/>
      <c r="DT20" s="611"/>
      <c r="DU20" s="611"/>
      <c r="DV20" s="611"/>
      <c r="DW20" s="611"/>
      <c r="DX20" s="611"/>
      <c r="DY20" s="611"/>
      <c r="DZ20" s="611"/>
      <c r="EA20" s="611"/>
      <c r="EB20" s="611"/>
      <c r="EC20" s="646"/>
    </row>
    <row r="21" spans="2:133" ht="11.25" customHeight="1" x14ac:dyDescent="0.2">
      <c r="B21" s="607" t="s">
        <v>286</v>
      </c>
      <c r="C21" s="608"/>
      <c r="D21" s="608"/>
      <c r="E21" s="608"/>
      <c r="F21" s="608"/>
      <c r="G21" s="608"/>
      <c r="H21" s="608"/>
      <c r="I21" s="608"/>
      <c r="J21" s="608"/>
      <c r="K21" s="608"/>
      <c r="L21" s="608"/>
      <c r="M21" s="608"/>
      <c r="N21" s="608"/>
      <c r="O21" s="608"/>
      <c r="P21" s="608"/>
      <c r="Q21" s="609"/>
      <c r="R21" s="610">
        <v>3065</v>
      </c>
      <c r="S21" s="611"/>
      <c r="T21" s="611"/>
      <c r="U21" s="611"/>
      <c r="V21" s="611"/>
      <c r="W21" s="611"/>
      <c r="X21" s="611"/>
      <c r="Y21" s="612"/>
      <c r="Z21" s="636">
        <v>0</v>
      </c>
      <c r="AA21" s="636"/>
      <c r="AB21" s="636"/>
      <c r="AC21" s="636"/>
      <c r="AD21" s="637">
        <v>3065</v>
      </c>
      <c r="AE21" s="637"/>
      <c r="AF21" s="637"/>
      <c r="AG21" s="637"/>
      <c r="AH21" s="637"/>
      <c r="AI21" s="637"/>
      <c r="AJ21" s="637"/>
      <c r="AK21" s="637"/>
      <c r="AL21" s="613">
        <v>0</v>
      </c>
      <c r="AM21" s="614"/>
      <c r="AN21" s="614"/>
      <c r="AO21" s="638"/>
      <c r="AP21" s="607" t="s">
        <v>287</v>
      </c>
      <c r="AQ21" s="683"/>
      <c r="AR21" s="683"/>
      <c r="AS21" s="683"/>
      <c r="AT21" s="683"/>
      <c r="AU21" s="683"/>
      <c r="AV21" s="683"/>
      <c r="AW21" s="683"/>
      <c r="AX21" s="683"/>
      <c r="AY21" s="683"/>
      <c r="AZ21" s="683"/>
      <c r="BA21" s="683"/>
      <c r="BB21" s="683"/>
      <c r="BC21" s="683"/>
      <c r="BD21" s="683"/>
      <c r="BE21" s="683"/>
      <c r="BF21" s="684"/>
      <c r="BG21" s="610">
        <v>7869</v>
      </c>
      <c r="BH21" s="611"/>
      <c r="BI21" s="611"/>
      <c r="BJ21" s="611"/>
      <c r="BK21" s="611"/>
      <c r="BL21" s="611"/>
      <c r="BM21" s="611"/>
      <c r="BN21" s="612"/>
      <c r="BO21" s="636">
        <v>0.1</v>
      </c>
      <c r="BP21" s="636"/>
      <c r="BQ21" s="636"/>
      <c r="BR21" s="636"/>
      <c r="BS21" s="637" t="s">
        <v>130</v>
      </c>
      <c r="BT21" s="637"/>
      <c r="BU21" s="637"/>
      <c r="BV21" s="637"/>
      <c r="BW21" s="637"/>
      <c r="BX21" s="637"/>
      <c r="BY21" s="637"/>
      <c r="BZ21" s="637"/>
      <c r="CA21" s="637"/>
      <c r="CB21" s="682"/>
      <c r="CD21" s="587"/>
      <c r="CE21" s="588"/>
      <c r="CF21" s="588"/>
      <c r="CG21" s="588"/>
      <c r="CH21" s="588"/>
      <c r="CI21" s="588"/>
      <c r="CJ21" s="588"/>
      <c r="CK21" s="588"/>
      <c r="CL21" s="588"/>
      <c r="CM21" s="588"/>
      <c r="CN21" s="588"/>
      <c r="CO21" s="588"/>
      <c r="CP21" s="588"/>
      <c r="CQ21" s="589"/>
      <c r="CR21" s="690"/>
      <c r="CS21" s="691"/>
      <c r="CT21" s="691"/>
      <c r="CU21" s="691"/>
      <c r="CV21" s="691"/>
      <c r="CW21" s="691"/>
      <c r="CX21" s="691"/>
      <c r="CY21" s="692"/>
      <c r="CZ21" s="693"/>
      <c r="DA21" s="693"/>
      <c r="DB21" s="693"/>
      <c r="DC21" s="693"/>
      <c r="DD21" s="694"/>
      <c r="DE21" s="691"/>
      <c r="DF21" s="691"/>
      <c r="DG21" s="691"/>
      <c r="DH21" s="691"/>
      <c r="DI21" s="691"/>
      <c r="DJ21" s="691"/>
      <c r="DK21" s="691"/>
      <c r="DL21" s="691"/>
      <c r="DM21" s="691"/>
      <c r="DN21" s="691"/>
      <c r="DO21" s="691"/>
      <c r="DP21" s="692"/>
      <c r="DQ21" s="694"/>
      <c r="DR21" s="691"/>
      <c r="DS21" s="691"/>
      <c r="DT21" s="691"/>
      <c r="DU21" s="691"/>
      <c r="DV21" s="691"/>
      <c r="DW21" s="691"/>
      <c r="DX21" s="691"/>
      <c r="DY21" s="691"/>
      <c r="DZ21" s="691"/>
      <c r="EA21" s="691"/>
      <c r="EB21" s="691"/>
      <c r="EC21" s="698"/>
    </row>
    <row r="22" spans="2:133" ht="11.25" customHeight="1" x14ac:dyDescent="0.2">
      <c r="B22" s="667" t="s">
        <v>288</v>
      </c>
      <c r="C22" s="668"/>
      <c r="D22" s="668"/>
      <c r="E22" s="668"/>
      <c r="F22" s="668"/>
      <c r="G22" s="668"/>
      <c r="H22" s="668"/>
      <c r="I22" s="668"/>
      <c r="J22" s="668"/>
      <c r="K22" s="668"/>
      <c r="L22" s="668"/>
      <c r="M22" s="668"/>
      <c r="N22" s="668"/>
      <c r="O22" s="668"/>
      <c r="P22" s="668"/>
      <c r="Q22" s="669"/>
      <c r="R22" s="610">
        <v>54757</v>
      </c>
      <c r="S22" s="611"/>
      <c r="T22" s="611"/>
      <c r="U22" s="611"/>
      <c r="V22" s="611"/>
      <c r="W22" s="611"/>
      <c r="X22" s="611"/>
      <c r="Y22" s="612"/>
      <c r="Z22" s="636">
        <v>0.1</v>
      </c>
      <c r="AA22" s="636"/>
      <c r="AB22" s="636"/>
      <c r="AC22" s="636"/>
      <c r="AD22" s="637">
        <v>51422</v>
      </c>
      <c r="AE22" s="637"/>
      <c r="AF22" s="637"/>
      <c r="AG22" s="637"/>
      <c r="AH22" s="637"/>
      <c r="AI22" s="637"/>
      <c r="AJ22" s="637"/>
      <c r="AK22" s="637"/>
      <c r="AL22" s="613">
        <v>0.30000001192092896</v>
      </c>
      <c r="AM22" s="614"/>
      <c r="AN22" s="614"/>
      <c r="AO22" s="638"/>
      <c r="AP22" s="607" t="s">
        <v>289</v>
      </c>
      <c r="AQ22" s="683"/>
      <c r="AR22" s="683"/>
      <c r="AS22" s="683"/>
      <c r="AT22" s="683"/>
      <c r="AU22" s="683"/>
      <c r="AV22" s="683"/>
      <c r="AW22" s="683"/>
      <c r="AX22" s="683"/>
      <c r="AY22" s="683"/>
      <c r="AZ22" s="683"/>
      <c r="BA22" s="683"/>
      <c r="BB22" s="683"/>
      <c r="BC22" s="683"/>
      <c r="BD22" s="683"/>
      <c r="BE22" s="683"/>
      <c r="BF22" s="684"/>
      <c r="BG22" s="610" t="s">
        <v>130</v>
      </c>
      <c r="BH22" s="611"/>
      <c r="BI22" s="611"/>
      <c r="BJ22" s="611"/>
      <c r="BK22" s="611"/>
      <c r="BL22" s="611"/>
      <c r="BM22" s="611"/>
      <c r="BN22" s="612"/>
      <c r="BO22" s="636" t="s">
        <v>130</v>
      </c>
      <c r="BP22" s="636"/>
      <c r="BQ22" s="636"/>
      <c r="BR22" s="636"/>
      <c r="BS22" s="637" t="s">
        <v>130</v>
      </c>
      <c r="BT22" s="637"/>
      <c r="BU22" s="637"/>
      <c r="BV22" s="637"/>
      <c r="BW22" s="637"/>
      <c r="BX22" s="637"/>
      <c r="BY22" s="637"/>
      <c r="BZ22" s="637"/>
      <c r="CA22" s="637"/>
      <c r="CB22" s="682"/>
      <c r="CD22" s="663" t="s">
        <v>290</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2">
      <c r="B23" s="607" t="s">
        <v>291</v>
      </c>
      <c r="C23" s="608"/>
      <c r="D23" s="608"/>
      <c r="E23" s="608"/>
      <c r="F23" s="608"/>
      <c r="G23" s="608"/>
      <c r="H23" s="608"/>
      <c r="I23" s="608"/>
      <c r="J23" s="608"/>
      <c r="K23" s="608"/>
      <c r="L23" s="608"/>
      <c r="M23" s="608"/>
      <c r="N23" s="608"/>
      <c r="O23" s="608"/>
      <c r="P23" s="608"/>
      <c r="Q23" s="609"/>
      <c r="R23" s="610">
        <v>9226935</v>
      </c>
      <c r="S23" s="611"/>
      <c r="T23" s="611"/>
      <c r="U23" s="611"/>
      <c r="V23" s="611"/>
      <c r="W23" s="611"/>
      <c r="X23" s="611"/>
      <c r="Y23" s="612"/>
      <c r="Z23" s="636">
        <v>24.3</v>
      </c>
      <c r="AA23" s="636"/>
      <c r="AB23" s="636"/>
      <c r="AC23" s="636"/>
      <c r="AD23" s="637">
        <v>8224189</v>
      </c>
      <c r="AE23" s="637"/>
      <c r="AF23" s="637"/>
      <c r="AG23" s="637"/>
      <c r="AH23" s="637"/>
      <c r="AI23" s="637"/>
      <c r="AJ23" s="637"/>
      <c r="AK23" s="637"/>
      <c r="AL23" s="613">
        <v>45.9</v>
      </c>
      <c r="AM23" s="614"/>
      <c r="AN23" s="614"/>
      <c r="AO23" s="638"/>
      <c r="AP23" s="607" t="s">
        <v>292</v>
      </c>
      <c r="AQ23" s="683"/>
      <c r="AR23" s="683"/>
      <c r="AS23" s="683"/>
      <c r="AT23" s="683"/>
      <c r="AU23" s="683"/>
      <c r="AV23" s="683"/>
      <c r="AW23" s="683"/>
      <c r="AX23" s="683"/>
      <c r="AY23" s="683"/>
      <c r="AZ23" s="683"/>
      <c r="BA23" s="683"/>
      <c r="BB23" s="683"/>
      <c r="BC23" s="683"/>
      <c r="BD23" s="683"/>
      <c r="BE23" s="683"/>
      <c r="BF23" s="684"/>
      <c r="BG23" s="610">
        <v>252805</v>
      </c>
      <c r="BH23" s="611"/>
      <c r="BI23" s="611"/>
      <c r="BJ23" s="611"/>
      <c r="BK23" s="611"/>
      <c r="BL23" s="611"/>
      <c r="BM23" s="611"/>
      <c r="BN23" s="612"/>
      <c r="BO23" s="636">
        <v>3.3</v>
      </c>
      <c r="BP23" s="636"/>
      <c r="BQ23" s="636"/>
      <c r="BR23" s="636"/>
      <c r="BS23" s="637" t="s">
        <v>130</v>
      </c>
      <c r="BT23" s="637"/>
      <c r="BU23" s="637"/>
      <c r="BV23" s="637"/>
      <c r="BW23" s="637"/>
      <c r="BX23" s="637"/>
      <c r="BY23" s="637"/>
      <c r="BZ23" s="637"/>
      <c r="CA23" s="637"/>
      <c r="CB23" s="682"/>
      <c r="CD23" s="663" t="s">
        <v>232</v>
      </c>
      <c r="CE23" s="664"/>
      <c r="CF23" s="664"/>
      <c r="CG23" s="664"/>
      <c r="CH23" s="664"/>
      <c r="CI23" s="664"/>
      <c r="CJ23" s="664"/>
      <c r="CK23" s="664"/>
      <c r="CL23" s="664"/>
      <c r="CM23" s="664"/>
      <c r="CN23" s="664"/>
      <c r="CO23" s="664"/>
      <c r="CP23" s="664"/>
      <c r="CQ23" s="665"/>
      <c r="CR23" s="663" t="s">
        <v>293</v>
      </c>
      <c r="CS23" s="664"/>
      <c r="CT23" s="664"/>
      <c r="CU23" s="664"/>
      <c r="CV23" s="664"/>
      <c r="CW23" s="664"/>
      <c r="CX23" s="664"/>
      <c r="CY23" s="665"/>
      <c r="CZ23" s="663" t="s">
        <v>294</v>
      </c>
      <c r="DA23" s="664"/>
      <c r="DB23" s="664"/>
      <c r="DC23" s="665"/>
      <c r="DD23" s="663" t="s">
        <v>295</v>
      </c>
      <c r="DE23" s="664"/>
      <c r="DF23" s="664"/>
      <c r="DG23" s="664"/>
      <c r="DH23" s="664"/>
      <c r="DI23" s="664"/>
      <c r="DJ23" s="664"/>
      <c r="DK23" s="665"/>
      <c r="DL23" s="695" t="s">
        <v>296</v>
      </c>
      <c r="DM23" s="696"/>
      <c r="DN23" s="696"/>
      <c r="DO23" s="696"/>
      <c r="DP23" s="696"/>
      <c r="DQ23" s="696"/>
      <c r="DR23" s="696"/>
      <c r="DS23" s="696"/>
      <c r="DT23" s="696"/>
      <c r="DU23" s="696"/>
      <c r="DV23" s="697"/>
      <c r="DW23" s="663" t="s">
        <v>297</v>
      </c>
      <c r="DX23" s="664"/>
      <c r="DY23" s="664"/>
      <c r="DZ23" s="664"/>
      <c r="EA23" s="664"/>
      <c r="EB23" s="664"/>
      <c r="EC23" s="665"/>
    </row>
    <row r="24" spans="2:133" ht="11.25" customHeight="1" x14ac:dyDescent="0.2">
      <c r="B24" s="607" t="s">
        <v>298</v>
      </c>
      <c r="C24" s="608"/>
      <c r="D24" s="608"/>
      <c r="E24" s="608"/>
      <c r="F24" s="608"/>
      <c r="G24" s="608"/>
      <c r="H24" s="608"/>
      <c r="I24" s="608"/>
      <c r="J24" s="608"/>
      <c r="K24" s="608"/>
      <c r="L24" s="608"/>
      <c r="M24" s="608"/>
      <c r="N24" s="608"/>
      <c r="O24" s="608"/>
      <c r="P24" s="608"/>
      <c r="Q24" s="609"/>
      <c r="R24" s="610">
        <v>8224189</v>
      </c>
      <c r="S24" s="611"/>
      <c r="T24" s="611"/>
      <c r="U24" s="611"/>
      <c r="V24" s="611"/>
      <c r="W24" s="611"/>
      <c r="X24" s="611"/>
      <c r="Y24" s="612"/>
      <c r="Z24" s="636">
        <v>21.7</v>
      </c>
      <c r="AA24" s="636"/>
      <c r="AB24" s="636"/>
      <c r="AC24" s="636"/>
      <c r="AD24" s="637">
        <v>8224189</v>
      </c>
      <c r="AE24" s="637"/>
      <c r="AF24" s="637"/>
      <c r="AG24" s="637"/>
      <c r="AH24" s="637"/>
      <c r="AI24" s="637"/>
      <c r="AJ24" s="637"/>
      <c r="AK24" s="637"/>
      <c r="AL24" s="613">
        <v>45.9</v>
      </c>
      <c r="AM24" s="614"/>
      <c r="AN24" s="614"/>
      <c r="AO24" s="638"/>
      <c r="AP24" s="607" t="s">
        <v>299</v>
      </c>
      <c r="AQ24" s="683"/>
      <c r="AR24" s="683"/>
      <c r="AS24" s="683"/>
      <c r="AT24" s="683"/>
      <c r="AU24" s="683"/>
      <c r="AV24" s="683"/>
      <c r="AW24" s="683"/>
      <c r="AX24" s="683"/>
      <c r="AY24" s="683"/>
      <c r="AZ24" s="683"/>
      <c r="BA24" s="683"/>
      <c r="BB24" s="683"/>
      <c r="BC24" s="683"/>
      <c r="BD24" s="683"/>
      <c r="BE24" s="683"/>
      <c r="BF24" s="684"/>
      <c r="BG24" s="610" t="s">
        <v>130</v>
      </c>
      <c r="BH24" s="611"/>
      <c r="BI24" s="611"/>
      <c r="BJ24" s="611"/>
      <c r="BK24" s="611"/>
      <c r="BL24" s="611"/>
      <c r="BM24" s="611"/>
      <c r="BN24" s="612"/>
      <c r="BO24" s="636" t="s">
        <v>130</v>
      </c>
      <c r="BP24" s="636"/>
      <c r="BQ24" s="636"/>
      <c r="BR24" s="636"/>
      <c r="BS24" s="637" t="s">
        <v>130</v>
      </c>
      <c r="BT24" s="637"/>
      <c r="BU24" s="637"/>
      <c r="BV24" s="637"/>
      <c r="BW24" s="637"/>
      <c r="BX24" s="637"/>
      <c r="BY24" s="637"/>
      <c r="BZ24" s="637"/>
      <c r="CA24" s="637"/>
      <c r="CB24" s="682"/>
      <c r="CD24" s="660" t="s">
        <v>300</v>
      </c>
      <c r="CE24" s="661"/>
      <c r="CF24" s="661"/>
      <c r="CG24" s="661"/>
      <c r="CH24" s="661"/>
      <c r="CI24" s="661"/>
      <c r="CJ24" s="661"/>
      <c r="CK24" s="661"/>
      <c r="CL24" s="661"/>
      <c r="CM24" s="661"/>
      <c r="CN24" s="661"/>
      <c r="CO24" s="661"/>
      <c r="CP24" s="661"/>
      <c r="CQ24" s="662"/>
      <c r="CR24" s="657">
        <v>16160641</v>
      </c>
      <c r="CS24" s="658"/>
      <c r="CT24" s="658"/>
      <c r="CU24" s="658"/>
      <c r="CV24" s="658"/>
      <c r="CW24" s="658"/>
      <c r="CX24" s="658"/>
      <c r="CY24" s="686"/>
      <c r="CZ24" s="687">
        <v>45.1</v>
      </c>
      <c r="DA24" s="672"/>
      <c r="DB24" s="672"/>
      <c r="DC24" s="689"/>
      <c r="DD24" s="685">
        <v>9769393</v>
      </c>
      <c r="DE24" s="658"/>
      <c r="DF24" s="658"/>
      <c r="DG24" s="658"/>
      <c r="DH24" s="658"/>
      <c r="DI24" s="658"/>
      <c r="DJ24" s="658"/>
      <c r="DK24" s="686"/>
      <c r="DL24" s="685">
        <v>9727834</v>
      </c>
      <c r="DM24" s="658"/>
      <c r="DN24" s="658"/>
      <c r="DO24" s="658"/>
      <c r="DP24" s="658"/>
      <c r="DQ24" s="658"/>
      <c r="DR24" s="658"/>
      <c r="DS24" s="658"/>
      <c r="DT24" s="658"/>
      <c r="DU24" s="658"/>
      <c r="DV24" s="686"/>
      <c r="DW24" s="687">
        <v>53.4</v>
      </c>
      <c r="DX24" s="672"/>
      <c r="DY24" s="672"/>
      <c r="DZ24" s="672"/>
      <c r="EA24" s="672"/>
      <c r="EB24" s="672"/>
      <c r="EC24" s="688"/>
    </row>
    <row r="25" spans="2:133" ht="11.25" customHeight="1" x14ac:dyDescent="0.2">
      <c r="B25" s="607" t="s">
        <v>301</v>
      </c>
      <c r="C25" s="608"/>
      <c r="D25" s="608"/>
      <c r="E25" s="608"/>
      <c r="F25" s="608"/>
      <c r="G25" s="608"/>
      <c r="H25" s="608"/>
      <c r="I25" s="608"/>
      <c r="J25" s="608"/>
      <c r="K25" s="608"/>
      <c r="L25" s="608"/>
      <c r="M25" s="608"/>
      <c r="N25" s="608"/>
      <c r="O25" s="608"/>
      <c r="P25" s="608"/>
      <c r="Q25" s="609"/>
      <c r="R25" s="610">
        <v>998421</v>
      </c>
      <c r="S25" s="611"/>
      <c r="T25" s="611"/>
      <c r="U25" s="611"/>
      <c r="V25" s="611"/>
      <c r="W25" s="611"/>
      <c r="X25" s="611"/>
      <c r="Y25" s="612"/>
      <c r="Z25" s="636">
        <v>2.6</v>
      </c>
      <c r="AA25" s="636"/>
      <c r="AB25" s="636"/>
      <c r="AC25" s="636"/>
      <c r="AD25" s="637" t="s">
        <v>130</v>
      </c>
      <c r="AE25" s="637"/>
      <c r="AF25" s="637"/>
      <c r="AG25" s="637"/>
      <c r="AH25" s="637"/>
      <c r="AI25" s="637"/>
      <c r="AJ25" s="637"/>
      <c r="AK25" s="637"/>
      <c r="AL25" s="613" t="s">
        <v>130</v>
      </c>
      <c r="AM25" s="614"/>
      <c r="AN25" s="614"/>
      <c r="AO25" s="638"/>
      <c r="AP25" s="607" t="s">
        <v>302</v>
      </c>
      <c r="AQ25" s="683"/>
      <c r="AR25" s="683"/>
      <c r="AS25" s="683"/>
      <c r="AT25" s="683"/>
      <c r="AU25" s="683"/>
      <c r="AV25" s="683"/>
      <c r="AW25" s="683"/>
      <c r="AX25" s="683"/>
      <c r="AY25" s="683"/>
      <c r="AZ25" s="683"/>
      <c r="BA25" s="683"/>
      <c r="BB25" s="683"/>
      <c r="BC25" s="683"/>
      <c r="BD25" s="683"/>
      <c r="BE25" s="683"/>
      <c r="BF25" s="684"/>
      <c r="BG25" s="610" t="s">
        <v>130</v>
      </c>
      <c r="BH25" s="611"/>
      <c r="BI25" s="611"/>
      <c r="BJ25" s="611"/>
      <c r="BK25" s="611"/>
      <c r="BL25" s="611"/>
      <c r="BM25" s="611"/>
      <c r="BN25" s="612"/>
      <c r="BO25" s="636" t="s">
        <v>130</v>
      </c>
      <c r="BP25" s="636"/>
      <c r="BQ25" s="636"/>
      <c r="BR25" s="636"/>
      <c r="BS25" s="637" t="s">
        <v>130</v>
      </c>
      <c r="BT25" s="637"/>
      <c r="BU25" s="637"/>
      <c r="BV25" s="637"/>
      <c r="BW25" s="637"/>
      <c r="BX25" s="637"/>
      <c r="BY25" s="637"/>
      <c r="BZ25" s="637"/>
      <c r="CA25" s="637"/>
      <c r="CB25" s="682"/>
      <c r="CD25" s="607" t="s">
        <v>303</v>
      </c>
      <c r="CE25" s="608"/>
      <c r="CF25" s="608"/>
      <c r="CG25" s="608"/>
      <c r="CH25" s="608"/>
      <c r="CI25" s="608"/>
      <c r="CJ25" s="608"/>
      <c r="CK25" s="608"/>
      <c r="CL25" s="608"/>
      <c r="CM25" s="608"/>
      <c r="CN25" s="608"/>
      <c r="CO25" s="608"/>
      <c r="CP25" s="608"/>
      <c r="CQ25" s="609"/>
      <c r="CR25" s="610">
        <v>5821902</v>
      </c>
      <c r="CS25" s="620"/>
      <c r="CT25" s="620"/>
      <c r="CU25" s="620"/>
      <c r="CV25" s="620"/>
      <c r="CW25" s="620"/>
      <c r="CX25" s="620"/>
      <c r="CY25" s="621"/>
      <c r="CZ25" s="613">
        <v>16.2</v>
      </c>
      <c r="DA25" s="622"/>
      <c r="DB25" s="622"/>
      <c r="DC25" s="623"/>
      <c r="DD25" s="616">
        <v>4766481</v>
      </c>
      <c r="DE25" s="620"/>
      <c r="DF25" s="620"/>
      <c r="DG25" s="620"/>
      <c r="DH25" s="620"/>
      <c r="DI25" s="620"/>
      <c r="DJ25" s="620"/>
      <c r="DK25" s="621"/>
      <c r="DL25" s="616">
        <v>4733235</v>
      </c>
      <c r="DM25" s="620"/>
      <c r="DN25" s="620"/>
      <c r="DO25" s="620"/>
      <c r="DP25" s="620"/>
      <c r="DQ25" s="620"/>
      <c r="DR25" s="620"/>
      <c r="DS25" s="620"/>
      <c r="DT25" s="620"/>
      <c r="DU25" s="620"/>
      <c r="DV25" s="621"/>
      <c r="DW25" s="613">
        <v>26</v>
      </c>
      <c r="DX25" s="622"/>
      <c r="DY25" s="622"/>
      <c r="DZ25" s="622"/>
      <c r="EA25" s="622"/>
      <c r="EB25" s="622"/>
      <c r="EC25" s="641"/>
    </row>
    <row r="26" spans="2:133" ht="11.25" customHeight="1" x14ac:dyDescent="0.2">
      <c r="B26" s="607" t="s">
        <v>304</v>
      </c>
      <c r="C26" s="608"/>
      <c r="D26" s="608"/>
      <c r="E26" s="608"/>
      <c r="F26" s="608"/>
      <c r="G26" s="608"/>
      <c r="H26" s="608"/>
      <c r="I26" s="608"/>
      <c r="J26" s="608"/>
      <c r="K26" s="608"/>
      <c r="L26" s="608"/>
      <c r="M26" s="608"/>
      <c r="N26" s="608"/>
      <c r="O26" s="608"/>
      <c r="P26" s="608"/>
      <c r="Q26" s="609"/>
      <c r="R26" s="610">
        <v>4325</v>
      </c>
      <c r="S26" s="611"/>
      <c r="T26" s="611"/>
      <c r="U26" s="611"/>
      <c r="V26" s="611"/>
      <c r="W26" s="611"/>
      <c r="X26" s="611"/>
      <c r="Y26" s="612"/>
      <c r="Z26" s="636">
        <v>0</v>
      </c>
      <c r="AA26" s="636"/>
      <c r="AB26" s="636"/>
      <c r="AC26" s="636"/>
      <c r="AD26" s="637" t="s">
        <v>130</v>
      </c>
      <c r="AE26" s="637"/>
      <c r="AF26" s="637"/>
      <c r="AG26" s="637"/>
      <c r="AH26" s="637"/>
      <c r="AI26" s="637"/>
      <c r="AJ26" s="637"/>
      <c r="AK26" s="637"/>
      <c r="AL26" s="613" t="s">
        <v>130</v>
      </c>
      <c r="AM26" s="614"/>
      <c r="AN26" s="614"/>
      <c r="AO26" s="638"/>
      <c r="AP26" s="607" t="s">
        <v>305</v>
      </c>
      <c r="AQ26" s="683"/>
      <c r="AR26" s="683"/>
      <c r="AS26" s="683"/>
      <c r="AT26" s="683"/>
      <c r="AU26" s="683"/>
      <c r="AV26" s="683"/>
      <c r="AW26" s="683"/>
      <c r="AX26" s="683"/>
      <c r="AY26" s="683"/>
      <c r="AZ26" s="683"/>
      <c r="BA26" s="683"/>
      <c r="BB26" s="683"/>
      <c r="BC26" s="683"/>
      <c r="BD26" s="683"/>
      <c r="BE26" s="683"/>
      <c r="BF26" s="684"/>
      <c r="BG26" s="610" t="s">
        <v>130</v>
      </c>
      <c r="BH26" s="611"/>
      <c r="BI26" s="611"/>
      <c r="BJ26" s="611"/>
      <c r="BK26" s="611"/>
      <c r="BL26" s="611"/>
      <c r="BM26" s="611"/>
      <c r="BN26" s="612"/>
      <c r="BO26" s="636" t="s">
        <v>130</v>
      </c>
      <c r="BP26" s="636"/>
      <c r="BQ26" s="636"/>
      <c r="BR26" s="636"/>
      <c r="BS26" s="637" t="s">
        <v>130</v>
      </c>
      <c r="BT26" s="637"/>
      <c r="BU26" s="637"/>
      <c r="BV26" s="637"/>
      <c r="BW26" s="637"/>
      <c r="BX26" s="637"/>
      <c r="BY26" s="637"/>
      <c r="BZ26" s="637"/>
      <c r="CA26" s="637"/>
      <c r="CB26" s="682"/>
      <c r="CD26" s="607" t="s">
        <v>306</v>
      </c>
      <c r="CE26" s="608"/>
      <c r="CF26" s="608"/>
      <c r="CG26" s="608"/>
      <c r="CH26" s="608"/>
      <c r="CI26" s="608"/>
      <c r="CJ26" s="608"/>
      <c r="CK26" s="608"/>
      <c r="CL26" s="608"/>
      <c r="CM26" s="608"/>
      <c r="CN26" s="608"/>
      <c r="CO26" s="608"/>
      <c r="CP26" s="608"/>
      <c r="CQ26" s="609"/>
      <c r="CR26" s="610">
        <v>3387990</v>
      </c>
      <c r="CS26" s="611"/>
      <c r="CT26" s="611"/>
      <c r="CU26" s="611"/>
      <c r="CV26" s="611"/>
      <c r="CW26" s="611"/>
      <c r="CX26" s="611"/>
      <c r="CY26" s="612"/>
      <c r="CZ26" s="613">
        <v>9.4</v>
      </c>
      <c r="DA26" s="622"/>
      <c r="DB26" s="622"/>
      <c r="DC26" s="623"/>
      <c r="DD26" s="616">
        <v>3151833</v>
      </c>
      <c r="DE26" s="611"/>
      <c r="DF26" s="611"/>
      <c r="DG26" s="611"/>
      <c r="DH26" s="611"/>
      <c r="DI26" s="611"/>
      <c r="DJ26" s="611"/>
      <c r="DK26" s="612"/>
      <c r="DL26" s="616" t="s">
        <v>130</v>
      </c>
      <c r="DM26" s="611"/>
      <c r="DN26" s="611"/>
      <c r="DO26" s="611"/>
      <c r="DP26" s="611"/>
      <c r="DQ26" s="611"/>
      <c r="DR26" s="611"/>
      <c r="DS26" s="611"/>
      <c r="DT26" s="611"/>
      <c r="DU26" s="611"/>
      <c r="DV26" s="612"/>
      <c r="DW26" s="613" t="s">
        <v>130</v>
      </c>
      <c r="DX26" s="622"/>
      <c r="DY26" s="622"/>
      <c r="DZ26" s="622"/>
      <c r="EA26" s="622"/>
      <c r="EB26" s="622"/>
      <c r="EC26" s="641"/>
    </row>
    <row r="27" spans="2:133" ht="11.25" customHeight="1" x14ac:dyDescent="0.2">
      <c r="B27" s="607" t="s">
        <v>307</v>
      </c>
      <c r="C27" s="608"/>
      <c r="D27" s="608"/>
      <c r="E27" s="608"/>
      <c r="F27" s="608"/>
      <c r="G27" s="608"/>
      <c r="H27" s="608"/>
      <c r="I27" s="608"/>
      <c r="J27" s="608"/>
      <c r="K27" s="608"/>
      <c r="L27" s="608"/>
      <c r="M27" s="608"/>
      <c r="N27" s="608"/>
      <c r="O27" s="608"/>
      <c r="P27" s="608"/>
      <c r="Q27" s="609"/>
      <c r="R27" s="610">
        <v>19125968</v>
      </c>
      <c r="S27" s="611"/>
      <c r="T27" s="611"/>
      <c r="U27" s="611"/>
      <c r="V27" s="611"/>
      <c r="W27" s="611"/>
      <c r="X27" s="611"/>
      <c r="Y27" s="612"/>
      <c r="Z27" s="636">
        <v>50.5</v>
      </c>
      <c r="AA27" s="636"/>
      <c r="AB27" s="636"/>
      <c r="AC27" s="636"/>
      <c r="AD27" s="637">
        <v>17867082</v>
      </c>
      <c r="AE27" s="637"/>
      <c r="AF27" s="637"/>
      <c r="AG27" s="637"/>
      <c r="AH27" s="637"/>
      <c r="AI27" s="637"/>
      <c r="AJ27" s="637"/>
      <c r="AK27" s="637"/>
      <c r="AL27" s="613">
        <v>99.699996948242188</v>
      </c>
      <c r="AM27" s="614"/>
      <c r="AN27" s="614"/>
      <c r="AO27" s="638"/>
      <c r="AP27" s="607" t="s">
        <v>308</v>
      </c>
      <c r="AQ27" s="608"/>
      <c r="AR27" s="608"/>
      <c r="AS27" s="608"/>
      <c r="AT27" s="608"/>
      <c r="AU27" s="608"/>
      <c r="AV27" s="608"/>
      <c r="AW27" s="608"/>
      <c r="AX27" s="608"/>
      <c r="AY27" s="608"/>
      <c r="AZ27" s="608"/>
      <c r="BA27" s="608"/>
      <c r="BB27" s="608"/>
      <c r="BC27" s="608"/>
      <c r="BD27" s="608"/>
      <c r="BE27" s="608"/>
      <c r="BF27" s="609"/>
      <c r="BG27" s="610">
        <v>7605469</v>
      </c>
      <c r="BH27" s="611"/>
      <c r="BI27" s="611"/>
      <c r="BJ27" s="611"/>
      <c r="BK27" s="611"/>
      <c r="BL27" s="611"/>
      <c r="BM27" s="611"/>
      <c r="BN27" s="612"/>
      <c r="BO27" s="636">
        <v>100</v>
      </c>
      <c r="BP27" s="636"/>
      <c r="BQ27" s="636"/>
      <c r="BR27" s="636"/>
      <c r="BS27" s="637">
        <v>27538</v>
      </c>
      <c r="BT27" s="637"/>
      <c r="BU27" s="637"/>
      <c r="BV27" s="637"/>
      <c r="BW27" s="637"/>
      <c r="BX27" s="637"/>
      <c r="BY27" s="637"/>
      <c r="BZ27" s="637"/>
      <c r="CA27" s="637"/>
      <c r="CB27" s="682"/>
      <c r="CD27" s="607" t="s">
        <v>309</v>
      </c>
      <c r="CE27" s="608"/>
      <c r="CF27" s="608"/>
      <c r="CG27" s="608"/>
      <c r="CH27" s="608"/>
      <c r="CI27" s="608"/>
      <c r="CJ27" s="608"/>
      <c r="CK27" s="608"/>
      <c r="CL27" s="608"/>
      <c r="CM27" s="608"/>
      <c r="CN27" s="608"/>
      <c r="CO27" s="608"/>
      <c r="CP27" s="608"/>
      <c r="CQ27" s="609"/>
      <c r="CR27" s="610">
        <v>6610796</v>
      </c>
      <c r="CS27" s="620"/>
      <c r="CT27" s="620"/>
      <c r="CU27" s="620"/>
      <c r="CV27" s="620"/>
      <c r="CW27" s="620"/>
      <c r="CX27" s="620"/>
      <c r="CY27" s="621"/>
      <c r="CZ27" s="613">
        <v>18.399999999999999</v>
      </c>
      <c r="DA27" s="622"/>
      <c r="DB27" s="622"/>
      <c r="DC27" s="623"/>
      <c r="DD27" s="616">
        <v>1778366</v>
      </c>
      <c r="DE27" s="620"/>
      <c r="DF27" s="620"/>
      <c r="DG27" s="620"/>
      <c r="DH27" s="620"/>
      <c r="DI27" s="620"/>
      <c r="DJ27" s="620"/>
      <c r="DK27" s="621"/>
      <c r="DL27" s="616">
        <v>1770053</v>
      </c>
      <c r="DM27" s="620"/>
      <c r="DN27" s="620"/>
      <c r="DO27" s="620"/>
      <c r="DP27" s="620"/>
      <c r="DQ27" s="620"/>
      <c r="DR27" s="620"/>
      <c r="DS27" s="620"/>
      <c r="DT27" s="620"/>
      <c r="DU27" s="620"/>
      <c r="DV27" s="621"/>
      <c r="DW27" s="613">
        <v>9.6999999999999993</v>
      </c>
      <c r="DX27" s="622"/>
      <c r="DY27" s="622"/>
      <c r="DZ27" s="622"/>
      <c r="EA27" s="622"/>
      <c r="EB27" s="622"/>
      <c r="EC27" s="641"/>
    </row>
    <row r="28" spans="2:133" ht="11.25" customHeight="1" x14ac:dyDescent="0.2">
      <c r="B28" s="607" t="s">
        <v>310</v>
      </c>
      <c r="C28" s="608"/>
      <c r="D28" s="608"/>
      <c r="E28" s="608"/>
      <c r="F28" s="608"/>
      <c r="G28" s="608"/>
      <c r="H28" s="608"/>
      <c r="I28" s="608"/>
      <c r="J28" s="608"/>
      <c r="K28" s="608"/>
      <c r="L28" s="608"/>
      <c r="M28" s="608"/>
      <c r="N28" s="608"/>
      <c r="O28" s="608"/>
      <c r="P28" s="608"/>
      <c r="Q28" s="609"/>
      <c r="R28" s="610">
        <v>9604</v>
      </c>
      <c r="S28" s="611"/>
      <c r="T28" s="611"/>
      <c r="U28" s="611"/>
      <c r="V28" s="611"/>
      <c r="W28" s="611"/>
      <c r="X28" s="611"/>
      <c r="Y28" s="612"/>
      <c r="Z28" s="636">
        <v>0</v>
      </c>
      <c r="AA28" s="636"/>
      <c r="AB28" s="636"/>
      <c r="AC28" s="636"/>
      <c r="AD28" s="637">
        <v>9604</v>
      </c>
      <c r="AE28" s="637"/>
      <c r="AF28" s="637"/>
      <c r="AG28" s="637"/>
      <c r="AH28" s="637"/>
      <c r="AI28" s="637"/>
      <c r="AJ28" s="637"/>
      <c r="AK28" s="637"/>
      <c r="AL28" s="613">
        <v>0.1</v>
      </c>
      <c r="AM28" s="614"/>
      <c r="AN28" s="614"/>
      <c r="AO28" s="638"/>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36"/>
      <c r="BP28" s="636"/>
      <c r="BQ28" s="636"/>
      <c r="BR28" s="636"/>
      <c r="BS28" s="616"/>
      <c r="BT28" s="611"/>
      <c r="BU28" s="611"/>
      <c r="BV28" s="611"/>
      <c r="BW28" s="611"/>
      <c r="BX28" s="611"/>
      <c r="BY28" s="611"/>
      <c r="BZ28" s="611"/>
      <c r="CA28" s="611"/>
      <c r="CB28" s="646"/>
      <c r="CD28" s="607" t="s">
        <v>311</v>
      </c>
      <c r="CE28" s="608"/>
      <c r="CF28" s="608"/>
      <c r="CG28" s="608"/>
      <c r="CH28" s="608"/>
      <c r="CI28" s="608"/>
      <c r="CJ28" s="608"/>
      <c r="CK28" s="608"/>
      <c r="CL28" s="608"/>
      <c r="CM28" s="608"/>
      <c r="CN28" s="608"/>
      <c r="CO28" s="608"/>
      <c r="CP28" s="608"/>
      <c r="CQ28" s="609"/>
      <c r="CR28" s="610">
        <v>3727943</v>
      </c>
      <c r="CS28" s="611"/>
      <c r="CT28" s="611"/>
      <c r="CU28" s="611"/>
      <c r="CV28" s="611"/>
      <c r="CW28" s="611"/>
      <c r="CX28" s="611"/>
      <c r="CY28" s="612"/>
      <c r="CZ28" s="613">
        <v>10.4</v>
      </c>
      <c r="DA28" s="622"/>
      <c r="DB28" s="622"/>
      <c r="DC28" s="623"/>
      <c r="DD28" s="616">
        <v>3224546</v>
      </c>
      <c r="DE28" s="611"/>
      <c r="DF28" s="611"/>
      <c r="DG28" s="611"/>
      <c r="DH28" s="611"/>
      <c r="DI28" s="611"/>
      <c r="DJ28" s="611"/>
      <c r="DK28" s="612"/>
      <c r="DL28" s="616">
        <v>3224546</v>
      </c>
      <c r="DM28" s="611"/>
      <c r="DN28" s="611"/>
      <c r="DO28" s="611"/>
      <c r="DP28" s="611"/>
      <c r="DQ28" s="611"/>
      <c r="DR28" s="611"/>
      <c r="DS28" s="611"/>
      <c r="DT28" s="611"/>
      <c r="DU28" s="611"/>
      <c r="DV28" s="612"/>
      <c r="DW28" s="613">
        <v>17.7</v>
      </c>
      <c r="DX28" s="622"/>
      <c r="DY28" s="622"/>
      <c r="DZ28" s="622"/>
      <c r="EA28" s="622"/>
      <c r="EB28" s="622"/>
      <c r="EC28" s="641"/>
    </row>
    <row r="29" spans="2:133" ht="11.25" customHeight="1" x14ac:dyDescent="0.2">
      <c r="B29" s="607" t="s">
        <v>312</v>
      </c>
      <c r="C29" s="608"/>
      <c r="D29" s="608"/>
      <c r="E29" s="608"/>
      <c r="F29" s="608"/>
      <c r="G29" s="608"/>
      <c r="H29" s="608"/>
      <c r="I29" s="608"/>
      <c r="J29" s="608"/>
      <c r="K29" s="608"/>
      <c r="L29" s="608"/>
      <c r="M29" s="608"/>
      <c r="N29" s="608"/>
      <c r="O29" s="608"/>
      <c r="P29" s="608"/>
      <c r="Q29" s="609"/>
      <c r="R29" s="610">
        <v>89613</v>
      </c>
      <c r="S29" s="611"/>
      <c r="T29" s="611"/>
      <c r="U29" s="611"/>
      <c r="V29" s="611"/>
      <c r="W29" s="611"/>
      <c r="X29" s="611"/>
      <c r="Y29" s="612"/>
      <c r="Z29" s="636">
        <v>0.2</v>
      </c>
      <c r="AA29" s="636"/>
      <c r="AB29" s="636"/>
      <c r="AC29" s="636"/>
      <c r="AD29" s="637" t="s">
        <v>130</v>
      </c>
      <c r="AE29" s="637"/>
      <c r="AF29" s="637"/>
      <c r="AG29" s="637"/>
      <c r="AH29" s="637"/>
      <c r="AI29" s="637"/>
      <c r="AJ29" s="637"/>
      <c r="AK29" s="637"/>
      <c r="AL29" s="613" t="s">
        <v>130</v>
      </c>
      <c r="AM29" s="614"/>
      <c r="AN29" s="614"/>
      <c r="AO29" s="638"/>
      <c r="AP29" s="587"/>
      <c r="AQ29" s="588"/>
      <c r="AR29" s="588"/>
      <c r="AS29" s="588"/>
      <c r="AT29" s="588"/>
      <c r="AU29" s="588"/>
      <c r="AV29" s="588"/>
      <c r="AW29" s="588"/>
      <c r="AX29" s="588"/>
      <c r="AY29" s="588"/>
      <c r="AZ29" s="588"/>
      <c r="BA29" s="588"/>
      <c r="BB29" s="588"/>
      <c r="BC29" s="588"/>
      <c r="BD29" s="588"/>
      <c r="BE29" s="588"/>
      <c r="BF29" s="589"/>
      <c r="BG29" s="610"/>
      <c r="BH29" s="611"/>
      <c r="BI29" s="611"/>
      <c r="BJ29" s="611"/>
      <c r="BK29" s="611"/>
      <c r="BL29" s="611"/>
      <c r="BM29" s="611"/>
      <c r="BN29" s="612"/>
      <c r="BO29" s="636"/>
      <c r="BP29" s="636"/>
      <c r="BQ29" s="636"/>
      <c r="BR29" s="636"/>
      <c r="BS29" s="637"/>
      <c r="BT29" s="637"/>
      <c r="BU29" s="637"/>
      <c r="BV29" s="637"/>
      <c r="BW29" s="637"/>
      <c r="BX29" s="637"/>
      <c r="BY29" s="637"/>
      <c r="BZ29" s="637"/>
      <c r="CA29" s="637"/>
      <c r="CB29" s="682"/>
      <c r="CD29" s="630" t="s">
        <v>313</v>
      </c>
      <c r="CE29" s="631"/>
      <c r="CF29" s="607" t="s">
        <v>70</v>
      </c>
      <c r="CG29" s="608"/>
      <c r="CH29" s="608"/>
      <c r="CI29" s="608"/>
      <c r="CJ29" s="608"/>
      <c r="CK29" s="608"/>
      <c r="CL29" s="608"/>
      <c r="CM29" s="608"/>
      <c r="CN29" s="608"/>
      <c r="CO29" s="608"/>
      <c r="CP29" s="608"/>
      <c r="CQ29" s="609"/>
      <c r="CR29" s="610">
        <v>3727943</v>
      </c>
      <c r="CS29" s="620"/>
      <c r="CT29" s="620"/>
      <c r="CU29" s="620"/>
      <c r="CV29" s="620"/>
      <c r="CW29" s="620"/>
      <c r="CX29" s="620"/>
      <c r="CY29" s="621"/>
      <c r="CZ29" s="613">
        <v>10.4</v>
      </c>
      <c r="DA29" s="622"/>
      <c r="DB29" s="622"/>
      <c r="DC29" s="623"/>
      <c r="DD29" s="616">
        <v>3224546</v>
      </c>
      <c r="DE29" s="620"/>
      <c r="DF29" s="620"/>
      <c r="DG29" s="620"/>
      <c r="DH29" s="620"/>
      <c r="DI29" s="620"/>
      <c r="DJ29" s="620"/>
      <c r="DK29" s="621"/>
      <c r="DL29" s="616">
        <v>3224546</v>
      </c>
      <c r="DM29" s="620"/>
      <c r="DN29" s="620"/>
      <c r="DO29" s="620"/>
      <c r="DP29" s="620"/>
      <c r="DQ29" s="620"/>
      <c r="DR29" s="620"/>
      <c r="DS29" s="620"/>
      <c r="DT29" s="620"/>
      <c r="DU29" s="620"/>
      <c r="DV29" s="621"/>
      <c r="DW29" s="613">
        <v>17.7</v>
      </c>
      <c r="DX29" s="622"/>
      <c r="DY29" s="622"/>
      <c r="DZ29" s="622"/>
      <c r="EA29" s="622"/>
      <c r="EB29" s="622"/>
      <c r="EC29" s="641"/>
    </row>
    <row r="30" spans="2:133" ht="11.25" customHeight="1" x14ac:dyDescent="0.2">
      <c r="B30" s="607" t="s">
        <v>314</v>
      </c>
      <c r="C30" s="608"/>
      <c r="D30" s="608"/>
      <c r="E30" s="608"/>
      <c r="F30" s="608"/>
      <c r="G30" s="608"/>
      <c r="H30" s="608"/>
      <c r="I30" s="608"/>
      <c r="J30" s="608"/>
      <c r="K30" s="608"/>
      <c r="L30" s="608"/>
      <c r="M30" s="608"/>
      <c r="N30" s="608"/>
      <c r="O30" s="608"/>
      <c r="P30" s="608"/>
      <c r="Q30" s="609"/>
      <c r="R30" s="610">
        <v>196191</v>
      </c>
      <c r="S30" s="611"/>
      <c r="T30" s="611"/>
      <c r="U30" s="611"/>
      <c r="V30" s="611"/>
      <c r="W30" s="611"/>
      <c r="X30" s="611"/>
      <c r="Y30" s="612"/>
      <c r="Z30" s="636">
        <v>0.5</v>
      </c>
      <c r="AA30" s="636"/>
      <c r="AB30" s="636"/>
      <c r="AC30" s="636"/>
      <c r="AD30" s="637">
        <v>25581</v>
      </c>
      <c r="AE30" s="637"/>
      <c r="AF30" s="637"/>
      <c r="AG30" s="637"/>
      <c r="AH30" s="637"/>
      <c r="AI30" s="637"/>
      <c r="AJ30" s="637"/>
      <c r="AK30" s="637"/>
      <c r="AL30" s="613">
        <v>0.1</v>
      </c>
      <c r="AM30" s="614"/>
      <c r="AN30" s="614"/>
      <c r="AO30" s="638"/>
      <c r="AP30" s="663" t="s">
        <v>232</v>
      </c>
      <c r="AQ30" s="664"/>
      <c r="AR30" s="664"/>
      <c r="AS30" s="664"/>
      <c r="AT30" s="664"/>
      <c r="AU30" s="664"/>
      <c r="AV30" s="664"/>
      <c r="AW30" s="664"/>
      <c r="AX30" s="664"/>
      <c r="AY30" s="664"/>
      <c r="AZ30" s="664"/>
      <c r="BA30" s="664"/>
      <c r="BB30" s="664"/>
      <c r="BC30" s="664"/>
      <c r="BD30" s="664"/>
      <c r="BE30" s="664"/>
      <c r="BF30" s="665"/>
      <c r="BG30" s="663" t="s">
        <v>315</v>
      </c>
      <c r="BH30" s="680"/>
      <c r="BI30" s="680"/>
      <c r="BJ30" s="680"/>
      <c r="BK30" s="680"/>
      <c r="BL30" s="680"/>
      <c r="BM30" s="680"/>
      <c r="BN30" s="680"/>
      <c r="BO30" s="680"/>
      <c r="BP30" s="680"/>
      <c r="BQ30" s="681"/>
      <c r="BR30" s="663" t="s">
        <v>316</v>
      </c>
      <c r="BS30" s="680"/>
      <c r="BT30" s="680"/>
      <c r="BU30" s="680"/>
      <c r="BV30" s="680"/>
      <c r="BW30" s="680"/>
      <c r="BX30" s="680"/>
      <c r="BY30" s="680"/>
      <c r="BZ30" s="680"/>
      <c r="CA30" s="680"/>
      <c r="CB30" s="681"/>
      <c r="CD30" s="632"/>
      <c r="CE30" s="633"/>
      <c r="CF30" s="607" t="s">
        <v>317</v>
      </c>
      <c r="CG30" s="608"/>
      <c r="CH30" s="608"/>
      <c r="CI30" s="608"/>
      <c r="CJ30" s="608"/>
      <c r="CK30" s="608"/>
      <c r="CL30" s="608"/>
      <c r="CM30" s="608"/>
      <c r="CN30" s="608"/>
      <c r="CO30" s="608"/>
      <c r="CP30" s="608"/>
      <c r="CQ30" s="609"/>
      <c r="CR30" s="610">
        <v>3615208</v>
      </c>
      <c r="CS30" s="611"/>
      <c r="CT30" s="611"/>
      <c r="CU30" s="611"/>
      <c r="CV30" s="611"/>
      <c r="CW30" s="611"/>
      <c r="CX30" s="611"/>
      <c r="CY30" s="612"/>
      <c r="CZ30" s="613">
        <v>10.1</v>
      </c>
      <c r="DA30" s="622"/>
      <c r="DB30" s="622"/>
      <c r="DC30" s="623"/>
      <c r="DD30" s="616">
        <v>3120202</v>
      </c>
      <c r="DE30" s="611"/>
      <c r="DF30" s="611"/>
      <c r="DG30" s="611"/>
      <c r="DH30" s="611"/>
      <c r="DI30" s="611"/>
      <c r="DJ30" s="611"/>
      <c r="DK30" s="612"/>
      <c r="DL30" s="616">
        <v>3120202</v>
      </c>
      <c r="DM30" s="611"/>
      <c r="DN30" s="611"/>
      <c r="DO30" s="611"/>
      <c r="DP30" s="611"/>
      <c r="DQ30" s="611"/>
      <c r="DR30" s="611"/>
      <c r="DS30" s="611"/>
      <c r="DT30" s="611"/>
      <c r="DU30" s="611"/>
      <c r="DV30" s="612"/>
      <c r="DW30" s="613">
        <v>17.100000000000001</v>
      </c>
      <c r="DX30" s="622"/>
      <c r="DY30" s="622"/>
      <c r="DZ30" s="622"/>
      <c r="EA30" s="622"/>
      <c r="EB30" s="622"/>
      <c r="EC30" s="641"/>
    </row>
    <row r="31" spans="2:133" ht="11.25" customHeight="1" x14ac:dyDescent="0.2">
      <c r="B31" s="607" t="s">
        <v>318</v>
      </c>
      <c r="C31" s="608"/>
      <c r="D31" s="608"/>
      <c r="E31" s="608"/>
      <c r="F31" s="608"/>
      <c r="G31" s="608"/>
      <c r="H31" s="608"/>
      <c r="I31" s="608"/>
      <c r="J31" s="608"/>
      <c r="K31" s="608"/>
      <c r="L31" s="608"/>
      <c r="M31" s="608"/>
      <c r="N31" s="608"/>
      <c r="O31" s="608"/>
      <c r="P31" s="608"/>
      <c r="Q31" s="609"/>
      <c r="R31" s="610">
        <v>141240</v>
      </c>
      <c r="S31" s="611"/>
      <c r="T31" s="611"/>
      <c r="U31" s="611"/>
      <c r="V31" s="611"/>
      <c r="W31" s="611"/>
      <c r="X31" s="611"/>
      <c r="Y31" s="612"/>
      <c r="Z31" s="636">
        <v>0.4</v>
      </c>
      <c r="AA31" s="636"/>
      <c r="AB31" s="636"/>
      <c r="AC31" s="636"/>
      <c r="AD31" s="637">
        <v>20</v>
      </c>
      <c r="AE31" s="637"/>
      <c r="AF31" s="637"/>
      <c r="AG31" s="637"/>
      <c r="AH31" s="637"/>
      <c r="AI31" s="637"/>
      <c r="AJ31" s="637"/>
      <c r="AK31" s="637"/>
      <c r="AL31" s="613">
        <v>0</v>
      </c>
      <c r="AM31" s="614"/>
      <c r="AN31" s="614"/>
      <c r="AO31" s="638"/>
      <c r="AP31" s="674" t="s">
        <v>319</v>
      </c>
      <c r="AQ31" s="675"/>
      <c r="AR31" s="675"/>
      <c r="AS31" s="675"/>
      <c r="AT31" s="676" t="s">
        <v>320</v>
      </c>
      <c r="AU31" s="344"/>
      <c r="AV31" s="344"/>
      <c r="AW31" s="344"/>
      <c r="AX31" s="660" t="s">
        <v>194</v>
      </c>
      <c r="AY31" s="661"/>
      <c r="AZ31" s="661"/>
      <c r="BA31" s="661"/>
      <c r="BB31" s="661"/>
      <c r="BC31" s="661"/>
      <c r="BD31" s="661"/>
      <c r="BE31" s="661"/>
      <c r="BF31" s="662"/>
      <c r="BG31" s="670">
        <v>98.6</v>
      </c>
      <c r="BH31" s="671"/>
      <c r="BI31" s="671"/>
      <c r="BJ31" s="671"/>
      <c r="BK31" s="671"/>
      <c r="BL31" s="671"/>
      <c r="BM31" s="672">
        <v>95.1</v>
      </c>
      <c r="BN31" s="671"/>
      <c r="BO31" s="671"/>
      <c r="BP31" s="671"/>
      <c r="BQ31" s="673"/>
      <c r="BR31" s="670">
        <v>98.3</v>
      </c>
      <c r="BS31" s="671"/>
      <c r="BT31" s="671"/>
      <c r="BU31" s="671"/>
      <c r="BV31" s="671"/>
      <c r="BW31" s="671"/>
      <c r="BX31" s="672">
        <v>94.4</v>
      </c>
      <c r="BY31" s="671"/>
      <c r="BZ31" s="671"/>
      <c r="CA31" s="671"/>
      <c r="CB31" s="673"/>
      <c r="CD31" s="632"/>
      <c r="CE31" s="633"/>
      <c r="CF31" s="607" t="s">
        <v>321</v>
      </c>
      <c r="CG31" s="608"/>
      <c r="CH31" s="608"/>
      <c r="CI31" s="608"/>
      <c r="CJ31" s="608"/>
      <c r="CK31" s="608"/>
      <c r="CL31" s="608"/>
      <c r="CM31" s="608"/>
      <c r="CN31" s="608"/>
      <c r="CO31" s="608"/>
      <c r="CP31" s="608"/>
      <c r="CQ31" s="609"/>
      <c r="CR31" s="610">
        <v>112735</v>
      </c>
      <c r="CS31" s="620"/>
      <c r="CT31" s="620"/>
      <c r="CU31" s="620"/>
      <c r="CV31" s="620"/>
      <c r="CW31" s="620"/>
      <c r="CX31" s="620"/>
      <c r="CY31" s="621"/>
      <c r="CZ31" s="613">
        <v>0.3</v>
      </c>
      <c r="DA31" s="622"/>
      <c r="DB31" s="622"/>
      <c r="DC31" s="623"/>
      <c r="DD31" s="616">
        <v>104344</v>
      </c>
      <c r="DE31" s="620"/>
      <c r="DF31" s="620"/>
      <c r="DG31" s="620"/>
      <c r="DH31" s="620"/>
      <c r="DI31" s="620"/>
      <c r="DJ31" s="620"/>
      <c r="DK31" s="621"/>
      <c r="DL31" s="616">
        <v>104344</v>
      </c>
      <c r="DM31" s="620"/>
      <c r="DN31" s="620"/>
      <c r="DO31" s="620"/>
      <c r="DP31" s="620"/>
      <c r="DQ31" s="620"/>
      <c r="DR31" s="620"/>
      <c r="DS31" s="620"/>
      <c r="DT31" s="620"/>
      <c r="DU31" s="620"/>
      <c r="DV31" s="621"/>
      <c r="DW31" s="613">
        <v>0.6</v>
      </c>
      <c r="DX31" s="622"/>
      <c r="DY31" s="622"/>
      <c r="DZ31" s="622"/>
      <c r="EA31" s="622"/>
      <c r="EB31" s="622"/>
      <c r="EC31" s="641"/>
    </row>
    <row r="32" spans="2:133" ht="11.25" customHeight="1" x14ac:dyDescent="0.2">
      <c r="B32" s="607" t="s">
        <v>322</v>
      </c>
      <c r="C32" s="608"/>
      <c r="D32" s="608"/>
      <c r="E32" s="608"/>
      <c r="F32" s="608"/>
      <c r="G32" s="608"/>
      <c r="H32" s="608"/>
      <c r="I32" s="608"/>
      <c r="J32" s="608"/>
      <c r="K32" s="608"/>
      <c r="L32" s="608"/>
      <c r="M32" s="608"/>
      <c r="N32" s="608"/>
      <c r="O32" s="608"/>
      <c r="P32" s="608"/>
      <c r="Q32" s="609"/>
      <c r="R32" s="610">
        <v>5940830</v>
      </c>
      <c r="S32" s="611"/>
      <c r="T32" s="611"/>
      <c r="U32" s="611"/>
      <c r="V32" s="611"/>
      <c r="W32" s="611"/>
      <c r="X32" s="611"/>
      <c r="Y32" s="612"/>
      <c r="Z32" s="636">
        <v>15.7</v>
      </c>
      <c r="AA32" s="636"/>
      <c r="AB32" s="636"/>
      <c r="AC32" s="636"/>
      <c r="AD32" s="637" t="s">
        <v>130</v>
      </c>
      <c r="AE32" s="637"/>
      <c r="AF32" s="637"/>
      <c r="AG32" s="637"/>
      <c r="AH32" s="637"/>
      <c r="AI32" s="637"/>
      <c r="AJ32" s="637"/>
      <c r="AK32" s="637"/>
      <c r="AL32" s="613" t="s">
        <v>130</v>
      </c>
      <c r="AM32" s="614"/>
      <c r="AN32" s="614"/>
      <c r="AO32" s="638"/>
      <c r="AP32" s="647"/>
      <c r="AQ32" s="648"/>
      <c r="AR32" s="648"/>
      <c r="AS32" s="648"/>
      <c r="AT32" s="677"/>
      <c r="AU32" s="205" t="s">
        <v>323</v>
      </c>
      <c r="AX32" s="607" t="s">
        <v>324</v>
      </c>
      <c r="AY32" s="608"/>
      <c r="AZ32" s="608"/>
      <c r="BA32" s="608"/>
      <c r="BB32" s="608"/>
      <c r="BC32" s="608"/>
      <c r="BD32" s="608"/>
      <c r="BE32" s="608"/>
      <c r="BF32" s="609"/>
      <c r="BG32" s="679">
        <v>98.8</v>
      </c>
      <c r="BH32" s="620"/>
      <c r="BI32" s="620"/>
      <c r="BJ32" s="620"/>
      <c r="BK32" s="620"/>
      <c r="BL32" s="620"/>
      <c r="BM32" s="614">
        <v>96.6</v>
      </c>
      <c r="BN32" s="620"/>
      <c r="BO32" s="620"/>
      <c r="BP32" s="620"/>
      <c r="BQ32" s="645"/>
      <c r="BR32" s="679">
        <v>98.6</v>
      </c>
      <c r="BS32" s="620"/>
      <c r="BT32" s="620"/>
      <c r="BU32" s="620"/>
      <c r="BV32" s="620"/>
      <c r="BW32" s="620"/>
      <c r="BX32" s="614">
        <v>95.8</v>
      </c>
      <c r="BY32" s="620"/>
      <c r="BZ32" s="620"/>
      <c r="CA32" s="620"/>
      <c r="CB32" s="645"/>
      <c r="CD32" s="634"/>
      <c r="CE32" s="635"/>
      <c r="CF32" s="607" t="s">
        <v>325</v>
      </c>
      <c r="CG32" s="608"/>
      <c r="CH32" s="608"/>
      <c r="CI32" s="608"/>
      <c r="CJ32" s="608"/>
      <c r="CK32" s="608"/>
      <c r="CL32" s="608"/>
      <c r="CM32" s="608"/>
      <c r="CN32" s="608"/>
      <c r="CO32" s="608"/>
      <c r="CP32" s="608"/>
      <c r="CQ32" s="609"/>
      <c r="CR32" s="610" t="s">
        <v>130</v>
      </c>
      <c r="CS32" s="611"/>
      <c r="CT32" s="611"/>
      <c r="CU32" s="611"/>
      <c r="CV32" s="611"/>
      <c r="CW32" s="611"/>
      <c r="CX32" s="611"/>
      <c r="CY32" s="612"/>
      <c r="CZ32" s="613" t="s">
        <v>130</v>
      </c>
      <c r="DA32" s="622"/>
      <c r="DB32" s="622"/>
      <c r="DC32" s="623"/>
      <c r="DD32" s="616" t="s">
        <v>130</v>
      </c>
      <c r="DE32" s="611"/>
      <c r="DF32" s="611"/>
      <c r="DG32" s="611"/>
      <c r="DH32" s="611"/>
      <c r="DI32" s="611"/>
      <c r="DJ32" s="611"/>
      <c r="DK32" s="612"/>
      <c r="DL32" s="616" t="s">
        <v>130</v>
      </c>
      <c r="DM32" s="611"/>
      <c r="DN32" s="611"/>
      <c r="DO32" s="611"/>
      <c r="DP32" s="611"/>
      <c r="DQ32" s="611"/>
      <c r="DR32" s="611"/>
      <c r="DS32" s="611"/>
      <c r="DT32" s="611"/>
      <c r="DU32" s="611"/>
      <c r="DV32" s="612"/>
      <c r="DW32" s="613" t="s">
        <v>130</v>
      </c>
      <c r="DX32" s="622"/>
      <c r="DY32" s="622"/>
      <c r="DZ32" s="622"/>
      <c r="EA32" s="622"/>
      <c r="EB32" s="622"/>
      <c r="EC32" s="641"/>
    </row>
    <row r="33" spans="2:133" ht="11.25" customHeight="1" x14ac:dyDescent="0.2">
      <c r="B33" s="667" t="s">
        <v>326</v>
      </c>
      <c r="C33" s="668"/>
      <c r="D33" s="668"/>
      <c r="E33" s="668"/>
      <c r="F33" s="668"/>
      <c r="G33" s="668"/>
      <c r="H33" s="668"/>
      <c r="I33" s="668"/>
      <c r="J33" s="668"/>
      <c r="K33" s="668"/>
      <c r="L33" s="668"/>
      <c r="M33" s="668"/>
      <c r="N33" s="668"/>
      <c r="O33" s="668"/>
      <c r="P33" s="668"/>
      <c r="Q33" s="669"/>
      <c r="R33" s="610" t="s">
        <v>130</v>
      </c>
      <c r="S33" s="611"/>
      <c r="T33" s="611"/>
      <c r="U33" s="611"/>
      <c r="V33" s="611"/>
      <c r="W33" s="611"/>
      <c r="X33" s="611"/>
      <c r="Y33" s="612"/>
      <c r="Z33" s="636" t="s">
        <v>130</v>
      </c>
      <c r="AA33" s="636"/>
      <c r="AB33" s="636"/>
      <c r="AC33" s="636"/>
      <c r="AD33" s="637" t="s">
        <v>130</v>
      </c>
      <c r="AE33" s="637"/>
      <c r="AF33" s="637"/>
      <c r="AG33" s="637"/>
      <c r="AH33" s="637"/>
      <c r="AI33" s="637"/>
      <c r="AJ33" s="637"/>
      <c r="AK33" s="637"/>
      <c r="AL33" s="613" t="s">
        <v>130</v>
      </c>
      <c r="AM33" s="614"/>
      <c r="AN33" s="614"/>
      <c r="AO33" s="638"/>
      <c r="AP33" s="649"/>
      <c r="AQ33" s="650"/>
      <c r="AR33" s="650"/>
      <c r="AS33" s="650"/>
      <c r="AT33" s="678"/>
      <c r="AU33" s="345"/>
      <c r="AV33" s="345"/>
      <c r="AW33" s="345"/>
      <c r="AX33" s="587" t="s">
        <v>327</v>
      </c>
      <c r="AY33" s="588"/>
      <c r="AZ33" s="588"/>
      <c r="BA33" s="588"/>
      <c r="BB33" s="588"/>
      <c r="BC33" s="588"/>
      <c r="BD33" s="588"/>
      <c r="BE33" s="588"/>
      <c r="BF33" s="589"/>
      <c r="BG33" s="666">
        <v>98.3</v>
      </c>
      <c r="BH33" s="591"/>
      <c r="BI33" s="591"/>
      <c r="BJ33" s="591"/>
      <c r="BK33" s="591"/>
      <c r="BL33" s="591"/>
      <c r="BM33" s="628">
        <v>93</v>
      </c>
      <c r="BN33" s="591"/>
      <c r="BO33" s="591"/>
      <c r="BP33" s="591"/>
      <c r="BQ33" s="639"/>
      <c r="BR33" s="666">
        <v>97.9</v>
      </c>
      <c r="BS33" s="591"/>
      <c r="BT33" s="591"/>
      <c r="BU33" s="591"/>
      <c r="BV33" s="591"/>
      <c r="BW33" s="591"/>
      <c r="BX33" s="628">
        <v>92.3</v>
      </c>
      <c r="BY33" s="591"/>
      <c r="BZ33" s="591"/>
      <c r="CA33" s="591"/>
      <c r="CB33" s="639"/>
      <c r="CD33" s="607" t="s">
        <v>328</v>
      </c>
      <c r="CE33" s="608"/>
      <c r="CF33" s="608"/>
      <c r="CG33" s="608"/>
      <c r="CH33" s="608"/>
      <c r="CI33" s="608"/>
      <c r="CJ33" s="608"/>
      <c r="CK33" s="608"/>
      <c r="CL33" s="608"/>
      <c r="CM33" s="608"/>
      <c r="CN33" s="608"/>
      <c r="CO33" s="608"/>
      <c r="CP33" s="608"/>
      <c r="CQ33" s="609"/>
      <c r="CR33" s="610">
        <v>16002469</v>
      </c>
      <c r="CS33" s="620"/>
      <c r="CT33" s="620"/>
      <c r="CU33" s="620"/>
      <c r="CV33" s="620"/>
      <c r="CW33" s="620"/>
      <c r="CX33" s="620"/>
      <c r="CY33" s="621"/>
      <c r="CZ33" s="613">
        <v>44.6</v>
      </c>
      <c r="DA33" s="622"/>
      <c r="DB33" s="622"/>
      <c r="DC33" s="623"/>
      <c r="DD33" s="616">
        <v>11717159</v>
      </c>
      <c r="DE33" s="620"/>
      <c r="DF33" s="620"/>
      <c r="DG33" s="620"/>
      <c r="DH33" s="620"/>
      <c r="DI33" s="620"/>
      <c r="DJ33" s="620"/>
      <c r="DK33" s="621"/>
      <c r="DL33" s="616">
        <v>6883115</v>
      </c>
      <c r="DM33" s="620"/>
      <c r="DN33" s="620"/>
      <c r="DO33" s="620"/>
      <c r="DP33" s="620"/>
      <c r="DQ33" s="620"/>
      <c r="DR33" s="620"/>
      <c r="DS33" s="620"/>
      <c r="DT33" s="620"/>
      <c r="DU33" s="620"/>
      <c r="DV33" s="621"/>
      <c r="DW33" s="613">
        <v>37.799999999999997</v>
      </c>
      <c r="DX33" s="622"/>
      <c r="DY33" s="622"/>
      <c r="DZ33" s="622"/>
      <c r="EA33" s="622"/>
      <c r="EB33" s="622"/>
      <c r="EC33" s="641"/>
    </row>
    <row r="34" spans="2:133" ht="11.25" customHeight="1" x14ac:dyDescent="0.2">
      <c r="B34" s="607" t="s">
        <v>329</v>
      </c>
      <c r="C34" s="608"/>
      <c r="D34" s="608"/>
      <c r="E34" s="608"/>
      <c r="F34" s="608"/>
      <c r="G34" s="608"/>
      <c r="H34" s="608"/>
      <c r="I34" s="608"/>
      <c r="J34" s="608"/>
      <c r="K34" s="608"/>
      <c r="L34" s="608"/>
      <c r="M34" s="608"/>
      <c r="N34" s="608"/>
      <c r="O34" s="608"/>
      <c r="P34" s="608"/>
      <c r="Q34" s="609"/>
      <c r="R34" s="610">
        <v>1954517</v>
      </c>
      <c r="S34" s="611"/>
      <c r="T34" s="611"/>
      <c r="U34" s="611"/>
      <c r="V34" s="611"/>
      <c r="W34" s="611"/>
      <c r="X34" s="611"/>
      <c r="Y34" s="612"/>
      <c r="Z34" s="636">
        <v>5.2</v>
      </c>
      <c r="AA34" s="636"/>
      <c r="AB34" s="636"/>
      <c r="AC34" s="636"/>
      <c r="AD34" s="637" t="s">
        <v>130</v>
      </c>
      <c r="AE34" s="637"/>
      <c r="AF34" s="637"/>
      <c r="AG34" s="637"/>
      <c r="AH34" s="637"/>
      <c r="AI34" s="637"/>
      <c r="AJ34" s="637"/>
      <c r="AK34" s="637"/>
      <c r="AL34" s="613" t="s">
        <v>130</v>
      </c>
      <c r="AM34" s="614"/>
      <c r="AN34" s="614"/>
      <c r="AO34" s="638"/>
      <c r="AP34" s="209"/>
      <c r="AQ34" s="210"/>
      <c r="AS34" s="344"/>
      <c r="AT34" s="344"/>
      <c r="AU34" s="344"/>
      <c r="AV34" s="344"/>
      <c r="AW34" s="344"/>
      <c r="AX34" s="344"/>
      <c r="AY34" s="344"/>
      <c r="AZ34" s="344"/>
      <c r="BA34" s="344"/>
      <c r="BB34" s="344"/>
      <c r="BC34" s="344"/>
      <c r="BD34" s="344"/>
      <c r="BE34" s="344"/>
      <c r="BF34" s="344"/>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7" t="s">
        <v>330</v>
      </c>
      <c r="CE34" s="608"/>
      <c r="CF34" s="608"/>
      <c r="CG34" s="608"/>
      <c r="CH34" s="608"/>
      <c r="CI34" s="608"/>
      <c r="CJ34" s="608"/>
      <c r="CK34" s="608"/>
      <c r="CL34" s="608"/>
      <c r="CM34" s="608"/>
      <c r="CN34" s="608"/>
      <c r="CO34" s="608"/>
      <c r="CP34" s="608"/>
      <c r="CQ34" s="609"/>
      <c r="CR34" s="610">
        <v>3625585</v>
      </c>
      <c r="CS34" s="611"/>
      <c r="CT34" s="611"/>
      <c r="CU34" s="611"/>
      <c r="CV34" s="611"/>
      <c r="CW34" s="611"/>
      <c r="CX34" s="611"/>
      <c r="CY34" s="612"/>
      <c r="CZ34" s="613">
        <v>10.1</v>
      </c>
      <c r="DA34" s="622"/>
      <c r="DB34" s="622"/>
      <c r="DC34" s="623"/>
      <c r="DD34" s="616">
        <v>2591038</v>
      </c>
      <c r="DE34" s="611"/>
      <c r="DF34" s="611"/>
      <c r="DG34" s="611"/>
      <c r="DH34" s="611"/>
      <c r="DI34" s="611"/>
      <c r="DJ34" s="611"/>
      <c r="DK34" s="612"/>
      <c r="DL34" s="616">
        <v>2370856</v>
      </c>
      <c r="DM34" s="611"/>
      <c r="DN34" s="611"/>
      <c r="DO34" s="611"/>
      <c r="DP34" s="611"/>
      <c r="DQ34" s="611"/>
      <c r="DR34" s="611"/>
      <c r="DS34" s="611"/>
      <c r="DT34" s="611"/>
      <c r="DU34" s="611"/>
      <c r="DV34" s="612"/>
      <c r="DW34" s="613">
        <v>13</v>
      </c>
      <c r="DX34" s="622"/>
      <c r="DY34" s="622"/>
      <c r="DZ34" s="622"/>
      <c r="EA34" s="622"/>
      <c r="EB34" s="622"/>
      <c r="EC34" s="641"/>
    </row>
    <row r="35" spans="2:133" ht="11.25" customHeight="1" x14ac:dyDescent="0.2">
      <c r="B35" s="607" t="s">
        <v>331</v>
      </c>
      <c r="C35" s="608"/>
      <c r="D35" s="608"/>
      <c r="E35" s="608"/>
      <c r="F35" s="608"/>
      <c r="G35" s="608"/>
      <c r="H35" s="608"/>
      <c r="I35" s="608"/>
      <c r="J35" s="608"/>
      <c r="K35" s="608"/>
      <c r="L35" s="608"/>
      <c r="M35" s="608"/>
      <c r="N35" s="608"/>
      <c r="O35" s="608"/>
      <c r="P35" s="608"/>
      <c r="Q35" s="609"/>
      <c r="R35" s="610">
        <v>82795</v>
      </c>
      <c r="S35" s="611"/>
      <c r="T35" s="611"/>
      <c r="U35" s="611"/>
      <c r="V35" s="611"/>
      <c r="W35" s="611"/>
      <c r="X35" s="611"/>
      <c r="Y35" s="612"/>
      <c r="Z35" s="636">
        <v>0.2</v>
      </c>
      <c r="AA35" s="636"/>
      <c r="AB35" s="636"/>
      <c r="AC35" s="636"/>
      <c r="AD35" s="637">
        <v>13650</v>
      </c>
      <c r="AE35" s="637"/>
      <c r="AF35" s="637"/>
      <c r="AG35" s="637"/>
      <c r="AH35" s="637"/>
      <c r="AI35" s="637"/>
      <c r="AJ35" s="637"/>
      <c r="AK35" s="637"/>
      <c r="AL35" s="613">
        <v>0.1</v>
      </c>
      <c r="AM35" s="614"/>
      <c r="AN35" s="614"/>
      <c r="AO35" s="638"/>
      <c r="AP35" s="211"/>
      <c r="AQ35" s="663" t="s">
        <v>332</v>
      </c>
      <c r="AR35" s="664"/>
      <c r="AS35" s="664"/>
      <c r="AT35" s="664"/>
      <c r="AU35" s="664"/>
      <c r="AV35" s="664"/>
      <c r="AW35" s="664"/>
      <c r="AX35" s="664"/>
      <c r="AY35" s="664"/>
      <c r="AZ35" s="664"/>
      <c r="BA35" s="664"/>
      <c r="BB35" s="664"/>
      <c r="BC35" s="664"/>
      <c r="BD35" s="664"/>
      <c r="BE35" s="664"/>
      <c r="BF35" s="665"/>
      <c r="BG35" s="663" t="s">
        <v>333</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07" t="s">
        <v>334</v>
      </c>
      <c r="CE35" s="608"/>
      <c r="CF35" s="608"/>
      <c r="CG35" s="608"/>
      <c r="CH35" s="608"/>
      <c r="CI35" s="608"/>
      <c r="CJ35" s="608"/>
      <c r="CK35" s="608"/>
      <c r="CL35" s="608"/>
      <c r="CM35" s="608"/>
      <c r="CN35" s="608"/>
      <c r="CO35" s="608"/>
      <c r="CP35" s="608"/>
      <c r="CQ35" s="609"/>
      <c r="CR35" s="610">
        <v>139157</v>
      </c>
      <c r="CS35" s="620"/>
      <c r="CT35" s="620"/>
      <c r="CU35" s="620"/>
      <c r="CV35" s="620"/>
      <c r="CW35" s="620"/>
      <c r="CX35" s="620"/>
      <c r="CY35" s="621"/>
      <c r="CZ35" s="613">
        <v>0.4</v>
      </c>
      <c r="DA35" s="622"/>
      <c r="DB35" s="622"/>
      <c r="DC35" s="623"/>
      <c r="DD35" s="616">
        <v>101847</v>
      </c>
      <c r="DE35" s="620"/>
      <c r="DF35" s="620"/>
      <c r="DG35" s="620"/>
      <c r="DH35" s="620"/>
      <c r="DI35" s="620"/>
      <c r="DJ35" s="620"/>
      <c r="DK35" s="621"/>
      <c r="DL35" s="616">
        <v>101847</v>
      </c>
      <c r="DM35" s="620"/>
      <c r="DN35" s="620"/>
      <c r="DO35" s="620"/>
      <c r="DP35" s="620"/>
      <c r="DQ35" s="620"/>
      <c r="DR35" s="620"/>
      <c r="DS35" s="620"/>
      <c r="DT35" s="620"/>
      <c r="DU35" s="620"/>
      <c r="DV35" s="621"/>
      <c r="DW35" s="613">
        <v>0.6</v>
      </c>
      <c r="DX35" s="622"/>
      <c r="DY35" s="622"/>
      <c r="DZ35" s="622"/>
      <c r="EA35" s="622"/>
      <c r="EB35" s="622"/>
      <c r="EC35" s="641"/>
    </row>
    <row r="36" spans="2:133" ht="11.25" customHeight="1" x14ac:dyDescent="0.2">
      <c r="B36" s="607" t="s">
        <v>335</v>
      </c>
      <c r="C36" s="608"/>
      <c r="D36" s="608"/>
      <c r="E36" s="608"/>
      <c r="F36" s="608"/>
      <c r="G36" s="608"/>
      <c r="H36" s="608"/>
      <c r="I36" s="608"/>
      <c r="J36" s="608"/>
      <c r="K36" s="608"/>
      <c r="L36" s="608"/>
      <c r="M36" s="608"/>
      <c r="N36" s="608"/>
      <c r="O36" s="608"/>
      <c r="P36" s="608"/>
      <c r="Q36" s="609"/>
      <c r="R36" s="610">
        <v>106120</v>
      </c>
      <c r="S36" s="611"/>
      <c r="T36" s="611"/>
      <c r="U36" s="611"/>
      <c r="V36" s="611"/>
      <c r="W36" s="611"/>
      <c r="X36" s="611"/>
      <c r="Y36" s="612"/>
      <c r="Z36" s="636">
        <v>0.3</v>
      </c>
      <c r="AA36" s="636"/>
      <c r="AB36" s="636"/>
      <c r="AC36" s="636"/>
      <c r="AD36" s="637" t="s">
        <v>130</v>
      </c>
      <c r="AE36" s="637"/>
      <c r="AF36" s="637"/>
      <c r="AG36" s="637"/>
      <c r="AH36" s="637"/>
      <c r="AI36" s="637"/>
      <c r="AJ36" s="637"/>
      <c r="AK36" s="637"/>
      <c r="AL36" s="613" t="s">
        <v>130</v>
      </c>
      <c r="AM36" s="614"/>
      <c r="AN36" s="614"/>
      <c r="AO36" s="638"/>
      <c r="AP36" s="211"/>
      <c r="AQ36" s="654" t="s">
        <v>336</v>
      </c>
      <c r="AR36" s="655"/>
      <c r="AS36" s="655"/>
      <c r="AT36" s="655"/>
      <c r="AU36" s="655"/>
      <c r="AV36" s="655"/>
      <c r="AW36" s="655"/>
      <c r="AX36" s="655"/>
      <c r="AY36" s="656"/>
      <c r="AZ36" s="657">
        <v>2746321</v>
      </c>
      <c r="BA36" s="658"/>
      <c r="BB36" s="658"/>
      <c r="BC36" s="658"/>
      <c r="BD36" s="658"/>
      <c r="BE36" s="658"/>
      <c r="BF36" s="659"/>
      <c r="BG36" s="660" t="s">
        <v>337</v>
      </c>
      <c r="BH36" s="661"/>
      <c r="BI36" s="661"/>
      <c r="BJ36" s="661"/>
      <c r="BK36" s="661"/>
      <c r="BL36" s="661"/>
      <c r="BM36" s="661"/>
      <c r="BN36" s="661"/>
      <c r="BO36" s="661"/>
      <c r="BP36" s="661"/>
      <c r="BQ36" s="661"/>
      <c r="BR36" s="661"/>
      <c r="BS36" s="661"/>
      <c r="BT36" s="661"/>
      <c r="BU36" s="662"/>
      <c r="BV36" s="657">
        <v>310336</v>
      </c>
      <c r="BW36" s="658"/>
      <c r="BX36" s="658"/>
      <c r="BY36" s="658"/>
      <c r="BZ36" s="658"/>
      <c r="CA36" s="658"/>
      <c r="CB36" s="659"/>
      <c r="CD36" s="607" t="s">
        <v>338</v>
      </c>
      <c r="CE36" s="608"/>
      <c r="CF36" s="608"/>
      <c r="CG36" s="608"/>
      <c r="CH36" s="608"/>
      <c r="CI36" s="608"/>
      <c r="CJ36" s="608"/>
      <c r="CK36" s="608"/>
      <c r="CL36" s="608"/>
      <c r="CM36" s="608"/>
      <c r="CN36" s="608"/>
      <c r="CO36" s="608"/>
      <c r="CP36" s="608"/>
      <c r="CQ36" s="609"/>
      <c r="CR36" s="610">
        <v>6433880</v>
      </c>
      <c r="CS36" s="611"/>
      <c r="CT36" s="611"/>
      <c r="CU36" s="611"/>
      <c r="CV36" s="611"/>
      <c r="CW36" s="611"/>
      <c r="CX36" s="611"/>
      <c r="CY36" s="612"/>
      <c r="CZ36" s="613">
        <v>17.899999999999999</v>
      </c>
      <c r="DA36" s="622"/>
      <c r="DB36" s="622"/>
      <c r="DC36" s="623"/>
      <c r="DD36" s="616">
        <v>4521645</v>
      </c>
      <c r="DE36" s="611"/>
      <c r="DF36" s="611"/>
      <c r="DG36" s="611"/>
      <c r="DH36" s="611"/>
      <c r="DI36" s="611"/>
      <c r="DJ36" s="611"/>
      <c r="DK36" s="612"/>
      <c r="DL36" s="616">
        <v>2680950</v>
      </c>
      <c r="DM36" s="611"/>
      <c r="DN36" s="611"/>
      <c r="DO36" s="611"/>
      <c r="DP36" s="611"/>
      <c r="DQ36" s="611"/>
      <c r="DR36" s="611"/>
      <c r="DS36" s="611"/>
      <c r="DT36" s="611"/>
      <c r="DU36" s="611"/>
      <c r="DV36" s="612"/>
      <c r="DW36" s="613">
        <v>14.7</v>
      </c>
      <c r="DX36" s="622"/>
      <c r="DY36" s="622"/>
      <c r="DZ36" s="622"/>
      <c r="EA36" s="622"/>
      <c r="EB36" s="622"/>
      <c r="EC36" s="641"/>
    </row>
    <row r="37" spans="2:133" ht="11.25" customHeight="1" x14ac:dyDescent="0.2">
      <c r="B37" s="607" t="s">
        <v>339</v>
      </c>
      <c r="C37" s="608"/>
      <c r="D37" s="608"/>
      <c r="E37" s="608"/>
      <c r="F37" s="608"/>
      <c r="G37" s="608"/>
      <c r="H37" s="608"/>
      <c r="I37" s="608"/>
      <c r="J37" s="608"/>
      <c r="K37" s="608"/>
      <c r="L37" s="608"/>
      <c r="M37" s="608"/>
      <c r="N37" s="608"/>
      <c r="O37" s="608"/>
      <c r="P37" s="608"/>
      <c r="Q37" s="609"/>
      <c r="R37" s="610">
        <v>3029218</v>
      </c>
      <c r="S37" s="611"/>
      <c r="T37" s="611"/>
      <c r="U37" s="611"/>
      <c r="V37" s="611"/>
      <c r="W37" s="611"/>
      <c r="X37" s="611"/>
      <c r="Y37" s="612"/>
      <c r="Z37" s="636">
        <v>8</v>
      </c>
      <c r="AA37" s="636"/>
      <c r="AB37" s="636"/>
      <c r="AC37" s="636"/>
      <c r="AD37" s="637" t="s">
        <v>130</v>
      </c>
      <c r="AE37" s="637"/>
      <c r="AF37" s="637"/>
      <c r="AG37" s="637"/>
      <c r="AH37" s="637"/>
      <c r="AI37" s="637"/>
      <c r="AJ37" s="637"/>
      <c r="AK37" s="637"/>
      <c r="AL37" s="613" t="s">
        <v>130</v>
      </c>
      <c r="AM37" s="614"/>
      <c r="AN37" s="614"/>
      <c r="AO37" s="638"/>
      <c r="AQ37" s="642" t="s">
        <v>340</v>
      </c>
      <c r="AR37" s="643"/>
      <c r="AS37" s="643"/>
      <c r="AT37" s="643"/>
      <c r="AU37" s="643"/>
      <c r="AV37" s="643"/>
      <c r="AW37" s="643"/>
      <c r="AX37" s="643"/>
      <c r="AY37" s="644"/>
      <c r="AZ37" s="610">
        <v>417698</v>
      </c>
      <c r="BA37" s="611"/>
      <c r="BB37" s="611"/>
      <c r="BC37" s="611"/>
      <c r="BD37" s="620"/>
      <c r="BE37" s="620"/>
      <c r="BF37" s="645"/>
      <c r="BG37" s="607" t="s">
        <v>341</v>
      </c>
      <c r="BH37" s="608"/>
      <c r="BI37" s="608"/>
      <c r="BJ37" s="608"/>
      <c r="BK37" s="608"/>
      <c r="BL37" s="608"/>
      <c r="BM37" s="608"/>
      <c r="BN37" s="608"/>
      <c r="BO37" s="608"/>
      <c r="BP37" s="608"/>
      <c r="BQ37" s="608"/>
      <c r="BR37" s="608"/>
      <c r="BS37" s="608"/>
      <c r="BT37" s="608"/>
      <c r="BU37" s="609"/>
      <c r="BV37" s="610">
        <v>291779</v>
      </c>
      <c r="BW37" s="611"/>
      <c r="BX37" s="611"/>
      <c r="BY37" s="611"/>
      <c r="BZ37" s="611"/>
      <c r="CA37" s="611"/>
      <c r="CB37" s="646"/>
      <c r="CD37" s="607" t="s">
        <v>342</v>
      </c>
      <c r="CE37" s="608"/>
      <c r="CF37" s="608"/>
      <c r="CG37" s="608"/>
      <c r="CH37" s="608"/>
      <c r="CI37" s="608"/>
      <c r="CJ37" s="608"/>
      <c r="CK37" s="608"/>
      <c r="CL37" s="608"/>
      <c r="CM37" s="608"/>
      <c r="CN37" s="608"/>
      <c r="CO37" s="608"/>
      <c r="CP37" s="608"/>
      <c r="CQ37" s="609"/>
      <c r="CR37" s="610">
        <v>560130</v>
      </c>
      <c r="CS37" s="620"/>
      <c r="CT37" s="620"/>
      <c r="CU37" s="620"/>
      <c r="CV37" s="620"/>
      <c r="CW37" s="620"/>
      <c r="CX37" s="620"/>
      <c r="CY37" s="621"/>
      <c r="CZ37" s="613">
        <v>1.6</v>
      </c>
      <c r="DA37" s="622"/>
      <c r="DB37" s="622"/>
      <c r="DC37" s="623"/>
      <c r="DD37" s="616">
        <v>560130</v>
      </c>
      <c r="DE37" s="620"/>
      <c r="DF37" s="620"/>
      <c r="DG37" s="620"/>
      <c r="DH37" s="620"/>
      <c r="DI37" s="620"/>
      <c r="DJ37" s="620"/>
      <c r="DK37" s="621"/>
      <c r="DL37" s="616">
        <v>430688</v>
      </c>
      <c r="DM37" s="620"/>
      <c r="DN37" s="620"/>
      <c r="DO37" s="620"/>
      <c r="DP37" s="620"/>
      <c r="DQ37" s="620"/>
      <c r="DR37" s="620"/>
      <c r="DS37" s="620"/>
      <c r="DT37" s="620"/>
      <c r="DU37" s="620"/>
      <c r="DV37" s="621"/>
      <c r="DW37" s="613">
        <v>2.4</v>
      </c>
      <c r="DX37" s="622"/>
      <c r="DY37" s="622"/>
      <c r="DZ37" s="622"/>
      <c r="EA37" s="622"/>
      <c r="EB37" s="622"/>
      <c r="EC37" s="641"/>
    </row>
    <row r="38" spans="2:133" ht="11.25" customHeight="1" x14ac:dyDescent="0.2">
      <c r="B38" s="607" t="s">
        <v>343</v>
      </c>
      <c r="C38" s="608"/>
      <c r="D38" s="608"/>
      <c r="E38" s="608"/>
      <c r="F38" s="608"/>
      <c r="G38" s="608"/>
      <c r="H38" s="608"/>
      <c r="I38" s="608"/>
      <c r="J38" s="608"/>
      <c r="K38" s="608"/>
      <c r="L38" s="608"/>
      <c r="M38" s="608"/>
      <c r="N38" s="608"/>
      <c r="O38" s="608"/>
      <c r="P38" s="608"/>
      <c r="Q38" s="609"/>
      <c r="R38" s="610">
        <v>3004058</v>
      </c>
      <c r="S38" s="611"/>
      <c r="T38" s="611"/>
      <c r="U38" s="611"/>
      <c r="V38" s="611"/>
      <c r="W38" s="611"/>
      <c r="X38" s="611"/>
      <c r="Y38" s="612"/>
      <c r="Z38" s="636">
        <v>7.9</v>
      </c>
      <c r="AA38" s="636"/>
      <c r="AB38" s="636"/>
      <c r="AC38" s="636"/>
      <c r="AD38" s="637" t="s">
        <v>130</v>
      </c>
      <c r="AE38" s="637"/>
      <c r="AF38" s="637"/>
      <c r="AG38" s="637"/>
      <c r="AH38" s="637"/>
      <c r="AI38" s="637"/>
      <c r="AJ38" s="637"/>
      <c r="AK38" s="637"/>
      <c r="AL38" s="613" t="s">
        <v>130</v>
      </c>
      <c r="AM38" s="614"/>
      <c r="AN38" s="614"/>
      <c r="AO38" s="638"/>
      <c r="AQ38" s="642" t="s">
        <v>344</v>
      </c>
      <c r="AR38" s="643"/>
      <c r="AS38" s="643"/>
      <c r="AT38" s="643"/>
      <c r="AU38" s="643"/>
      <c r="AV38" s="643"/>
      <c r="AW38" s="643"/>
      <c r="AX38" s="643"/>
      <c r="AY38" s="644"/>
      <c r="AZ38" s="610">
        <v>91041</v>
      </c>
      <c r="BA38" s="611"/>
      <c r="BB38" s="611"/>
      <c r="BC38" s="611"/>
      <c r="BD38" s="620"/>
      <c r="BE38" s="620"/>
      <c r="BF38" s="645"/>
      <c r="BG38" s="607" t="s">
        <v>345</v>
      </c>
      <c r="BH38" s="608"/>
      <c r="BI38" s="608"/>
      <c r="BJ38" s="608"/>
      <c r="BK38" s="608"/>
      <c r="BL38" s="608"/>
      <c r="BM38" s="608"/>
      <c r="BN38" s="608"/>
      <c r="BO38" s="608"/>
      <c r="BP38" s="608"/>
      <c r="BQ38" s="608"/>
      <c r="BR38" s="608"/>
      <c r="BS38" s="608"/>
      <c r="BT38" s="608"/>
      <c r="BU38" s="609"/>
      <c r="BV38" s="610">
        <v>10630</v>
      </c>
      <c r="BW38" s="611"/>
      <c r="BX38" s="611"/>
      <c r="BY38" s="611"/>
      <c r="BZ38" s="611"/>
      <c r="CA38" s="611"/>
      <c r="CB38" s="646"/>
      <c r="CD38" s="607" t="s">
        <v>346</v>
      </c>
      <c r="CE38" s="608"/>
      <c r="CF38" s="608"/>
      <c r="CG38" s="608"/>
      <c r="CH38" s="608"/>
      <c r="CI38" s="608"/>
      <c r="CJ38" s="608"/>
      <c r="CK38" s="608"/>
      <c r="CL38" s="608"/>
      <c r="CM38" s="608"/>
      <c r="CN38" s="608"/>
      <c r="CO38" s="608"/>
      <c r="CP38" s="608"/>
      <c r="CQ38" s="609"/>
      <c r="CR38" s="610">
        <v>2237582</v>
      </c>
      <c r="CS38" s="611"/>
      <c r="CT38" s="611"/>
      <c r="CU38" s="611"/>
      <c r="CV38" s="611"/>
      <c r="CW38" s="611"/>
      <c r="CX38" s="611"/>
      <c r="CY38" s="612"/>
      <c r="CZ38" s="613">
        <v>6.2</v>
      </c>
      <c r="DA38" s="622"/>
      <c r="DB38" s="622"/>
      <c r="DC38" s="623"/>
      <c r="DD38" s="616">
        <v>1761413</v>
      </c>
      <c r="DE38" s="611"/>
      <c r="DF38" s="611"/>
      <c r="DG38" s="611"/>
      <c r="DH38" s="611"/>
      <c r="DI38" s="611"/>
      <c r="DJ38" s="611"/>
      <c r="DK38" s="612"/>
      <c r="DL38" s="616">
        <v>1729462</v>
      </c>
      <c r="DM38" s="611"/>
      <c r="DN38" s="611"/>
      <c r="DO38" s="611"/>
      <c r="DP38" s="611"/>
      <c r="DQ38" s="611"/>
      <c r="DR38" s="611"/>
      <c r="DS38" s="611"/>
      <c r="DT38" s="611"/>
      <c r="DU38" s="611"/>
      <c r="DV38" s="612"/>
      <c r="DW38" s="613">
        <v>9.5</v>
      </c>
      <c r="DX38" s="622"/>
      <c r="DY38" s="622"/>
      <c r="DZ38" s="622"/>
      <c r="EA38" s="622"/>
      <c r="EB38" s="622"/>
      <c r="EC38" s="641"/>
    </row>
    <row r="39" spans="2:133" ht="11.25" customHeight="1" x14ac:dyDescent="0.2">
      <c r="B39" s="607" t="s">
        <v>347</v>
      </c>
      <c r="C39" s="608"/>
      <c r="D39" s="608"/>
      <c r="E39" s="608"/>
      <c r="F39" s="608"/>
      <c r="G39" s="608"/>
      <c r="H39" s="608"/>
      <c r="I39" s="608"/>
      <c r="J39" s="608"/>
      <c r="K39" s="608"/>
      <c r="L39" s="608"/>
      <c r="M39" s="608"/>
      <c r="N39" s="608"/>
      <c r="O39" s="608"/>
      <c r="P39" s="608"/>
      <c r="Q39" s="609"/>
      <c r="R39" s="610">
        <v>1674705</v>
      </c>
      <c r="S39" s="611"/>
      <c r="T39" s="611"/>
      <c r="U39" s="611"/>
      <c r="V39" s="611"/>
      <c r="W39" s="611"/>
      <c r="X39" s="611"/>
      <c r="Y39" s="612"/>
      <c r="Z39" s="636">
        <v>4.4000000000000004</v>
      </c>
      <c r="AA39" s="636"/>
      <c r="AB39" s="636"/>
      <c r="AC39" s="636"/>
      <c r="AD39" s="637">
        <v>1083</v>
      </c>
      <c r="AE39" s="637"/>
      <c r="AF39" s="637"/>
      <c r="AG39" s="637"/>
      <c r="AH39" s="637"/>
      <c r="AI39" s="637"/>
      <c r="AJ39" s="637"/>
      <c r="AK39" s="637"/>
      <c r="AL39" s="613">
        <v>0</v>
      </c>
      <c r="AM39" s="614"/>
      <c r="AN39" s="614"/>
      <c r="AO39" s="638"/>
      <c r="AQ39" s="642" t="s">
        <v>348</v>
      </c>
      <c r="AR39" s="643"/>
      <c r="AS39" s="643"/>
      <c r="AT39" s="643"/>
      <c r="AU39" s="643"/>
      <c r="AV39" s="643"/>
      <c r="AW39" s="643"/>
      <c r="AX39" s="643"/>
      <c r="AY39" s="644"/>
      <c r="AZ39" s="610" t="s">
        <v>130</v>
      </c>
      <c r="BA39" s="611"/>
      <c r="BB39" s="611"/>
      <c r="BC39" s="611"/>
      <c r="BD39" s="620"/>
      <c r="BE39" s="620"/>
      <c r="BF39" s="645"/>
      <c r="BG39" s="607" t="s">
        <v>349</v>
      </c>
      <c r="BH39" s="608"/>
      <c r="BI39" s="608"/>
      <c r="BJ39" s="608"/>
      <c r="BK39" s="608"/>
      <c r="BL39" s="608"/>
      <c r="BM39" s="608"/>
      <c r="BN39" s="608"/>
      <c r="BO39" s="608"/>
      <c r="BP39" s="608"/>
      <c r="BQ39" s="608"/>
      <c r="BR39" s="608"/>
      <c r="BS39" s="608"/>
      <c r="BT39" s="608"/>
      <c r="BU39" s="609"/>
      <c r="BV39" s="610">
        <v>18375</v>
      </c>
      <c r="BW39" s="611"/>
      <c r="BX39" s="611"/>
      <c r="BY39" s="611"/>
      <c r="BZ39" s="611"/>
      <c r="CA39" s="611"/>
      <c r="CB39" s="646"/>
      <c r="CD39" s="607" t="s">
        <v>350</v>
      </c>
      <c r="CE39" s="608"/>
      <c r="CF39" s="608"/>
      <c r="CG39" s="608"/>
      <c r="CH39" s="608"/>
      <c r="CI39" s="608"/>
      <c r="CJ39" s="608"/>
      <c r="CK39" s="608"/>
      <c r="CL39" s="608"/>
      <c r="CM39" s="608"/>
      <c r="CN39" s="608"/>
      <c r="CO39" s="608"/>
      <c r="CP39" s="608"/>
      <c r="CQ39" s="609"/>
      <c r="CR39" s="610">
        <v>2898865</v>
      </c>
      <c r="CS39" s="620"/>
      <c r="CT39" s="620"/>
      <c r="CU39" s="620"/>
      <c r="CV39" s="620"/>
      <c r="CW39" s="620"/>
      <c r="CX39" s="620"/>
      <c r="CY39" s="621"/>
      <c r="CZ39" s="613">
        <v>8.1</v>
      </c>
      <c r="DA39" s="622"/>
      <c r="DB39" s="622"/>
      <c r="DC39" s="623"/>
      <c r="DD39" s="616">
        <v>2735616</v>
      </c>
      <c r="DE39" s="620"/>
      <c r="DF39" s="620"/>
      <c r="DG39" s="620"/>
      <c r="DH39" s="620"/>
      <c r="DI39" s="620"/>
      <c r="DJ39" s="620"/>
      <c r="DK39" s="621"/>
      <c r="DL39" s="616" t="s">
        <v>130</v>
      </c>
      <c r="DM39" s="620"/>
      <c r="DN39" s="620"/>
      <c r="DO39" s="620"/>
      <c r="DP39" s="620"/>
      <c r="DQ39" s="620"/>
      <c r="DR39" s="620"/>
      <c r="DS39" s="620"/>
      <c r="DT39" s="620"/>
      <c r="DU39" s="620"/>
      <c r="DV39" s="621"/>
      <c r="DW39" s="613" t="s">
        <v>130</v>
      </c>
      <c r="DX39" s="622"/>
      <c r="DY39" s="622"/>
      <c r="DZ39" s="622"/>
      <c r="EA39" s="622"/>
      <c r="EB39" s="622"/>
      <c r="EC39" s="641"/>
    </row>
    <row r="40" spans="2:133" ht="11.25" customHeight="1" x14ac:dyDescent="0.2">
      <c r="B40" s="607" t="s">
        <v>351</v>
      </c>
      <c r="C40" s="608"/>
      <c r="D40" s="608"/>
      <c r="E40" s="608"/>
      <c r="F40" s="608"/>
      <c r="G40" s="608"/>
      <c r="H40" s="608"/>
      <c r="I40" s="608"/>
      <c r="J40" s="608"/>
      <c r="K40" s="608"/>
      <c r="L40" s="608"/>
      <c r="M40" s="608"/>
      <c r="N40" s="608"/>
      <c r="O40" s="608"/>
      <c r="P40" s="608"/>
      <c r="Q40" s="609"/>
      <c r="R40" s="610">
        <v>2552500</v>
      </c>
      <c r="S40" s="611"/>
      <c r="T40" s="611"/>
      <c r="U40" s="611"/>
      <c r="V40" s="611"/>
      <c r="W40" s="611"/>
      <c r="X40" s="611"/>
      <c r="Y40" s="612"/>
      <c r="Z40" s="636">
        <v>6.7</v>
      </c>
      <c r="AA40" s="636"/>
      <c r="AB40" s="636"/>
      <c r="AC40" s="636"/>
      <c r="AD40" s="637" t="s">
        <v>130</v>
      </c>
      <c r="AE40" s="637"/>
      <c r="AF40" s="637"/>
      <c r="AG40" s="637"/>
      <c r="AH40" s="637"/>
      <c r="AI40" s="637"/>
      <c r="AJ40" s="637"/>
      <c r="AK40" s="637"/>
      <c r="AL40" s="613" t="s">
        <v>130</v>
      </c>
      <c r="AM40" s="614"/>
      <c r="AN40" s="614"/>
      <c r="AO40" s="638"/>
      <c r="AQ40" s="642" t="s">
        <v>352</v>
      </c>
      <c r="AR40" s="643"/>
      <c r="AS40" s="643"/>
      <c r="AT40" s="643"/>
      <c r="AU40" s="643"/>
      <c r="AV40" s="643"/>
      <c r="AW40" s="643"/>
      <c r="AX40" s="643"/>
      <c r="AY40" s="644"/>
      <c r="AZ40" s="610" t="s">
        <v>130</v>
      </c>
      <c r="BA40" s="611"/>
      <c r="BB40" s="611"/>
      <c r="BC40" s="611"/>
      <c r="BD40" s="620"/>
      <c r="BE40" s="620"/>
      <c r="BF40" s="645"/>
      <c r="BG40" s="647" t="s">
        <v>353</v>
      </c>
      <c r="BH40" s="648"/>
      <c r="BI40" s="648"/>
      <c r="BJ40" s="648"/>
      <c r="BK40" s="648"/>
      <c r="BL40" s="346"/>
      <c r="BM40" s="608" t="s">
        <v>354</v>
      </c>
      <c r="BN40" s="608"/>
      <c r="BO40" s="608"/>
      <c r="BP40" s="608"/>
      <c r="BQ40" s="608"/>
      <c r="BR40" s="608"/>
      <c r="BS40" s="608"/>
      <c r="BT40" s="608"/>
      <c r="BU40" s="609"/>
      <c r="BV40" s="610">
        <v>102</v>
      </c>
      <c r="BW40" s="611"/>
      <c r="BX40" s="611"/>
      <c r="BY40" s="611"/>
      <c r="BZ40" s="611"/>
      <c r="CA40" s="611"/>
      <c r="CB40" s="646"/>
      <c r="CD40" s="607" t="s">
        <v>355</v>
      </c>
      <c r="CE40" s="608"/>
      <c r="CF40" s="608"/>
      <c r="CG40" s="608"/>
      <c r="CH40" s="608"/>
      <c r="CI40" s="608"/>
      <c r="CJ40" s="608"/>
      <c r="CK40" s="608"/>
      <c r="CL40" s="608"/>
      <c r="CM40" s="608"/>
      <c r="CN40" s="608"/>
      <c r="CO40" s="608"/>
      <c r="CP40" s="608"/>
      <c r="CQ40" s="609"/>
      <c r="CR40" s="610">
        <v>667400</v>
      </c>
      <c r="CS40" s="611"/>
      <c r="CT40" s="611"/>
      <c r="CU40" s="611"/>
      <c r="CV40" s="611"/>
      <c r="CW40" s="611"/>
      <c r="CX40" s="611"/>
      <c r="CY40" s="612"/>
      <c r="CZ40" s="613">
        <v>1.9</v>
      </c>
      <c r="DA40" s="622"/>
      <c r="DB40" s="622"/>
      <c r="DC40" s="623"/>
      <c r="DD40" s="616">
        <v>5600</v>
      </c>
      <c r="DE40" s="611"/>
      <c r="DF40" s="611"/>
      <c r="DG40" s="611"/>
      <c r="DH40" s="611"/>
      <c r="DI40" s="611"/>
      <c r="DJ40" s="611"/>
      <c r="DK40" s="612"/>
      <c r="DL40" s="616" t="s">
        <v>130</v>
      </c>
      <c r="DM40" s="611"/>
      <c r="DN40" s="611"/>
      <c r="DO40" s="611"/>
      <c r="DP40" s="611"/>
      <c r="DQ40" s="611"/>
      <c r="DR40" s="611"/>
      <c r="DS40" s="611"/>
      <c r="DT40" s="611"/>
      <c r="DU40" s="611"/>
      <c r="DV40" s="612"/>
      <c r="DW40" s="613" t="s">
        <v>130</v>
      </c>
      <c r="DX40" s="622"/>
      <c r="DY40" s="622"/>
      <c r="DZ40" s="622"/>
      <c r="EA40" s="622"/>
      <c r="EB40" s="622"/>
      <c r="EC40" s="641"/>
    </row>
    <row r="41" spans="2:133" ht="11.25" customHeight="1" x14ac:dyDescent="0.2">
      <c r="B41" s="607" t="s">
        <v>356</v>
      </c>
      <c r="C41" s="608"/>
      <c r="D41" s="608"/>
      <c r="E41" s="608"/>
      <c r="F41" s="608"/>
      <c r="G41" s="608"/>
      <c r="H41" s="608"/>
      <c r="I41" s="608"/>
      <c r="J41" s="608"/>
      <c r="K41" s="608"/>
      <c r="L41" s="608"/>
      <c r="M41" s="608"/>
      <c r="N41" s="608"/>
      <c r="O41" s="608"/>
      <c r="P41" s="608"/>
      <c r="Q41" s="609"/>
      <c r="R41" s="610" t="s">
        <v>130</v>
      </c>
      <c r="S41" s="611"/>
      <c r="T41" s="611"/>
      <c r="U41" s="611"/>
      <c r="V41" s="611"/>
      <c r="W41" s="611"/>
      <c r="X41" s="611"/>
      <c r="Y41" s="612"/>
      <c r="Z41" s="636" t="s">
        <v>130</v>
      </c>
      <c r="AA41" s="636"/>
      <c r="AB41" s="636"/>
      <c r="AC41" s="636"/>
      <c r="AD41" s="637" t="s">
        <v>130</v>
      </c>
      <c r="AE41" s="637"/>
      <c r="AF41" s="637"/>
      <c r="AG41" s="637"/>
      <c r="AH41" s="637"/>
      <c r="AI41" s="637"/>
      <c r="AJ41" s="637"/>
      <c r="AK41" s="637"/>
      <c r="AL41" s="613" t="s">
        <v>130</v>
      </c>
      <c r="AM41" s="614"/>
      <c r="AN41" s="614"/>
      <c r="AO41" s="638"/>
      <c r="AQ41" s="642" t="s">
        <v>357</v>
      </c>
      <c r="AR41" s="643"/>
      <c r="AS41" s="643"/>
      <c r="AT41" s="643"/>
      <c r="AU41" s="643"/>
      <c r="AV41" s="643"/>
      <c r="AW41" s="643"/>
      <c r="AX41" s="643"/>
      <c r="AY41" s="644"/>
      <c r="AZ41" s="610">
        <v>592161</v>
      </c>
      <c r="BA41" s="611"/>
      <c r="BB41" s="611"/>
      <c r="BC41" s="611"/>
      <c r="BD41" s="620"/>
      <c r="BE41" s="620"/>
      <c r="BF41" s="645"/>
      <c r="BG41" s="647"/>
      <c r="BH41" s="648"/>
      <c r="BI41" s="648"/>
      <c r="BJ41" s="648"/>
      <c r="BK41" s="648"/>
      <c r="BL41" s="346"/>
      <c r="BM41" s="608" t="s">
        <v>358</v>
      </c>
      <c r="BN41" s="608"/>
      <c r="BO41" s="608"/>
      <c r="BP41" s="608"/>
      <c r="BQ41" s="608"/>
      <c r="BR41" s="608"/>
      <c r="BS41" s="608"/>
      <c r="BT41" s="608"/>
      <c r="BU41" s="609"/>
      <c r="BV41" s="610" t="s">
        <v>130</v>
      </c>
      <c r="BW41" s="611"/>
      <c r="BX41" s="611"/>
      <c r="BY41" s="611"/>
      <c r="BZ41" s="611"/>
      <c r="CA41" s="611"/>
      <c r="CB41" s="646"/>
      <c r="CD41" s="607" t="s">
        <v>359</v>
      </c>
      <c r="CE41" s="608"/>
      <c r="CF41" s="608"/>
      <c r="CG41" s="608"/>
      <c r="CH41" s="608"/>
      <c r="CI41" s="608"/>
      <c r="CJ41" s="608"/>
      <c r="CK41" s="608"/>
      <c r="CL41" s="608"/>
      <c r="CM41" s="608"/>
      <c r="CN41" s="608"/>
      <c r="CO41" s="608"/>
      <c r="CP41" s="608"/>
      <c r="CQ41" s="609"/>
      <c r="CR41" s="610" t="s">
        <v>130</v>
      </c>
      <c r="CS41" s="620"/>
      <c r="CT41" s="620"/>
      <c r="CU41" s="620"/>
      <c r="CV41" s="620"/>
      <c r="CW41" s="620"/>
      <c r="CX41" s="620"/>
      <c r="CY41" s="621"/>
      <c r="CZ41" s="613" t="s">
        <v>130</v>
      </c>
      <c r="DA41" s="622"/>
      <c r="DB41" s="622"/>
      <c r="DC41" s="623"/>
      <c r="DD41" s="616" t="s">
        <v>130</v>
      </c>
      <c r="DE41" s="620"/>
      <c r="DF41" s="620"/>
      <c r="DG41" s="620"/>
      <c r="DH41" s="620"/>
      <c r="DI41" s="620"/>
      <c r="DJ41" s="620"/>
      <c r="DK41" s="621"/>
      <c r="DL41" s="617"/>
      <c r="DM41" s="618"/>
      <c r="DN41" s="618"/>
      <c r="DO41" s="618"/>
      <c r="DP41" s="618"/>
      <c r="DQ41" s="618"/>
      <c r="DR41" s="618"/>
      <c r="DS41" s="618"/>
      <c r="DT41" s="618"/>
      <c r="DU41" s="618"/>
      <c r="DV41" s="619"/>
      <c r="DW41" s="603"/>
      <c r="DX41" s="604"/>
      <c r="DY41" s="604"/>
      <c r="DZ41" s="604"/>
      <c r="EA41" s="604"/>
      <c r="EB41" s="604"/>
      <c r="EC41" s="605"/>
    </row>
    <row r="42" spans="2:133" ht="11.25" customHeight="1" x14ac:dyDescent="0.2">
      <c r="B42" s="607" t="s">
        <v>360</v>
      </c>
      <c r="C42" s="608"/>
      <c r="D42" s="608"/>
      <c r="E42" s="608"/>
      <c r="F42" s="608"/>
      <c r="G42" s="608"/>
      <c r="H42" s="608"/>
      <c r="I42" s="608"/>
      <c r="J42" s="608"/>
      <c r="K42" s="608"/>
      <c r="L42" s="608"/>
      <c r="M42" s="608"/>
      <c r="N42" s="608"/>
      <c r="O42" s="608"/>
      <c r="P42" s="608"/>
      <c r="Q42" s="609"/>
      <c r="R42" s="610" t="s">
        <v>130</v>
      </c>
      <c r="S42" s="611"/>
      <c r="T42" s="611"/>
      <c r="U42" s="611"/>
      <c r="V42" s="611"/>
      <c r="W42" s="611"/>
      <c r="X42" s="611"/>
      <c r="Y42" s="612"/>
      <c r="Z42" s="636" t="s">
        <v>130</v>
      </c>
      <c r="AA42" s="636"/>
      <c r="AB42" s="636"/>
      <c r="AC42" s="636"/>
      <c r="AD42" s="637" t="s">
        <v>130</v>
      </c>
      <c r="AE42" s="637"/>
      <c r="AF42" s="637"/>
      <c r="AG42" s="637"/>
      <c r="AH42" s="637"/>
      <c r="AI42" s="637"/>
      <c r="AJ42" s="637"/>
      <c r="AK42" s="637"/>
      <c r="AL42" s="613" t="s">
        <v>130</v>
      </c>
      <c r="AM42" s="614"/>
      <c r="AN42" s="614"/>
      <c r="AO42" s="638"/>
      <c r="AQ42" s="651" t="s">
        <v>361</v>
      </c>
      <c r="AR42" s="652"/>
      <c r="AS42" s="652"/>
      <c r="AT42" s="652"/>
      <c r="AU42" s="652"/>
      <c r="AV42" s="652"/>
      <c r="AW42" s="652"/>
      <c r="AX42" s="652"/>
      <c r="AY42" s="653"/>
      <c r="AZ42" s="590">
        <v>1645421</v>
      </c>
      <c r="BA42" s="624"/>
      <c r="BB42" s="624"/>
      <c r="BC42" s="624"/>
      <c r="BD42" s="591"/>
      <c r="BE42" s="591"/>
      <c r="BF42" s="639"/>
      <c r="BG42" s="649"/>
      <c r="BH42" s="650"/>
      <c r="BI42" s="650"/>
      <c r="BJ42" s="650"/>
      <c r="BK42" s="650"/>
      <c r="BL42" s="347"/>
      <c r="BM42" s="588" t="s">
        <v>362</v>
      </c>
      <c r="BN42" s="588"/>
      <c r="BO42" s="588"/>
      <c r="BP42" s="588"/>
      <c r="BQ42" s="588"/>
      <c r="BR42" s="588"/>
      <c r="BS42" s="588"/>
      <c r="BT42" s="588"/>
      <c r="BU42" s="589"/>
      <c r="BV42" s="590">
        <v>305</v>
      </c>
      <c r="BW42" s="624"/>
      <c r="BX42" s="624"/>
      <c r="BY42" s="624"/>
      <c r="BZ42" s="624"/>
      <c r="CA42" s="624"/>
      <c r="CB42" s="640"/>
      <c r="CD42" s="607" t="s">
        <v>363</v>
      </c>
      <c r="CE42" s="608"/>
      <c r="CF42" s="608"/>
      <c r="CG42" s="608"/>
      <c r="CH42" s="608"/>
      <c r="CI42" s="608"/>
      <c r="CJ42" s="608"/>
      <c r="CK42" s="608"/>
      <c r="CL42" s="608"/>
      <c r="CM42" s="608"/>
      <c r="CN42" s="608"/>
      <c r="CO42" s="608"/>
      <c r="CP42" s="608"/>
      <c r="CQ42" s="609"/>
      <c r="CR42" s="610">
        <v>3689768</v>
      </c>
      <c r="CS42" s="620"/>
      <c r="CT42" s="620"/>
      <c r="CU42" s="620"/>
      <c r="CV42" s="620"/>
      <c r="CW42" s="620"/>
      <c r="CX42" s="620"/>
      <c r="CY42" s="621"/>
      <c r="CZ42" s="613">
        <v>10.3</v>
      </c>
      <c r="DA42" s="622"/>
      <c r="DB42" s="622"/>
      <c r="DC42" s="623"/>
      <c r="DD42" s="616">
        <v>733282</v>
      </c>
      <c r="DE42" s="620"/>
      <c r="DF42" s="620"/>
      <c r="DG42" s="620"/>
      <c r="DH42" s="620"/>
      <c r="DI42" s="620"/>
      <c r="DJ42" s="620"/>
      <c r="DK42" s="621"/>
      <c r="DL42" s="617"/>
      <c r="DM42" s="618"/>
      <c r="DN42" s="618"/>
      <c r="DO42" s="618"/>
      <c r="DP42" s="618"/>
      <c r="DQ42" s="618"/>
      <c r="DR42" s="618"/>
      <c r="DS42" s="618"/>
      <c r="DT42" s="618"/>
      <c r="DU42" s="618"/>
      <c r="DV42" s="619"/>
      <c r="DW42" s="603"/>
      <c r="DX42" s="604"/>
      <c r="DY42" s="604"/>
      <c r="DZ42" s="604"/>
      <c r="EA42" s="604"/>
      <c r="EB42" s="604"/>
      <c r="EC42" s="605"/>
    </row>
    <row r="43" spans="2:133" ht="11.25" customHeight="1" x14ac:dyDescent="0.2">
      <c r="B43" s="607" t="s">
        <v>364</v>
      </c>
      <c r="C43" s="608"/>
      <c r="D43" s="608"/>
      <c r="E43" s="608"/>
      <c r="F43" s="608"/>
      <c r="G43" s="608"/>
      <c r="H43" s="608"/>
      <c r="I43" s="608"/>
      <c r="J43" s="608"/>
      <c r="K43" s="608"/>
      <c r="L43" s="608"/>
      <c r="M43" s="608"/>
      <c r="N43" s="608"/>
      <c r="O43" s="608"/>
      <c r="P43" s="608"/>
      <c r="Q43" s="609"/>
      <c r="R43" s="610">
        <v>300000</v>
      </c>
      <c r="S43" s="611"/>
      <c r="T43" s="611"/>
      <c r="U43" s="611"/>
      <c r="V43" s="611"/>
      <c r="W43" s="611"/>
      <c r="X43" s="611"/>
      <c r="Y43" s="612"/>
      <c r="Z43" s="636">
        <v>0.8</v>
      </c>
      <c r="AA43" s="636"/>
      <c r="AB43" s="636"/>
      <c r="AC43" s="636"/>
      <c r="AD43" s="637" t="s">
        <v>130</v>
      </c>
      <c r="AE43" s="637"/>
      <c r="AF43" s="637"/>
      <c r="AG43" s="637"/>
      <c r="AH43" s="637"/>
      <c r="AI43" s="637"/>
      <c r="AJ43" s="637"/>
      <c r="AK43" s="637"/>
      <c r="AL43" s="613" t="s">
        <v>130</v>
      </c>
      <c r="AM43" s="614"/>
      <c r="AN43" s="614"/>
      <c r="AO43" s="638"/>
      <c r="CD43" s="607" t="s">
        <v>365</v>
      </c>
      <c r="CE43" s="608"/>
      <c r="CF43" s="608"/>
      <c r="CG43" s="608"/>
      <c r="CH43" s="608"/>
      <c r="CI43" s="608"/>
      <c r="CJ43" s="608"/>
      <c r="CK43" s="608"/>
      <c r="CL43" s="608"/>
      <c r="CM43" s="608"/>
      <c r="CN43" s="608"/>
      <c r="CO43" s="608"/>
      <c r="CP43" s="608"/>
      <c r="CQ43" s="609"/>
      <c r="CR43" s="610">
        <v>90883</v>
      </c>
      <c r="CS43" s="620"/>
      <c r="CT43" s="620"/>
      <c r="CU43" s="620"/>
      <c r="CV43" s="620"/>
      <c r="CW43" s="620"/>
      <c r="CX43" s="620"/>
      <c r="CY43" s="621"/>
      <c r="CZ43" s="613">
        <v>0.3</v>
      </c>
      <c r="DA43" s="622"/>
      <c r="DB43" s="622"/>
      <c r="DC43" s="623"/>
      <c r="DD43" s="616">
        <v>89633</v>
      </c>
      <c r="DE43" s="620"/>
      <c r="DF43" s="620"/>
      <c r="DG43" s="620"/>
      <c r="DH43" s="620"/>
      <c r="DI43" s="620"/>
      <c r="DJ43" s="620"/>
      <c r="DK43" s="621"/>
      <c r="DL43" s="617"/>
      <c r="DM43" s="618"/>
      <c r="DN43" s="618"/>
      <c r="DO43" s="618"/>
      <c r="DP43" s="618"/>
      <c r="DQ43" s="618"/>
      <c r="DR43" s="618"/>
      <c r="DS43" s="618"/>
      <c r="DT43" s="618"/>
      <c r="DU43" s="618"/>
      <c r="DV43" s="619"/>
      <c r="DW43" s="603"/>
      <c r="DX43" s="604"/>
      <c r="DY43" s="604"/>
      <c r="DZ43" s="604"/>
      <c r="EA43" s="604"/>
      <c r="EB43" s="604"/>
      <c r="EC43" s="605"/>
    </row>
    <row r="44" spans="2:133" ht="11.25" customHeight="1" x14ac:dyDescent="0.2">
      <c r="B44" s="587" t="s">
        <v>366</v>
      </c>
      <c r="C44" s="588"/>
      <c r="D44" s="588"/>
      <c r="E44" s="588"/>
      <c r="F44" s="588"/>
      <c r="G44" s="588"/>
      <c r="H44" s="588"/>
      <c r="I44" s="588"/>
      <c r="J44" s="588"/>
      <c r="K44" s="588"/>
      <c r="L44" s="588"/>
      <c r="M44" s="588"/>
      <c r="N44" s="588"/>
      <c r="O44" s="588"/>
      <c r="P44" s="588"/>
      <c r="Q44" s="589"/>
      <c r="R44" s="590">
        <v>37907359</v>
      </c>
      <c r="S44" s="624"/>
      <c r="T44" s="624"/>
      <c r="U44" s="624"/>
      <c r="V44" s="624"/>
      <c r="W44" s="624"/>
      <c r="X44" s="624"/>
      <c r="Y44" s="625"/>
      <c r="Z44" s="626">
        <v>100</v>
      </c>
      <c r="AA44" s="626"/>
      <c r="AB44" s="626"/>
      <c r="AC44" s="626"/>
      <c r="AD44" s="627">
        <v>17917020</v>
      </c>
      <c r="AE44" s="627"/>
      <c r="AF44" s="627"/>
      <c r="AG44" s="627"/>
      <c r="AH44" s="627"/>
      <c r="AI44" s="627"/>
      <c r="AJ44" s="627"/>
      <c r="AK44" s="627"/>
      <c r="AL44" s="593">
        <v>100</v>
      </c>
      <c r="AM44" s="628"/>
      <c r="AN44" s="628"/>
      <c r="AO44" s="629"/>
      <c r="CD44" s="630" t="s">
        <v>313</v>
      </c>
      <c r="CE44" s="631"/>
      <c r="CF44" s="607" t="s">
        <v>367</v>
      </c>
      <c r="CG44" s="608"/>
      <c r="CH44" s="608"/>
      <c r="CI44" s="608"/>
      <c r="CJ44" s="608"/>
      <c r="CK44" s="608"/>
      <c r="CL44" s="608"/>
      <c r="CM44" s="608"/>
      <c r="CN44" s="608"/>
      <c r="CO44" s="608"/>
      <c r="CP44" s="608"/>
      <c r="CQ44" s="609"/>
      <c r="CR44" s="610">
        <v>3689768</v>
      </c>
      <c r="CS44" s="611"/>
      <c r="CT44" s="611"/>
      <c r="CU44" s="611"/>
      <c r="CV44" s="611"/>
      <c r="CW44" s="611"/>
      <c r="CX44" s="611"/>
      <c r="CY44" s="612"/>
      <c r="CZ44" s="613">
        <v>10.3</v>
      </c>
      <c r="DA44" s="614"/>
      <c r="DB44" s="614"/>
      <c r="DC44" s="615"/>
      <c r="DD44" s="616">
        <v>733282</v>
      </c>
      <c r="DE44" s="611"/>
      <c r="DF44" s="611"/>
      <c r="DG44" s="611"/>
      <c r="DH44" s="611"/>
      <c r="DI44" s="611"/>
      <c r="DJ44" s="611"/>
      <c r="DK44" s="612"/>
      <c r="DL44" s="617"/>
      <c r="DM44" s="618"/>
      <c r="DN44" s="618"/>
      <c r="DO44" s="618"/>
      <c r="DP44" s="618"/>
      <c r="DQ44" s="618"/>
      <c r="DR44" s="618"/>
      <c r="DS44" s="618"/>
      <c r="DT44" s="618"/>
      <c r="DU44" s="618"/>
      <c r="DV44" s="619"/>
      <c r="DW44" s="603"/>
      <c r="DX44" s="604"/>
      <c r="DY44" s="604"/>
      <c r="DZ44" s="604"/>
      <c r="EA44" s="604"/>
      <c r="EB44" s="604"/>
      <c r="EC44" s="605"/>
    </row>
    <row r="45" spans="2:133" ht="11.25" customHeight="1" x14ac:dyDescent="0.2">
      <c r="CD45" s="632"/>
      <c r="CE45" s="633"/>
      <c r="CF45" s="607" t="s">
        <v>368</v>
      </c>
      <c r="CG45" s="608"/>
      <c r="CH45" s="608"/>
      <c r="CI45" s="608"/>
      <c r="CJ45" s="608"/>
      <c r="CK45" s="608"/>
      <c r="CL45" s="608"/>
      <c r="CM45" s="608"/>
      <c r="CN45" s="608"/>
      <c r="CO45" s="608"/>
      <c r="CP45" s="608"/>
      <c r="CQ45" s="609"/>
      <c r="CR45" s="610">
        <v>1368155</v>
      </c>
      <c r="CS45" s="620"/>
      <c r="CT45" s="620"/>
      <c r="CU45" s="620"/>
      <c r="CV45" s="620"/>
      <c r="CW45" s="620"/>
      <c r="CX45" s="620"/>
      <c r="CY45" s="621"/>
      <c r="CZ45" s="613">
        <v>3.8</v>
      </c>
      <c r="DA45" s="622"/>
      <c r="DB45" s="622"/>
      <c r="DC45" s="623"/>
      <c r="DD45" s="616">
        <v>42576</v>
      </c>
      <c r="DE45" s="620"/>
      <c r="DF45" s="620"/>
      <c r="DG45" s="620"/>
      <c r="DH45" s="620"/>
      <c r="DI45" s="620"/>
      <c r="DJ45" s="620"/>
      <c r="DK45" s="621"/>
      <c r="DL45" s="617"/>
      <c r="DM45" s="618"/>
      <c r="DN45" s="618"/>
      <c r="DO45" s="618"/>
      <c r="DP45" s="618"/>
      <c r="DQ45" s="618"/>
      <c r="DR45" s="618"/>
      <c r="DS45" s="618"/>
      <c r="DT45" s="618"/>
      <c r="DU45" s="618"/>
      <c r="DV45" s="619"/>
      <c r="DW45" s="603"/>
      <c r="DX45" s="604"/>
      <c r="DY45" s="604"/>
      <c r="DZ45" s="604"/>
      <c r="EA45" s="604"/>
      <c r="EB45" s="604"/>
      <c r="EC45" s="605"/>
    </row>
    <row r="46" spans="2:133" ht="11.25" customHeight="1" x14ac:dyDescent="0.2">
      <c r="B46" s="205" t="s">
        <v>369</v>
      </c>
      <c r="CD46" s="632"/>
      <c r="CE46" s="633"/>
      <c r="CF46" s="607" t="s">
        <v>370</v>
      </c>
      <c r="CG46" s="608"/>
      <c r="CH46" s="608"/>
      <c r="CI46" s="608"/>
      <c r="CJ46" s="608"/>
      <c r="CK46" s="608"/>
      <c r="CL46" s="608"/>
      <c r="CM46" s="608"/>
      <c r="CN46" s="608"/>
      <c r="CO46" s="608"/>
      <c r="CP46" s="608"/>
      <c r="CQ46" s="609"/>
      <c r="CR46" s="610">
        <v>2243017</v>
      </c>
      <c r="CS46" s="611"/>
      <c r="CT46" s="611"/>
      <c r="CU46" s="611"/>
      <c r="CV46" s="611"/>
      <c r="CW46" s="611"/>
      <c r="CX46" s="611"/>
      <c r="CY46" s="612"/>
      <c r="CZ46" s="613">
        <v>6.3</v>
      </c>
      <c r="DA46" s="614"/>
      <c r="DB46" s="614"/>
      <c r="DC46" s="615"/>
      <c r="DD46" s="616">
        <v>681109</v>
      </c>
      <c r="DE46" s="611"/>
      <c r="DF46" s="611"/>
      <c r="DG46" s="611"/>
      <c r="DH46" s="611"/>
      <c r="DI46" s="611"/>
      <c r="DJ46" s="611"/>
      <c r="DK46" s="612"/>
      <c r="DL46" s="617"/>
      <c r="DM46" s="618"/>
      <c r="DN46" s="618"/>
      <c r="DO46" s="618"/>
      <c r="DP46" s="618"/>
      <c r="DQ46" s="618"/>
      <c r="DR46" s="618"/>
      <c r="DS46" s="618"/>
      <c r="DT46" s="618"/>
      <c r="DU46" s="618"/>
      <c r="DV46" s="619"/>
      <c r="DW46" s="603"/>
      <c r="DX46" s="604"/>
      <c r="DY46" s="604"/>
      <c r="DZ46" s="604"/>
      <c r="EA46" s="604"/>
      <c r="EB46" s="604"/>
      <c r="EC46" s="605"/>
    </row>
    <row r="47" spans="2:133" ht="11.25" customHeight="1" x14ac:dyDescent="0.2">
      <c r="B47" s="606" t="s">
        <v>371</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D47" s="632"/>
      <c r="CE47" s="633"/>
      <c r="CF47" s="607" t="s">
        <v>372</v>
      </c>
      <c r="CG47" s="608"/>
      <c r="CH47" s="608"/>
      <c r="CI47" s="608"/>
      <c r="CJ47" s="608"/>
      <c r="CK47" s="608"/>
      <c r="CL47" s="608"/>
      <c r="CM47" s="608"/>
      <c r="CN47" s="608"/>
      <c r="CO47" s="608"/>
      <c r="CP47" s="608"/>
      <c r="CQ47" s="609"/>
      <c r="CR47" s="610" t="s">
        <v>130</v>
      </c>
      <c r="CS47" s="620"/>
      <c r="CT47" s="620"/>
      <c r="CU47" s="620"/>
      <c r="CV47" s="620"/>
      <c r="CW47" s="620"/>
      <c r="CX47" s="620"/>
      <c r="CY47" s="621"/>
      <c r="CZ47" s="613" t="s">
        <v>130</v>
      </c>
      <c r="DA47" s="622"/>
      <c r="DB47" s="622"/>
      <c r="DC47" s="623"/>
      <c r="DD47" s="616" t="s">
        <v>130</v>
      </c>
      <c r="DE47" s="620"/>
      <c r="DF47" s="620"/>
      <c r="DG47" s="620"/>
      <c r="DH47" s="620"/>
      <c r="DI47" s="620"/>
      <c r="DJ47" s="620"/>
      <c r="DK47" s="621"/>
      <c r="DL47" s="617"/>
      <c r="DM47" s="618"/>
      <c r="DN47" s="618"/>
      <c r="DO47" s="618"/>
      <c r="DP47" s="618"/>
      <c r="DQ47" s="618"/>
      <c r="DR47" s="618"/>
      <c r="DS47" s="618"/>
      <c r="DT47" s="618"/>
      <c r="DU47" s="618"/>
      <c r="DV47" s="619"/>
      <c r="DW47" s="603"/>
      <c r="DX47" s="604"/>
      <c r="DY47" s="604"/>
      <c r="DZ47" s="604"/>
      <c r="EA47" s="604"/>
      <c r="EB47" s="604"/>
      <c r="EC47" s="605"/>
    </row>
    <row r="48" spans="2:133" ht="10.8" x14ac:dyDescent="0.2">
      <c r="B48" s="606" t="s">
        <v>373</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D48" s="634"/>
      <c r="CE48" s="635"/>
      <c r="CF48" s="607" t="s">
        <v>374</v>
      </c>
      <c r="CG48" s="608"/>
      <c r="CH48" s="608"/>
      <c r="CI48" s="608"/>
      <c r="CJ48" s="608"/>
      <c r="CK48" s="608"/>
      <c r="CL48" s="608"/>
      <c r="CM48" s="608"/>
      <c r="CN48" s="608"/>
      <c r="CO48" s="608"/>
      <c r="CP48" s="608"/>
      <c r="CQ48" s="609"/>
      <c r="CR48" s="610" t="s">
        <v>130</v>
      </c>
      <c r="CS48" s="611"/>
      <c r="CT48" s="611"/>
      <c r="CU48" s="611"/>
      <c r="CV48" s="611"/>
      <c r="CW48" s="611"/>
      <c r="CX48" s="611"/>
      <c r="CY48" s="612"/>
      <c r="CZ48" s="613" t="s">
        <v>130</v>
      </c>
      <c r="DA48" s="614"/>
      <c r="DB48" s="614"/>
      <c r="DC48" s="615"/>
      <c r="DD48" s="616" t="s">
        <v>130</v>
      </c>
      <c r="DE48" s="611"/>
      <c r="DF48" s="611"/>
      <c r="DG48" s="611"/>
      <c r="DH48" s="611"/>
      <c r="DI48" s="611"/>
      <c r="DJ48" s="611"/>
      <c r="DK48" s="612"/>
      <c r="DL48" s="617"/>
      <c r="DM48" s="618"/>
      <c r="DN48" s="618"/>
      <c r="DO48" s="618"/>
      <c r="DP48" s="618"/>
      <c r="DQ48" s="618"/>
      <c r="DR48" s="618"/>
      <c r="DS48" s="618"/>
      <c r="DT48" s="618"/>
      <c r="DU48" s="618"/>
      <c r="DV48" s="619"/>
      <c r="DW48" s="603"/>
      <c r="DX48" s="604"/>
      <c r="DY48" s="604"/>
      <c r="DZ48" s="604"/>
      <c r="EA48" s="604"/>
      <c r="EB48" s="604"/>
      <c r="EC48" s="605"/>
    </row>
    <row r="49" spans="2:133" ht="11.25" customHeight="1" x14ac:dyDescent="0.2">
      <c r="B49" s="348"/>
      <c r="CD49" s="587" t="s">
        <v>375</v>
      </c>
      <c r="CE49" s="588"/>
      <c r="CF49" s="588"/>
      <c r="CG49" s="588"/>
      <c r="CH49" s="588"/>
      <c r="CI49" s="588"/>
      <c r="CJ49" s="588"/>
      <c r="CK49" s="588"/>
      <c r="CL49" s="588"/>
      <c r="CM49" s="588"/>
      <c r="CN49" s="588"/>
      <c r="CO49" s="588"/>
      <c r="CP49" s="588"/>
      <c r="CQ49" s="589"/>
      <c r="CR49" s="590">
        <v>35852878</v>
      </c>
      <c r="CS49" s="591"/>
      <c r="CT49" s="591"/>
      <c r="CU49" s="591"/>
      <c r="CV49" s="591"/>
      <c r="CW49" s="591"/>
      <c r="CX49" s="591"/>
      <c r="CY49" s="592"/>
      <c r="CZ49" s="593">
        <v>100</v>
      </c>
      <c r="DA49" s="594"/>
      <c r="DB49" s="594"/>
      <c r="DC49" s="595"/>
      <c r="DD49" s="596">
        <v>22219834</v>
      </c>
      <c r="DE49" s="591"/>
      <c r="DF49" s="591"/>
      <c r="DG49" s="591"/>
      <c r="DH49" s="591"/>
      <c r="DI49" s="591"/>
      <c r="DJ49" s="591"/>
      <c r="DK49" s="592"/>
      <c r="DL49" s="597"/>
      <c r="DM49" s="598"/>
      <c r="DN49" s="598"/>
      <c r="DO49" s="598"/>
      <c r="DP49" s="598"/>
      <c r="DQ49" s="598"/>
      <c r="DR49" s="598"/>
      <c r="DS49" s="598"/>
      <c r="DT49" s="598"/>
      <c r="DU49" s="598"/>
      <c r="DV49" s="599"/>
      <c r="DW49" s="600"/>
      <c r="DX49" s="601"/>
      <c r="DY49" s="601"/>
      <c r="DZ49" s="601"/>
      <c r="EA49" s="601"/>
      <c r="EB49" s="601"/>
      <c r="EC49" s="602"/>
    </row>
    <row r="50" spans="2:133" ht="10.8" hidden="1" x14ac:dyDescent="0.2">
      <c r="B50" s="348"/>
    </row>
  </sheetData>
  <sheetProtection algorithmName="SHA-512" hashValue="TqRIS810mVlKp5RDSTzRCFOlIG2oCVp+rPAWngbPwxE8WijgJyw8SIkocSmKaEyNHTvJv1GGFMJ7+yrUE8aPyQ==" saltValue="dDrHi4A31bXhQMohPzf0O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5" t="s">
        <v>376</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6" t="s">
        <v>377</v>
      </c>
      <c r="DK2" s="707"/>
      <c r="DL2" s="707"/>
      <c r="DM2" s="707"/>
      <c r="DN2" s="707"/>
      <c r="DO2" s="708"/>
      <c r="DP2" s="214"/>
      <c r="DQ2" s="706" t="s">
        <v>378</v>
      </c>
      <c r="DR2" s="707"/>
      <c r="DS2" s="707"/>
      <c r="DT2" s="707"/>
      <c r="DU2" s="707"/>
      <c r="DV2" s="707"/>
      <c r="DW2" s="707"/>
      <c r="DX2" s="707"/>
      <c r="DY2" s="707"/>
      <c r="DZ2" s="708"/>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9" t="s">
        <v>379</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18"/>
      <c r="BA4" s="218"/>
      <c r="BB4" s="218"/>
      <c r="BC4" s="218"/>
      <c r="BD4" s="218"/>
      <c r="BE4" s="219"/>
      <c r="BF4" s="219"/>
      <c r="BG4" s="219"/>
      <c r="BH4" s="219"/>
      <c r="BI4" s="219"/>
      <c r="BJ4" s="219"/>
      <c r="BK4" s="219"/>
      <c r="BL4" s="219"/>
      <c r="BM4" s="219"/>
      <c r="BN4" s="219"/>
      <c r="BO4" s="219"/>
      <c r="BP4" s="219"/>
      <c r="BQ4" s="710" t="s">
        <v>380</v>
      </c>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220"/>
    </row>
    <row r="5" spans="1:131" s="221" customFormat="1" ht="26.25" customHeight="1" x14ac:dyDescent="0.2">
      <c r="A5" s="711" t="s">
        <v>381</v>
      </c>
      <c r="B5" s="712"/>
      <c r="C5" s="712"/>
      <c r="D5" s="712"/>
      <c r="E5" s="712"/>
      <c r="F5" s="712"/>
      <c r="G5" s="712"/>
      <c r="H5" s="712"/>
      <c r="I5" s="712"/>
      <c r="J5" s="712"/>
      <c r="K5" s="712"/>
      <c r="L5" s="712"/>
      <c r="M5" s="712"/>
      <c r="N5" s="712"/>
      <c r="O5" s="712"/>
      <c r="P5" s="713"/>
      <c r="Q5" s="717" t="s">
        <v>382</v>
      </c>
      <c r="R5" s="718"/>
      <c r="S5" s="718"/>
      <c r="T5" s="718"/>
      <c r="U5" s="719"/>
      <c r="V5" s="717" t="s">
        <v>383</v>
      </c>
      <c r="W5" s="718"/>
      <c r="X5" s="718"/>
      <c r="Y5" s="718"/>
      <c r="Z5" s="719"/>
      <c r="AA5" s="717" t="s">
        <v>384</v>
      </c>
      <c r="AB5" s="718"/>
      <c r="AC5" s="718"/>
      <c r="AD5" s="718"/>
      <c r="AE5" s="718"/>
      <c r="AF5" s="723" t="s">
        <v>385</v>
      </c>
      <c r="AG5" s="718"/>
      <c r="AH5" s="718"/>
      <c r="AI5" s="718"/>
      <c r="AJ5" s="724"/>
      <c r="AK5" s="718" t="s">
        <v>386</v>
      </c>
      <c r="AL5" s="718"/>
      <c r="AM5" s="718"/>
      <c r="AN5" s="718"/>
      <c r="AO5" s="719"/>
      <c r="AP5" s="717" t="s">
        <v>387</v>
      </c>
      <c r="AQ5" s="718"/>
      <c r="AR5" s="718"/>
      <c r="AS5" s="718"/>
      <c r="AT5" s="719"/>
      <c r="AU5" s="717" t="s">
        <v>388</v>
      </c>
      <c r="AV5" s="718"/>
      <c r="AW5" s="718"/>
      <c r="AX5" s="718"/>
      <c r="AY5" s="724"/>
      <c r="AZ5" s="218"/>
      <c r="BA5" s="218"/>
      <c r="BB5" s="218"/>
      <c r="BC5" s="218"/>
      <c r="BD5" s="218"/>
      <c r="BE5" s="219"/>
      <c r="BF5" s="219"/>
      <c r="BG5" s="219"/>
      <c r="BH5" s="219"/>
      <c r="BI5" s="219"/>
      <c r="BJ5" s="219"/>
      <c r="BK5" s="219"/>
      <c r="BL5" s="219"/>
      <c r="BM5" s="219"/>
      <c r="BN5" s="219"/>
      <c r="BO5" s="219"/>
      <c r="BP5" s="219"/>
      <c r="BQ5" s="711" t="s">
        <v>389</v>
      </c>
      <c r="BR5" s="712"/>
      <c r="BS5" s="712"/>
      <c r="BT5" s="712"/>
      <c r="BU5" s="712"/>
      <c r="BV5" s="712"/>
      <c r="BW5" s="712"/>
      <c r="BX5" s="712"/>
      <c r="BY5" s="712"/>
      <c r="BZ5" s="712"/>
      <c r="CA5" s="712"/>
      <c r="CB5" s="712"/>
      <c r="CC5" s="712"/>
      <c r="CD5" s="712"/>
      <c r="CE5" s="712"/>
      <c r="CF5" s="712"/>
      <c r="CG5" s="713"/>
      <c r="CH5" s="717" t="s">
        <v>390</v>
      </c>
      <c r="CI5" s="718"/>
      <c r="CJ5" s="718"/>
      <c r="CK5" s="718"/>
      <c r="CL5" s="719"/>
      <c r="CM5" s="717" t="s">
        <v>391</v>
      </c>
      <c r="CN5" s="718"/>
      <c r="CO5" s="718"/>
      <c r="CP5" s="718"/>
      <c r="CQ5" s="719"/>
      <c r="CR5" s="717" t="s">
        <v>392</v>
      </c>
      <c r="CS5" s="718"/>
      <c r="CT5" s="718"/>
      <c r="CU5" s="718"/>
      <c r="CV5" s="719"/>
      <c r="CW5" s="717" t="s">
        <v>393</v>
      </c>
      <c r="CX5" s="718"/>
      <c r="CY5" s="718"/>
      <c r="CZ5" s="718"/>
      <c r="DA5" s="719"/>
      <c r="DB5" s="717" t="s">
        <v>394</v>
      </c>
      <c r="DC5" s="718"/>
      <c r="DD5" s="718"/>
      <c r="DE5" s="718"/>
      <c r="DF5" s="719"/>
      <c r="DG5" s="747" t="s">
        <v>395</v>
      </c>
      <c r="DH5" s="748"/>
      <c r="DI5" s="748"/>
      <c r="DJ5" s="748"/>
      <c r="DK5" s="749"/>
      <c r="DL5" s="747" t="s">
        <v>396</v>
      </c>
      <c r="DM5" s="748"/>
      <c r="DN5" s="748"/>
      <c r="DO5" s="748"/>
      <c r="DP5" s="749"/>
      <c r="DQ5" s="717" t="s">
        <v>397</v>
      </c>
      <c r="DR5" s="718"/>
      <c r="DS5" s="718"/>
      <c r="DT5" s="718"/>
      <c r="DU5" s="719"/>
      <c r="DV5" s="717" t="s">
        <v>388</v>
      </c>
      <c r="DW5" s="718"/>
      <c r="DX5" s="718"/>
      <c r="DY5" s="718"/>
      <c r="DZ5" s="724"/>
      <c r="EA5" s="220"/>
    </row>
    <row r="6" spans="1:131" s="221" customFormat="1" ht="26.25" customHeight="1" thickBot="1" x14ac:dyDescent="0.25">
      <c r="A6" s="714"/>
      <c r="B6" s="715"/>
      <c r="C6" s="715"/>
      <c r="D6" s="715"/>
      <c r="E6" s="715"/>
      <c r="F6" s="715"/>
      <c r="G6" s="715"/>
      <c r="H6" s="715"/>
      <c r="I6" s="715"/>
      <c r="J6" s="715"/>
      <c r="K6" s="715"/>
      <c r="L6" s="715"/>
      <c r="M6" s="715"/>
      <c r="N6" s="715"/>
      <c r="O6" s="715"/>
      <c r="P6" s="716"/>
      <c r="Q6" s="720"/>
      <c r="R6" s="721"/>
      <c r="S6" s="721"/>
      <c r="T6" s="721"/>
      <c r="U6" s="722"/>
      <c r="V6" s="720"/>
      <c r="W6" s="721"/>
      <c r="X6" s="721"/>
      <c r="Y6" s="721"/>
      <c r="Z6" s="722"/>
      <c r="AA6" s="720"/>
      <c r="AB6" s="721"/>
      <c r="AC6" s="721"/>
      <c r="AD6" s="721"/>
      <c r="AE6" s="721"/>
      <c r="AF6" s="725"/>
      <c r="AG6" s="721"/>
      <c r="AH6" s="721"/>
      <c r="AI6" s="721"/>
      <c r="AJ6" s="726"/>
      <c r="AK6" s="721"/>
      <c r="AL6" s="721"/>
      <c r="AM6" s="721"/>
      <c r="AN6" s="721"/>
      <c r="AO6" s="722"/>
      <c r="AP6" s="720"/>
      <c r="AQ6" s="721"/>
      <c r="AR6" s="721"/>
      <c r="AS6" s="721"/>
      <c r="AT6" s="722"/>
      <c r="AU6" s="720"/>
      <c r="AV6" s="721"/>
      <c r="AW6" s="721"/>
      <c r="AX6" s="721"/>
      <c r="AY6" s="726"/>
      <c r="AZ6" s="218"/>
      <c r="BA6" s="218"/>
      <c r="BB6" s="218"/>
      <c r="BC6" s="218"/>
      <c r="BD6" s="218"/>
      <c r="BE6" s="219"/>
      <c r="BF6" s="219"/>
      <c r="BG6" s="219"/>
      <c r="BH6" s="219"/>
      <c r="BI6" s="219"/>
      <c r="BJ6" s="219"/>
      <c r="BK6" s="219"/>
      <c r="BL6" s="219"/>
      <c r="BM6" s="219"/>
      <c r="BN6" s="219"/>
      <c r="BO6" s="219"/>
      <c r="BP6" s="219"/>
      <c r="BQ6" s="714"/>
      <c r="BR6" s="715"/>
      <c r="BS6" s="715"/>
      <c r="BT6" s="715"/>
      <c r="BU6" s="715"/>
      <c r="BV6" s="715"/>
      <c r="BW6" s="715"/>
      <c r="BX6" s="715"/>
      <c r="BY6" s="715"/>
      <c r="BZ6" s="715"/>
      <c r="CA6" s="715"/>
      <c r="CB6" s="715"/>
      <c r="CC6" s="715"/>
      <c r="CD6" s="715"/>
      <c r="CE6" s="715"/>
      <c r="CF6" s="715"/>
      <c r="CG6" s="716"/>
      <c r="CH6" s="720"/>
      <c r="CI6" s="721"/>
      <c r="CJ6" s="721"/>
      <c r="CK6" s="721"/>
      <c r="CL6" s="722"/>
      <c r="CM6" s="720"/>
      <c r="CN6" s="721"/>
      <c r="CO6" s="721"/>
      <c r="CP6" s="721"/>
      <c r="CQ6" s="722"/>
      <c r="CR6" s="720"/>
      <c r="CS6" s="721"/>
      <c r="CT6" s="721"/>
      <c r="CU6" s="721"/>
      <c r="CV6" s="722"/>
      <c r="CW6" s="720"/>
      <c r="CX6" s="721"/>
      <c r="CY6" s="721"/>
      <c r="CZ6" s="721"/>
      <c r="DA6" s="722"/>
      <c r="DB6" s="720"/>
      <c r="DC6" s="721"/>
      <c r="DD6" s="721"/>
      <c r="DE6" s="721"/>
      <c r="DF6" s="722"/>
      <c r="DG6" s="750"/>
      <c r="DH6" s="751"/>
      <c r="DI6" s="751"/>
      <c r="DJ6" s="751"/>
      <c r="DK6" s="752"/>
      <c r="DL6" s="750"/>
      <c r="DM6" s="751"/>
      <c r="DN6" s="751"/>
      <c r="DO6" s="751"/>
      <c r="DP6" s="752"/>
      <c r="DQ6" s="720"/>
      <c r="DR6" s="721"/>
      <c r="DS6" s="721"/>
      <c r="DT6" s="721"/>
      <c r="DU6" s="722"/>
      <c r="DV6" s="720"/>
      <c r="DW6" s="721"/>
      <c r="DX6" s="721"/>
      <c r="DY6" s="721"/>
      <c r="DZ6" s="726"/>
      <c r="EA6" s="220"/>
    </row>
    <row r="7" spans="1:131" s="221" customFormat="1" ht="26.25" customHeight="1" thickTop="1" x14ac:dyDescent="0.2">
      <c r="A7" s="222">
        <v>1</v>
      </c>
      <c r="B7" s="733" t="s">
        <v>398</v>
      </c>
      <c r="C7" s="734"/>
      <c r="D7" s="734"/>
      <c r="E7" s="734"/>
      <c r="F7" s="734"/>
      <c r="G7" s="734"/>
      <c r="H7" s="734"/>
      <c r="I7" s="734"/>
      <c r="J7" s="734"/>
      <c r="K7" s="734"/>
      <c r="L7" s="734"/>
      <c r="M7" s="734"/>
      <c r="N7" s="734"/>
      <c r="O7" s="734"/>
      <c r="P7" s="735"/>
      <c r="Q7" s="736">
        <v>36843</v>
      </c>
      <c r="R7" s="737"/>
      <c r="S7" s="737"/>
      <c r="T7" s="737"/>
      <c r="U7" s="737"/>
      <c r="V7" s="737">
        <v>34788</v>
      </c>
      <c r="W7" s="737"/>
      <c r="X7" s="737"/>
      <c r="Y7" s="737"/>
      <c r="Z7" s="737"/>
      <c r="AA7" s="737">
        <v>2054</v>
      </c>
      <c r="AB7" s="737"/>
      <c r="AC7" s="737"/>
      <c r="AD7" s="737"/>
      <c r="AE7" s="738"/>
      <c r="AF7" s="739">
        <v>1636</v>
      </c>
      <c r="AG7" s="740"/>
      <c r="AH7" s="740"/>
      <c r="AI7" s="740"/>
      <c r="AJ7" s="741"/>
      <c r="AK7" s="742">
        <v>42</v>
      </c>
      <c r="AL7" s="743"/>
      <c r="AM7" s="743"/>
      <c r="AN7" s="743"/>
      <c r="AO7" s="743"/>
      <c r="AP7" s="743">
        <v>29719</v>
      </c>
      <c r="AQ7" s="743"/>
      <c r="AR7" s="743"/>
      <c r="AS7" s="743"/>
      <c r="AT7" s="743"/>
      <c r="AU7" s="744"/>
      <c r="AV7" s="744"/>
      <c r="AW7" s="744"/>
      <c r="AX7" s="744"/>
      <c r="AY7" s="745"/>
      <c r="AZ7" s="218"/>
      <c r="BA7" s="218"/>
      <c r="BB7" s="218"/>
      <c r="BC7" s="218"/>
      <c r="BD7" s="218"/>
      <c r="BE7" s="219"/>
      <c r="BF7" s="219"/>
      <c r="BG7" s="219"/>
      <c r="BH7" s="219"/>
      <c r="BI7" s="219"/>
      <c r="BJ7" s="219"/>
      <c r="BK7" s="219"/>
      <c r="BL7" s="219"/>
      <c r="BM7" s="219"/>
      <c r="BN7" s="219"/>
      <c r="BO7" s="219"/>
      <c r="BP7" s="219"/>
      <c r="BQ7" s="222">
        <v>1</v>
      </c>
      <c r="BR7" s="223" t="s">
        <v>602</v>
      </c>
      <c r="BS7" s="730" t="s">
        <v>599</v>
      </c>
      <c r="BT7" s="731"/>
      <c r="BU7" s="731"/>
      <c r="BV7" s="731"/>
      <c r="BW7" s="731"/>
      <c r="BX7" s="731"/>
      <c r="BY7" s="731"/>
      <c r="BZ7" s="731"/>
      <c r="CA7" s="731"/>
      <c r="CB7" s="731"/>
      <c r="CC7" s="731"/>
      <c r="CD7" s="731"/>
      <c r="CE7" s="731"/>
      <c r="CF7" s="731"/>
      <c r="CG7" s="746"/>
      <c r="CH7" s="727">
        <v>5</v>
      </c>
      <c r="CI7" s="728"/>
      <c r="CJ7" s="728"/>
      <c r="CK7" s="728"/>
      <c r="CL7" s="729"/>
      <c r="CM7" s="727">
        <v>1274</v>
      </c>
      <c r="CN7" s="728"/>
      <c r="CO7" s="728"/>
      <c r="CP7" s="728"/>
      <c r="CQ7" s="729"/>
      <c r="CR7" s="727">
        <v>180</v>
      </c>
      <c r="CS7" s="728"/>
      <c r="CT7" s="728"/>
      <c r="CU7" s="728"/>
      <c r="CV7" s="729"/>
      <c r="CW7" s="727" t="s">
        <v>608</v>
      </c>
      <c r="CX7" s="728"/>
      <c r="CY7" s="728"/>
      <c r="CZ7" s="728"/>
      <c r="DA7" s="729"/>
      <c r="DB7" s="727" t="s">
        <v>608</v>
      </c>
      <c r="DC7" s="728"/>
      <c r="DD7" s="728"/>
      <c r="DE7" s="728"/>
      <c r="DF7" s="729"/>
      <c r="DG7" s="727" t="s">
        <v>608</v>
      </c>
      <c r="DH7" s="728"/>
      <c r="DI7" s="728"/>
      <c r="DJ7" s="728"/>
      <c r="DK7" s="729"/>
      <c r="DL7" s="727" t="s">
        <v>608</v>
      </c>
      <c r="DM7" s="728"/>
      <c r="DN7" s="728"/>
      <c r="DO7" s="728"/>
      <c r="DP7" s="729"/>
      <c r="DQ7" s="727" t="s">
        <v>608</v>
      </c>
      <c r="DR7" s="728"/>
      <c r="DS7" s="728"/>
      <c r="DT7" s="728"/>
      <c r="DU7" s="729"/>
      <c r="DV7" s="730"/>
      <c r="DW7" s="731"/>
      <c r="DX7" s="731"/>
      <c r="DY7" s="731"/>
      <c r="DZ7" s="732"/>
      <c r="EA7" s="220"/>
    </row>
    <row r="8" spans="1:131" s="221" customFormat="1" ht="26.25" customHeight="1" x14ac:dyDescent="0.2">
      <c r="A8" s="224">
        <v>2</v>
      </c>
      <c r="B8" s="764" t="s">
        <v>399</v>
      </c>
      <c r="C8" s="765"/>
      <c r="D8" s="765"/>
      <c r="E8" s="765"/>
      <c r="F8" s="765"/>
      <c r="G8" s="765"/>
      <c r="H8" s="765"/>
      <c r="I8" s="765"/>
      <c r="J8" s="765"/>
      <c r="K8" s="765"/>
      <c r="L8" s="765"/>
      <c r="M8" s="765"/>
      <c r="N8" s="765"/>
      <c r="O8" s="765"/>
      <c r="P8" s="766"/>
      <c r="Q8" s="767">
        <v>2704</v>
      </c>
      <c r="R8" s="768"/>
      <c r="S8" s="768"/>
      <c r="T8" s="768"/>
      <c r="U8" s="768"/>
      <c r="V8" s="768">
        <v>2704</v>
      </c>
      <c r="W8" s="768"/>
      <c r="X8" s="768"/>
      <c r="Y8" s="768"/>
      <c r="Z8" s="768"/>
      <c r="AA8" s="768" t="s">
        <v>586</v>
      </c>
      <c r="AB8" s="768"/>
      <c r="AC8" s="768"/>
      <c r="AD8" s="768"/>
      <c r="AE8" s="769"/>
      <c r="AF8" s="770" t="s">
        <v>400</v>
      </c>
      <c r="AG8" s="771"/>
      <c r="AH8" s="771"/>
      <c r="AI8" s="771"/>
      <c r="AJ8" s="772"/>
      <c r="AK8" s="753" t="s">
        <v>586</v>
      </c>
      <c r="AL8" s="754"/>
      <c r="AM8" s="754"/>
      <c r="AN8" s="754"/>
      <c r="AO8" s="754"/>
      <c r="AP8" s="754">
        <v>19552</v>
      </c>
      <c r="AQ8" s="754"/>
      <c r="AR8" s="754"/>
      <c r="AS8" s="754"/>
      <c r="AT8" s="754"/>
      <c r="AU8" s="755"/>
      <c r="AV8" s="755"/>
      <c r="AW8" s="755"/>
      <c r="AX8" s="755"/>
      <c r="AY8" s="756"/>
      <c r="AZ8" s="218"/>
      <c r="BA8" s="218"/>
      <c r="BB8" s="218"/>
      <c r="BC8" s="218"/>
      <c r="BD8" s="218"/>
      <c r="BE8" s="219"/>
      <c r="BF8" s="219"/>
      <c r="BG8" s="219"/>
      <c r="BH8" s="219"/>
      <c r="BI8" s="219"/>
      <c r="BJ8" s="219"/>
      <c r="BK8" s="219"/>
      <c r="BL8" s="219"/>
      <c r="BM8" s="219"/>
      <c r="BN8" s="219"/>
      <c r="BO8" s="219"/>
      <c r="BP8" s="219"/>
      <c r="BQ8" s="224">
        <v>2</v>
      </c>
      <c r="BR8" s="225"/>
      <c r="BS8" s="757" t="s">
        <v>600</v>
      </c>
      <c r="BT8" s="758"/>
      <c r="BU8" s="758"/>
      <c r="BV8" s="758"/>
      <c r="BW8" s="758"/>
      <c r="BX8" s="758"/>
      <c r="BY8" s="758"/>
      <c r="BZ8" s="758"/>
      <c r="CA8" s="758"/>
      <c r="CB8" s="758"/>
      <c r="CC8" s="758"/>
      <c r="CD8" s="758"/>
      <c r="CE8" s="758"/>
      <c r="CF8" s="758"/>
      <c r="CG8" s="759"/>
      <c r="CH8" s="760">
        <v>17</v>
      </c>
      <c r="CI8" s="761"/>
      <c r="CJ8" s="761"/>
      <c r="CK8" s="761"/>
      <c r="CL8" s="762"/>
      <c r="CM8" s="760">
        <v>124</v>
      </c>
      <c r="CN8" s="761"/>
      <c r="CO8" s="761"/>
      <c r="CP8" s="761"/>
      <c r="CQ8" s="762"/>
      <c r="CR8" s="760">
        <v>31</v>
      </c>
      <c r="CS8" s="761"/>
      <c r="CT8" s="761"/>
      <c r="CU8" s="761"/>
      <c r="CV8" s="762"/>
      <c r="CW8" s="760" t="s">
        <v>608</v>
      </c>
      <c r="CX8" s="761"/>
      <c r="CY8" s="761"/>
      <c r="CZ8" s="761"/>
      <c r="DA8" s="762"/>
      <c r="DB8" s="760" t="s">
        <v>608</v>
      </c>
      <c r="DC8" s="761"/>
      <c r="DD8" s="761"/>
      <c r="DE8" s="761"/>
      <c r="DF8" s="762"/>
      <c r="DG8" s="760" t="s">
        <v>608</v>
      </c>
      <c r="DH8" s="761"/>
      <c r="DI8" s="761"/>
      <c r="DJ8" s="761"/>
      <c r="DK8" s="762"/>
      <c r="DL8" s="760" t="s">
        <v>608</v>
      </c>
      <c r="DM8" s="761"/>
      <c r="DN8" s="761"/>
      <c r="DO8" s="761"/>
      <c r="DP8" s="762"/>
      <c r="DQ8" s="760" t="s">
        <v>608</v>
      </c>
      <c r="DR8" s="761"/>
      <c r="DS8" s="761"/>
      <c r="DT8" s="761"/>
      <c r="DU8" s="762"/>
      <c r="DV8" s="757"/>
      <c r="DW8" s="758"/>
      <c r="DX8" s="758"/>
      <c r="DY8" s="758"/>
      <c r="DZ8" s="763"/>
      <c r="EA8" s="220"/>
    </row>
    <row r="9" spans="1:131" s="221" customFormat="1" ht="26.25" customHeight="1" x14ac:dyDescent="0.2">
      <c r="A9" s="224">
        <v>3</v>
      </c>
      <c r="B9" s="764"/>
      <c r="C9" s="765"/>
      <c r="D9" s="765"/>
      <c r="E9" s="765"/>
      <c r="F9" s="765"/>
      <c r="G9" s="765"/>
      <c r="H9" s="765"/>
      <c r="I9" s="765"/>
      <c r="J9" s="765"/>
      <c r="K9" s="765"/>
      <c r="L9" s="765"/>
      <c r="M9" s="765"/>
      <c r="N9" s="765"/>
      <c r="O9" s="765"/>
      <c r="P9" s="766"/>
      <c r="Q9" s="767"/>
      <c r="R9" s="768"/>
      <c r="S9" s="768"/>
      <c r="T9" s="768"/>
      <c r="U9" s="768"/>
      <c r="V9" s="768"/>
      <c r="W9" s="768"/>
      <c r="X9" s="768"/>
      <c r="Y9" s="768"/>
      <c r="Z9" s="768"/>
      <c r="AA9" s="768"/>
      <c r="AB9" s="768"/>
      <c r="AC9" s="768"/>
      <c r="AD9" s="768"/>
      <c r="AE9" s="769"/>
      <c r="AF9" s="770"/>
      <c r="AG9" s="771"/>
      <c r="AH9" s="771"/>
      <c r="AI9" s="771"/>
      <c r="AJ9" s="772"/>
      <c r="AK9" s="753"/>
      <c r="AL9" s="754"/>
      <c r="AM9" s="754"/>
      <c r="AN9" s="754"/>
      <c r="AO9" s="754"/>
      <c r="AP9" s="754"/>
      <c r="AQ9" s="754"/>
      <c r="AR9" s="754"/>
      <c r="AS9" s="754"/>
      <c r="AT9" s="754"/>
      <c r="AU9" s="755"/>
      <c r="AV9" s="755"/>
      <c r="AW9" s="755"/>
      <c r="AX9" s="755"/>
      <c r="AY9" s="756"/>
      <c r="AZ9" s="218"/>
      <c r="BA9" s="218"/>
      <c r="BB9" s="218"/>
      <c r="BC9" s="218"/>
      <c r="BD9" s="218"/>
      <c r="BE9" s="219"/>
      <c r="BF9" s="219"/>
      <c r="BG9" s="219"/>
      <c r="BH9" s="219"/>
      <c r="BI9" s="219"/>
      <c r="BJ9" s="219"/>
      <c r="BK9" s="219"/>
      <c r="BL9" s="219"/>
      <c r="BM9" s="219"/>
      <c r="BN9" s="219"/>
      <c r="BO9" s="219"/>
      <c r="BP9" s="219"/>
      <c r="BQ9" s="224">
        <v>3</v>
      </c>
      <c r="BR9" s="225" t="s">
        <v>602</v>
      </c>
      <c r="BS9" s="757" t="s">
        <v>601</v>
      </c>
      <c r="BT9" s="758"/>
      <c r="BU9" s="758"/>
      <c r="BV9" s="758"/>
      <c r="BW9" s="758"/>
      <c r="BX9" s="758"/>
      <c r="BY9" s="758"/>
      <c r="BZ9" s="758"/>
      <c r="CA9" s="758"/>
      <c r="CB9" s="758"/>
      <c r="CC9" s="758"/>
      <c r="CD9" s="758"/>
      <c r="CE9" s="758"/>
      <c r="CF9" s="758"/>
      <c r="CG9" s="759"/>
      <c r="CH9" s="760">
        <v>1090</v>
      </c>
      <c r="CI9" s="761"/>
      <c r="CJ9" s="761"/>
      <c r="CK9" s="761"/>
      <c r="CL9" s="762"/>
      <c r="CM9" s="760">
        <v>17759</v>
      </c>
      <c r="CN9" s="761"/>
      <c r="CO9" s="761"/>
      <c r="CP9" s="761"/>
      <c r="CQ9" s="762"/>
      <c r="CR9" s="760">
        <v>10726</v>
      </c>
      <c r="CS9" s="761"/>
      <c r="CT9" s="761"/>
      <c r="CU9" s="761"/>
      <c r="CV9" s="762"/>
      <c r="CW9" s="760">
        <v>2336</v>
      </c>
      <c r="CX9" s="761"/>
      <c r="CY9" s="761"/>
      <c r="CZ9" s="761"/>
      <c r="DA9" s="762"/>
      <c r="DB9" s="760">
        <v>17821</v>
      </c>
      <c r="DC9" s="761"/>
      <c r="DD9" s="761"/>
      <c r="DE9" s="761"/>
      <c r="DF9" s="762"/>
      <c r="DG9" s="760" t="s">
        <v>608</v>
      </c>
      <c r="DH9" s="761"/>
      <c r="DI9" s="761"/>
      <c r="DJ9" s="761"/>
      <c r="DK9" s="762"/>
      <c r="DL9" s="760" t="s">
        <v>608</v>
      </c>
      <c r="DM9" s="761"/>
      <c r="DN9" s="761"/>
      <c r="DO9" s="761"/>
      <c r="DP9" s="762"/>
      <c r="DQ9" s="760" t="s">
        <v>608</v>
      </c>
      <c r="DR9" s="761"/>
      <c r="DS9" s="761"/>
      <c r="DT9" s="761"/>
      <c r="DU9" s="762"/>
      <c r="DV9" s="757"/>
      <c r="DW9" s="758"/>
      <c r="DX9" s="758"/>
      <c r="DY9" s="758"/>
      <c r="DZ9" s="763"/>
      <c r="EA9" s="220"/>
    </row>
    <row r="10" spans="1:131" s="221" customFormat="1" ht="26.25" customHeight="1" x14ac:dyDescent="0.2">
      <c r="A10" s="224">
        <v>4</v>
      </c>
      <c r="B10" s="764"/>
      <c r="C10" s="765"/>
      <c r="D10" s="765"/>
      <c r="E10" s="765"/>
      <c r="F10" s="765"/>
      <c r="G10" s="765"/>
      <c r="H10" s="765"/>
      <c r="I10" s="765"/>
      <c r="J10" s="765"/>
      <c r="K10" s="765"/>
      <c r="L10" s="765"/>
      <c r="M10" s="765"/>
      <c r="N10" s="765"/>
      <c r="O10" s="765"/>
      <c r="P10" s="766"/>
      <c r="Q10" s="767"/>
      <c r="R10" s="768"/>
      <c r="S10" s="768"/>
      <c r="T10" s="768"/>
      <c r="U10" s="768"/>
      <c r="V10" s="768"/>
      <c r="W10" s="768"/>
      <c r="X10" s="768"/>
      <c r="Y10" s="768"/>
      <c r="Z10" s="768"/>
      <c r="AA10" s="768"/>
      <c r="AB10" s="768"/>
      <c r="AC10" s="768"/>
      <c r="AD10" s="768"/>
      <c r="AE10" s="769"/>
      <c r="AF10" s="770"/>
      <c r="AG10" s="771"/>
      <c r="AH10" s="771"/>
      <c r="AI10" s="771"/>
      <c r="AJ10" s="772"/>
      <c r="AK10" s="753"/>
      <c r="AL10" s="754"/>
      <c r="AM10" s="754"/>
      <c r="AN10" s="754"/>
      <c r="AO10" s="754"/>
      <c r="AP10" s="754"/>
      <c r="AQ10" s="754"/>
      <c r="AR10" s="754"/>
      <c r="AS10" s="754"/>
      <c r="AT10" s="754"/>
      <c r="AU10" s="755"/>
      <c r="AV10" s="755"/>
      <c r="AW10" s="755"/>
      <c r="AX10" s="755"/>
      <c r="AY10" s="756"/>
      <c r="AZ10" s="218"/>
      <c r="BA10" s="218"/>
      <c r="BB10" s="218"/>
      <c r="BC10" s="218"/>
      <c r="BD10" s="218"/>
      <c r="BE10" s="219"/>
      <c r="BF10" s="219"/>
      <c r="BG10" s="219"/>
      <c r="BH10" s="219"/>
      <c r="BI10" s="219"/>
      <c r="BJ10" s="219"/>
      <c r="BK10" s="219"/>
      <c r="BL10" s="219"/>
      <c r="BM10" s="219"/>
      <c r="BN10" s="219"/>
      <c r="BO10" s="219"/>
      <c r="BP10" s="219"/>
      <c r="BQ10" s="224">
        <v>4</v>
      </c>
      <c r="BR10" s="225"/>
      <c r="BS10" s="757"/>
      <c r="BT10" s="758"/>
      <c r="BU10" s="758"/>
      <c r="BV10" s="758"/>
      <c r="BW10" s="758"/>
      <c r="BX10" s="758"/>
      <c r="BY10" s="758"/>
      <c r="BZ10" s="758"/>
      <c r="CA10" s="758"/>
      <c r="CB10" s="758"/>
      <c r="CC10" s="758"/>
      <c r="CD10" s="758"/>
      <c r="CE10" s="758"/>
      <c r="CF10" s="758"/>
      <c r="CG10" s="759"/>
      <c r="CH10" s="760"/>
      <c r="CI10" s="761"/>
      <c r="CJ10" s="761"/>
      <c r="CK10" s="761"/>
      <c r="CL10" s="762"/>
      <c r="CM10" s="760"/>
      <c r="CN10" s="761"/>
      <c r="CO10" s="761"/>
      <c r="CP10" s="761"/>
      <c r="CQ10" s="762"/>
      <c r="CR10" s="760"/>
      <c r="CS10" s="761"/>
      <c r="CT10" s="761"/>
      <c r="CU10" s="761"/>
      <c r="CV10" s="762"/>
      <c r="CW10" s="760"/>
      <c r="CX10" s="761"/>
      <c r="CY10" s="761"/>
      <c r="CZ10" s="761"/>
      <c r="DA10" s="762"/>
      <c r="DB10" s="760"/>
      <c r="DC10" s="761"/>
      <c r="DD10" s="761"/>
      <c r="DE10" s="761"/>
      <c r="DF10" s="762"/>
      <c r="DG10" s="760"/>
      <c r="DH10" s="761"/>
      <c r="DI10" s="761"/>
      <c r="DJ10" s="761"/>
      <c r="DK10" s="762"/>
      <c r="DL10" s="760"/>
      <c r="DM10" s="761"/>
      <c r="DN10" s="761"/>
      <c r="DO10" s="761"/>
      <c r="DP10" s="762"/>
      <c r="DQ10" s="760"/>
      <c r="DR10" s="761"/>
      <c r="DS10" s="761"/>
      <c r="DT10" s="761"/>
      <c r="DU10" s="762"/>
      <c r="DV10" s="757"/>
      <c r="DW10" s="758"/>
      <c r="DX10" s="758"/>
      <c r="DY10" s="758"/>
      <c r="DZ10" s="763"/>
      <c r="EA10" s="220"/>
    </row>
    <row r="11" spans="1:131" s="221" customFormat="1" ht="26.25" customHeight="1" x14ac:dyDescent="0.2">
      <c r="A11" s="224">
        <v>5</v>
      </c>
      <c r="B11" s="764"/>
      <c r="C11" s="765"/>
      <c r="D11" s="765"/>
      <c r="E11" s="765"/>
      <c r="F11" s="765"/>
      <c r="G11" s="765"/>
      <c r="H11" s="765"/>
      <c r="I11" s="765"/>
      <c r="J11" s="765"/>
      <c r="K11" s="765"/>
      <c r="L11" s="765"/>
      <c r="M11" s="765"/>
      <c r="N11" s="765"/>
      <c r="O11" s="765"/>
      <c r="P11" s="766"/>
      <c r="Q11" s="767"/>
      <c r="R11" s="768"/>
      <c r="S11" s="768"/>
      <c r="T11" s="768"/>
      <c r="U11" s="768"/>
      <c r="V11" s="768"/>
      <c r="W11" s="768"/>
      <c r="X11" s="768"/>
      <c r="Y11" s="768"/>
      <c r="Z11" s="768"/>
      <c r="AA11" s="768"/>
      <c r="AB11" s="768"/>
      <c r="AC11" s="768"/>
      <c r="AD11" s="768"/>
      <c r="AE11" s="769"/>
      <c r="AF11" s="770"/>
      <c r="AG11" s="771"/>
      <c r="AH11" s="771"/>
      <c r="AI11" s="771"/>
      <c r="AJ11" s="772"/>
      <c r="AK11" s="753"/>
      <c r="AL11" s="754"/>
      <c r="AM11" s="754"/>
      <c r="AN11" s="754"/>
      <c r="AO11" s="754"/>
      <c r="AP11" s="754"/>
      <c r="AQ11" s="754"/>
      <c r="AR11" s="754"/>
      <c r="AS11" s="754"/>
      <c r="AT11" s="754"/>
      <c r="AU11" s="755"/>
      <c r="AV11" s="755"/>
      <c r="AW11" s="755"/>
      <c r="AX11" s="755"/>
      <c r="AY11" s="756"/>
      <c r="AZ11" s="218"/>
      <c r="BA11" s="218"/>
      <c r="BB11" s="218"/>
      <c r="BC11" s="218"/>
      <c r="BD11" s="218"/>
      <c r="BE11" s="219"/>
      <c r="BF11" s="219"/>
      <c r="BG11" s="219"/>
      <c r="BH11" s="219"/>
      <c r="BI11" s="219"/>
      <c r="BJ11" s="219"/>
      <c r="BK11" s="219"/>
      <c r="BL11" s="219"/>
      <c r="BM11" s="219"/>
      <c r="BN11" s="219"/>
      <c r="BO11" s="219"/>
      <c r="BP11" s="219"/>
      <c r="BQ11" s="224">
        <v>5</v>
      </c>
      <c r="BR11" s="225"/>
      <c r="BS11" s="757"/>
      <c r="BT11" s="758"/>
      <c r="BU11" s="758"/>
      <c r="BV11" s="758"/>
      <c r="BW11" s="758"/>
      <c r="BX11" s="758"/>
      <c r="BY11" s="758"/>
      <c r="BZ11" s="758"/>
      <c r="CA11" s="758"/>
      <c r="CB11" s="758"/>
      <c r="CC11" s="758"/>
      <c r="CD11" s="758"/>
      <c r="CE11" s="758"/>
      <c r="CF11" s="758"/>
      <c r="CG11" s="759"/>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57"/>
      <c r="DW11" s="758"/>
      <c r="DX11" s="758"/>
      <c r="DY11" s="758"/>
      <c r="DZ11" s="763"/>
      <c r="EA11" s="220"/>
    </row>
    <row r="12" spans="1:131" s="221" customFormat="1" ht="26.25" customHeight="1" x14ac:dyDescent="0.2">
      <c r="A12" s="224">
        <v>6</v>
      </c>
      <c r="B12" s="764"/>
      <c r="C12" s="765"/>
      <c r="D12" s="765"/>
      <c r="E12" s="765"/>
      <c r="F12" s="765"/>
      <c r="G12" s="765"/>
      <c r="H12" s="765"/>
      <c r="I12" s="765"/>
      <c r="J12" s="765"/>
      <c r="K12" s="765"/>
      <c r="L12" s="765"/>
      <c r="M12" s="765"/>
      <c r="N12" s="765"/>
      <c r="O12" s="765"/>
      <c r="P12" s="766"/>
      <c r="Q12" s="767"/>
      <c r="R12" s="768"/>
      <c r="S12" s="768"/>
      <c r="T12" s="768"/>
      <c r="U12" s="768"/>
      <c r="V12" s="768"/>
      <c r="W12" s="768"/>
      <c r="X12" s="768"/>
      <c r="Y12" s="768"/>
      <c r="Z12" s="768"/>
      <c r="AA12" s="768"/>
      <c r="AB12" s="768"/>
      <c r="AC12" s="768"/>
      <c r="AD12" s="768"/>
      <c r="AE12" s="769"/>
      <c r="AF12" s="770"/>
      <c r="AG12" s="771"/>
      <c r="AH12" s="771"/>
      <c r="AI12" s="771"/>
      <c r="AJ12" s="772"/>
      <c r="AK12" s="753"/>
      <c r="AL12" s="754"/>
      <c r="AM12" s="754"/>
      <c r="AN12" s="754"/>
      <c r="AO12" s="754"/>
      <c r="AP12" s="754"/>
      <c r="AQ12" s="754"/>
      <c r="AR12" s="754"/>
      <c r="AS12" s="754"/>
      <c r="AT12" s="754"/>
      <c r="AU12" s="755"/>
      <c r="AV12" s="755"/>
      <c r="AW12" s="755"/>
      <c r="AX12" s="755"/>
      <c r="AY12" s="756"/>
      <c r="AZ12" s="218"/>
      <c r="BA12" s="218"/>
      <c r="BB12" s="218"/>
      <c r="BC12" s="218"/>
      <c r="BD12" s="218"/>
      <c r="BE12" s="219"/>
      <c r="BF12" s="219"/>
      <c r="BG12" s="219"/>
      <c r="BH12" s="219"/>
      <c r="BI12" s="219"/>
      <c r="BJ12" s="219"/>
      <c r="BK12" s="219"/>
      <c r="BL12" s="219"/>
      <c r="BM12" s="219"/>
      <c r="BN12" s="219"/>
      <c r="BO12" s="219"/>
      <c r="BP12" s="219"/>
      <c r="BQ12" s="224">
        <v>6</v>
      </c>
      <c r="BR12" s="225"/>
      <c r="BS12" s="757"/>
      <c r="BT12" s="758"/>
      <c r="BU12" s="758"/>
      <c r="BV12" s="758"/>
      <c r="BW12" s="758"/>
      <c r="BX12" s="758"/>
      <c r="BY12" s="758"/>
      <c r="BZ12" s="758"/>
      <c r="CA12" s="758"/>
      <c r="CB12" s="758"/>
      <c r="CC12" s="758"/>
      <c r="CD12" s="758"/>
      <c r="CE12" s="758"/>
      <c r="CF12" s="758"/>
      <c r="CG12" s="759"/>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57"/>
      <c r="DW12" s="758"/>
      <c r="DX12" s="758"/>
      <c r="DY12" s="758"/>
      <c r="DZ12" s="763"/>
      <c r="EA12" s="220"/>
    </row>
    <row r="13" spans="1:131" s="221" customFormat="1" ht="26.25" customHeight="1" x14ac:dyDescent="0.2">
      <c r="A13" s="224">
        <v>7</v>
      </c>
      <c r="B13" s="764"/>
      <c r="C13" s="765"/>
      <c r="D13" s="765"/>
      <c r="E13" s="765"/>
      <c r="F13" s="765"/>
      <c r="G13" s="765"/>
      <c r="H13" s="765"/>
      <c r="I13" s="765"/>
      <c r="J13" s="765"/>
      <c r="K13" s="765"/>
      <c r="L13" s="765"/>
      <c r="M13" s="765"/>
      <c r="N13" s="765"/>
      <c r="O13" s="765"/>
      <c r="P13" s="766"/>
      <c r="Q13" s="767"/>
      <c r="R13" s="768"/>
      <c r="S13" s="768"/>
      <c r="T13" s="768"/>
      <c r="U13" s="768"/>
      <c r="V13" s="768"/>
      <c r="W13" s="768"/>
      <c r="X13" s="768"/>
      <c r="Y13" s="768"/>
      <c r="Z13" s="768"/>
      <c r="AA13" s="768"/>
      <c r="AB13" s="768"/>
      <c r="AC13" s="768"/>
      <c r="AD13" s="768"/>
      <c r="AE13" s="769"/>
      <c r="AF13" s="770"/>
      <c r="AG13" s="771"/>
      <c r="AH13" s="771"/>
      <c r="AI13" s="771"/>
      <c r="AJ13" s="772"/>
      <c r="AK13" s="753"/>
      <c r="AL13" s="754"/>
      <c r="AM13" s="754"/>
      <c r="AN13" s="754"/>
      <c r="AO13" s="754"/>
      <c r="AP13" s="754"/>
      <c r="AQ13" s="754"/>
      <c r="AR13" s="754"/>
      <c r="AS13" s="754"/>
      <c r="AT13" s="754"/>
      <c r="AU13" s="755"/>
      <c r="AV13" s="755"/>
      <c r="AW13" s="755"/>
      <c r="AX13" s="755"/>
      <c r="AY13" s="756"/>
      <c r="AZ13" s="218"/>
      <c r="BA13" s="218"/>
      <c r="BB13" s="218"/>
      <c r="BC13" s="218"/>
      <c r="BD13" s="218"/>
      <c r="BE13" s="219"/>
      <c r="BF13" s="219"/>
      <c r="BG13" s="219"/>
      <c r="BH13" s="219"/>
      <c r="BI13" s="219"/>
      <c r="BJ13" s="219"/>
      <c r="BK13" s="219"/>
      <c r="BL13" s="219"/>
      <c r="BM13" s="219"/>
      <c r="BN13" s="219"/>
      <c r="BO13" s="219"/>
      <c r="BP13" s="219"/>
      <c r="BQ13" s="224">
        <v>7</v>
      </c>
      <c r="BR13" s="225"/>
      <c r="BS13" s="757"/>
      <c r="BT13" s="758"/>
      <c r="BU13" s="758"/>
      <c r="BV13" s="758"/>
      <c r="BW13" s="758"/>
      <c r="BX13" s="758"/>
      <c r="BY13" s="758"/>
      <c r="BZ13" s="758"/>
      <c r="CA13" s="758"/>
      <c r="CB13" s="758"/>
      <c r="CC13" s="758"/>
      <c r="CD13" s="758"/>
      <c r="CE13" s="758"/>
      <c r="CF13" s="758"/>
      <c r="CG13" s="759"/>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57"/>
      <c r="DW13" s="758"/>
      <c r="DX13" s="758"/>
      <c r="DY13" s="758"/>
      <c r="DZ13" s="763"/>
      <c r="EA13" s="220"/>
    </row>
    <row r="14" spans="1:131" s="221" customFormat="1" ht="26.25" customHeight="1" x14ac:dyDescent="0.2">
      <c r="A14" s="224">
        <v>8</v>
      </c>
      <c r="B14" s="764"/>
      <c r="C14" s="765"/>
      <c r="D14" s="765"/>
      <c r="E14" s="765"/>
      <c r="F14" s="765"/>
      <c r="G14" s="765"/>
      <c r="H14" s="765"/>
      <c r="I14" s="765"/>
      <c r="J14" s="765"/>
      <c r="K14" s="765"/>
      <c r="L14" s="765"/>
      <c r="M14" s="765"/>
      <c r="N14" s="765"/>
      <c r="O14" s="765"/>
      <c r="P14" s="766"/>
      <c r="Q14" s="767"/>
      <c r="R14" s="768"/>
      <c r="S14" s="768"/>
      <c r="T14" s="768"/>
      <c r="U14" s="768"/>
      <c r="V14" s="768"/>
      <c r="W14" s="768"/>
      <c r="X14" s="768"/>
      <c r="Y14" s="768"/>
      <c r="Z14" s="768"/>
      <c r="AA14" s="768"/>
      <c r="AB14" s="768"/>
      <c r="AC14" s="768"/>
      <c r="AD14" s="768"/>
      <c r="AE14" s="769"/>
      <c r="AF14" s="770"/>
      <c r="AG14" s="771"/>
      <c r="AH14" s="771"/>
      <c r="AI14" s="771"/>
      <c r="AJ14" s="772"/>
      <c r="AK14" s="753"/>
      <c r="AL14" s="754"/>
      <c r="AM14" s="754"/>
      <c r="AN14" s="754"/>
      <c r="AO14" s="754"/>
      <c r="AP14" s="754"/>
      <c r="AQ14" s="754"/>
      <c r="AR14" s="754"/>
      <c r="AS14" s="754"/>
      <c r="AT14" s="754"/>
      <c r="AU14" s="755"/>
      <c r="AV14" s="755"/>
      <c r="AW14" s="755"/>
      <c r="AX14" s="755"/>
      <c r="AY14" s="756"/>
      <c r="AZ14" s="218"/>
      <c r="BA14" s="218"/>
      <c r="BB14" s="218"/>
      <c r="BC14" s="218"/>
      <c r="BD14" s="218"/>
      <c r="BE14" s="219"/>
      <c r="BF14" s="219"/>
      <c r="BG14" s="219"/>
      <c r="BH14" s="219"/>
      <c r="BI14" s="219"/>
      <c r="BJ14" s="219"/>
      <c r="BK14" s="219"/>
      <c r="BL14" s="219"/>
      <c r="BM14" s="219"/>
      <c r="BN14" s="219"/>
      <c r="BO14" s="219"/>
      <c r="BP14" s="219"/>
      <c r="BQ14" s="224">
        <v>8</v>
      </c>
      <c r="BR14" s="225"/>
      <c r="BS14" s="757"/>
      <c r="BT14" s="758"/>
      <c r="BU14" s="758"/>
      <c r="BV14" s="758"/>
      <c r="BW14" s="758"/>
      <c r="BX14" s="758"/>
      <c r="BY14" s="758"/>
      <c r="BZ14" s="758"/>
      <c r="CA14" s="758"/>
      <c r="CB14" s="758"/>
      <c r="CC14" s="758"/>
      <c r="CD14" s="758"/>
      <c r="CE14" s="758"/>
      <c r="CF14" s="758"/>
      <c r="CG14" s="759"/>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57"/>
      <c r="DW14" s="758"/>
      <c r="DX14" s="758"/>
      <c r="DY14" s="758"/>
      <c r="DZ14" s="763"/>
      <c r="EA14" s="220"/>
    </row>
    <row r="15" spans="1:131" s="221" customFormat="1" ht="26.25" customHeight="1" x14ac:dyDescent="0.2">
      <c r="A15" s="224">
        <v>9</v>
      </c>
      <c r="B15" s="764"/>
      <c r="C15" s="765"/>
      <c r="D15" s="765"/>
      <c r="E15" s="765"/>
      <c r="F15" s="765"/>
      <c r="G15" s="765"/>
      <c r="H15" s="765"/>
      <c r="I15" s="765"/>
      <c r="J15" s="765"/>
      <c r="K15" s="765"/>
      <c r="L15" s="765"/>
      <c r="M15" s="765"/>
      <c r="N15" s="765"/>
      <c r="O15" s="765"/>
      <c r="P15" s="766"/>
      <c r="Q15" s="767"/>
      <c r="R15" s="768"/>
      <c r="S15" s="768"/>
      <c r="T15" s="768"/>
      <c r="U15" s="768"/>
      <c r="V15" s="768"/>
      <c r="W15" s="768"/>
      <c r="X15" s="768"/>
      <c r="Y15" s="768"/>
      <c r="Z15" s="768"/>
      <c r="AA15" s="768"/>
      <c r="AB15" s="768"/>
      <c r="AC15" s="768"/>
      <c r="AD15" s="768"/>
      <c r="AE15" s="769"/>
      <c r="AF15" s="770"/>
      <c r="AG15" s="771"/>
      <c r="AH15" s="771"/>
      <c r="AI15" s="771"/>
      <c r="AJ15" s="772"/>
      <c r="AK15" s="753"/>
      <c r="AL15" s="754"/>
      <c r="AM15" s="754"/>
      <c r="AN15" s="754"/>
      <c r="AO15" s="754"/>
      <c r="AP15" s="754"/>
      <c r="AQ15" s="754"/>
      <c r="AR15" s="754"/>
      <c r="AS15" s="754"/>
      <c r="AT15" s="754"/>
      <c r="AU15" s="755"/>
      <c r="AV15" s="755"/>
      <c r="AW15" s="755"/>
      <c r="AX15" s="755"/>
      <c r="AY15" s="756"/>
      <c r="AZ15" s="218"/>
      <c r="BA15" s="218"/>
      <c r="BB15" s="218"/>
      <c r="BC15" s="218"/>
      <c r="BD15" s="218"/>
      <c r="BE15" s="219"/>
      <c r="BF15" s="219"/>
      <c r="BG15" s="219"/>
      <c r="BH15" s="219"/>
      <c r="BI15" s="219"/>
      <c r="BJ15" s="219"/>
      <c r="BK15" s="219"/>
      <c r="BL15" s="219"/>
      <c r="BM15" s="219"/>
      <c r="BN15" s="219"/>
      <c r="BO15" s="219"/>
      <c r="BP15" s="219"/>
      <c r="BQ15" s="224">
        <v>9</v>
      </c>
      <c r="BR15" s="225"/>
      <c r="BS15" s="757"/>
      <c r="BT15" s="758"/>
      <c r="BU15" s="758"/>
      <c r="BV15" s="758"/>
      <c r="BW15" s="758"/>
      <c r="BX15" s="758"/>
      <c r="BY15" s="758"/>
      <c r="BZ15" s="758"/>
      <c r="CA15" s="758"/>
      <c r="CB15" s="758"/>
      <c r="CC15" s="758"/>
      <c r="CD15" s="758"/>
      <c r="CE15" s="758"/>
      <c r="CF15" s="758"/>
      <c r="CG15" s="759"/>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57"/>
      <c r="DW15" s="758"/>
      <c r="DX15" s="758"/>
      <c r="DY15" s="758"/>
      <c r="DZ15" s="763"/>
      <c r="EA15" s="220"/>
    </row>
    <row r="16" spans="1:131" s="221" customFormat="1" ht="26.25" customHeight="1" x14ac:dyDescent="0.2">
      <c r="A16" s="224">
        <v>10</v>
      </c>
      <c r="B16" s="764"/>
      <c r="C16" s="765"/>
      <c r="D16" s="765"/>
      <c r="E16" s="765"/>
      <c r="F16" s="765"/>
      <c r="G16" s="765"/>
      <c r="H16" s="765"/>
      <c r="I16" s="765"/>
      <c r="J16" s="765"/>
      <c r="K16" s="765"/>
      <c r="L16" s="765"/>
      <c r="M16" s="765"/>
      <c r="N16" s="765"/>
      <c r="O16" s="765"/>
      <c r="P16" s="766"/>
      <c r="Q16" s="767"/>
      <c r="R16" s="768"/>
      <c r="S16" s="768"/>
      <c r="T16" s="768"/>
      <c r="U16" s="768"/>
      <c r="V16" s="768"/>
      <c r="W16" s="768"/>
      <c r="X16" s="768"/>
      <c r="Y16" s="768"/>
      <c r="Z16" s="768"/>
      <c r="AA16" s="768"/>
      <c r="AB16" s="768"/>
      <c r="AC16" s="768"/>
      <c r="AD16" s="768"/>
      <c r="AE16" s="769"/>
      <c r="AF16" s="770"/>
      <c r="AG16" s="771"/>
      <c r="AH16" s="771"/>
      <c r="AI16" s="771"/>
      <c r="AJ16" s="772"/>
      <c r="AK16" s="753"/>
      <c r="AL16" s="754"/>
      <c r="AM16" s="754"/>
      <c r="AN16" s="754"/>
      <c r="AO16" s="754"/>
      <c r="AP16" s="754"/>
      <c r="AQ16" s="754"/>
      <c r="AR16" s="754"/>
      <c r="AS16" s="754"/>
      <c r="AT16" s="754"/>
      <c r="AU16" s="755"/>
      <c r="AV16" s="755"/>
      <c r="AW16" s="755"/>
      <c r="AX16" s="755"/>
      <c r="AY16" s="756"/>
      <c r="AZ16" s="218"/>
      <c r="BA16" s="218"/>
      <c r="BB16" s="218"/>
      <c r="BC16" s="218"/>
      <c r="BD16" s="218"/>
      <c r="BE16" s="219"/>
      <c r="BF16" s="219"/>
      <c r="BG16" s="219"/>
      <c r="BH16" s="219"/>
      <c r="BI16" s="219"/>
      <c r="BJ16" s="219"/>
      <c r="BK16" s="219"/>
      <c r="BL16" s="219"/>
      <c r="BM16" s="219"/>
      <c r="BN16" s="219"/>
      <c r="BO16" s="219"/>
      <c r="BP16" s="219"/>
      <c r="BQ16" s="224">
        <v>10</v>
      </c>
      <c r="BR16" s="225"/>
      <c r="BS16" s="757"/>
      <c r="BT16" s="758"/>
      <c r="BU16" s="758"/>
      <c r="BV16" s="758"/>
      <c r="BW16" s="758"/>
      <c r="BX16" s="758"/>
      <c r="BY16" s="758"/>
      <c r="BZ16" s="758"/>
      <c r="CA16" s="758"/>
      <c r="CB16" s="758"/>
      <c r="CC16" s="758"/>
      <c r="CD16" s="758"/>
      <c r="CE16" s="758"/>
      <c r="CF16" s="758"/>
      <c r="CG16" s="759"/>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57"/>
      <c r="DW16" s="758"/>
      <c r="DX16" s="758"/>
      <c r="DY16" s="758"/>
      <c r="DZ16" s="763"/>
      <c r="EA16" s="220"/>
    </row>
    <row r="17" spans="1:131" s="221" customFormat="1" ht="26.25" customHeight="1" x14ac:dyDescent="0.2">
      <c r="A17" s="224">
        <v>11</v>
      </c>
      <c r="B17" s="764"/>
      <c r="C17" s="765"/>
      <c r="D17" s="765"/>
      <c r="E17" s="765"/>
      <c r="F17" s="765"/>
      <c r="G17" s="765"/>
      <c r="H17" s="765"/>
      <c r="I17" s="765"/>
      <c r="J17" s="765"/>
      <c r="K17" s="765"/>
      <c r="L17" s="765"/>
      <c r="M17" s="765"/>
      <c r="N17" s="765"/>
      <c r="O17" s="765"/>
      <c r="P17" s="766"/>
      <c r="Q17" s="767"/>
      <c r="R17" s="768"/>
      <c r="S17" s="768"/>
      <c r="T17" s="768"/>
      <c r="U17" s="768"/>
      <c r="V17" s="768"/>
      <c r="W17" s="768"/>
      <c r="X17" s="768"/>
      <c r="Y17" s="768"/>
      <c r="Z17" s="768"/>
      <c r="AA17" s="768"/>
      <c r="AB17" s="768"/>
      <c r="AC17" s="768"/>
      <c r="AD17" s="768"/>
      <c r="AE17" s="769"/>
      <c r="AF17" s="770"/>
      <c r="AG17" s="771"/>
      <c r="AH17" s="771"/>
      <c r="AI17" s="771"/>
      <c r="AJ17" s="772"/>
      <c r="AK17" s="753"/>
      <c r="AL17" s="754"/>
      <c r="AM17" s="754"/>
      <c r="AN17" s="754"/>
      <c r="AO17" s="754"/>
      <c r="AP17" s="754"/>
      <c r="AQ17" s="754"/>
      <c r="AR17" s="754"/>
      <c r="AS17" s="754"/>
      <c r="AT17" s="754"/>
      <c r="AU17" s="755"/>
      <c r="AV17" s="755"/>
      <c r="AW17" s="755"/>
      <c r="AX17" s="755"/>
      <c r="AY17" s="756"/>
      <c r="AZ17" s="218"/>
      <c r="BA17" s="218"/>
      <c r="BB17" s="218"/>
      <c r="BC17" s="218"/>
      <c r="BD17" s="218"/>
      <c r="BE17" s="219"/>
      <c r="BF17" s="219"/>
      <c r="BG17" s="219"/>
      <c r="BH17" s="219"/>
      <c r="BI17" s="219"/>
      <c r="BJ17" s="219"/>
      <c r="BK17" s="219"/>
      <c r="BL17" s="219"/>
      <c r="BM17" s="219"/>
      <c r="BN17" s="219"/>
      <c r="BO17" s="219"/>
      <c r="BP17" s="219"/>
      <c r="BQ17" s="224">
        <v>11</v>
      </c>
      <c r="BR17" s="225"/>
      <c r="BS17" s="757"/>
      <c r="BT17" s="758"/>
      <c r="BU17" s="758"/>
      <c r="BV17" s="758"/>
      <c r="BW17" s="758"/>
      <c r="BX17" s="758"/>
      <c r="BY17" s="758"/>
      <c r="BZ17" s="758"/>
      <c r="CA17" s="758"/>
      <c r="CB17" s="758"/>
      <c r="CC17" s="758"/>
      <c r="CD17" s="758"/>
      <c r="CE17" s="758"/>
      <c r="CF17" s="758"/>
      <c r="CG17" s="759"/>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57"/>
      <c r="DW17" s="758"/>
      <c r="DX17" s="758"/>
      <c r="DY17" s="758"/>
      <c r="DZ17" s="763"/>
      <c r="EA17" s="220"/>
    </row>
    <row r="18" spans="1:131" s="221" customFormat="1" ht="26.25" customHeight="1" x14ac:dyDescent="0.2">
      <c r="A18" s="224">
        <v>12</v>
      </c>
      <c r="B18" s="764"/>
      <c r="C18" s="765"/>
      <c r="D18" s="765"/>
      <c r="E18" s="765"/>
      <c r="F18" s="765"/>
      <c r="G18" s="765"/>
      <c r="H18" s="765"/>
      <c r="I18" s="765"/>
      <c r="J18" s="765"/>
      <c r="K18" s="765"/>
      <c r="L18" s="765"/>
      <c r="M18" s="765"/>
      <c r="N18" s="765"/>
      <c r="O18" s="765"/>
      <c r="P18" s="766"/>
      <c r="Q18" s="767"/>
      <c r="R18" s="768"/>
      <c r="S18" s="768"/>
      <c r="T18" s="768"/>
      <c r="U18" s="768"/>
      <c r="V18" s="768"/>
      <c r="W18" s="768"/>
      <c r="X18" s="768"/>
      <c r="Y18" s="768"/>
      <c r="Z18" s="768"/>
      <c r="AA18" s="768"/>
      <c r="AB18" s="768"/>
      <c r="AC18" s="768"/>
      <c r="AD18" s="768"/>
      <c r="AE18" s="769"/>
      <c r="AF18" s="770"/>
      <c r="AG18" s="771"/>
      <c r="AH18" s="771"/>
      <c r="AI18" s="771"/>
      <c r="AJ18" s="772"/>
      <c r="AK18" s="753"/>
      <c r="AL18" s="754"/>
      <c r="AM18" s="754"/>
      <c r="AN18" s="754"/>
      <c r="AO18" s="754"/>
      <c r="AP18" s="754"/>
      <c r="AQ18" s="754"/>
      <c r="AR18" s="754"/>
      <c r="AS18" s="754"/>
      <c r="AT18" s="754"/>
      <c r="AU18" s="755"/>
      <c r="AV18" s="755"/>
      <c r="AW18" s="755"/>
      <c r="AX18" s="755"/>
      <c r="AY18" s="756"/>
      <c r="AZ18" s="218"/>
      <c r="BA18" s="218"/>
      <c r="BB18" s="218"/>
      <c r="BC18" s="218"/>
      <c r="BD18" s="218"/>
      <c r="BE18" s="219"/>
      <c r="BF18" s="219"/>
      <c r="BG18" s="219"/>
      <c r="BH18" s="219"/>
      <c r="BI18" s="219"/>
      <c r="BJ18" s="219"/>
      <c r="BK18" s="219"/>
      <c r="BL18" s="219"/>
      <c r="BM18" s="219"/>
      <c r="BN18" s="219"/>
      <c r="BO18" s="219"/>
      <c r="BP18" s="219"/>
      <c r="BQ18" s="224">
        <v>12</v>
      </c>
      <c r="BR18" s="225"/>
      <c r="BS18" s="757"/>
      <c r="BT18" s="758"/>
      <c r="BU18" s="758"/>
      <c r="BV18" s="758"/>
      <c r="BW18" s="758"/>
      <c r="BX18" s="758"/>
      <c r="BY18" s="758"/>
      <c r="BZ18" s="758"/>
      <c r="CA18" s="758"/>
      <c r="CB18" s="758"/>
      <c r="CC18" s="758"/>
      <c r="CD18" s="758"/>
      <c r="CE18" s="758"/>
      <c r="CF18" s="758"/>
      <c r="CG18" s="759"/>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57"/>
      <c r="DW18" s="758"/>
      <c r="DX18" s="758"/>
      <c r="DY18" s="758"/>
      <c r="DZ18" s="763"/>
      <c r="EA18" s="220"/>
    </row>
    <row r="19" spans="1:131" s="221" customFormat="1" ht="26.25" customHeight="1" x14ac:dyDescent="0.2">
      <c r="A19" s="224">
        <v>13</v>
      </c>
      <c r="B19" s="764"/>
      <c r="C19" s="765"/>
      <c r="D19" s="765"/>
      <c r="E19" s="765"/>
      <c r="F19" s="765"/>
      <c r="G19" s="765"/>
      <c r="H19" s="765"/>
      <c r="I19" s="765"/>
      <c r="J19" s="765"/>
      <c r="K19" s="765"/>
      <c r="L19" s="765"/>
      <c r="M19" s="765"/>
      <c r="N19" s="765"/>
      <c r="O19" s="765"/>
      <c r="P19" s="766"/>
      <c r="Q19" s="767"/>
      <c r="R19" s="768"/>
      <c r="S19" s="768"/>
      <c r="T19" s="768"/>
      <c r="U19" s="768"/>
      <c r="V19" s="768"/>
      <c r="W19" s="768"/>
      <c r="X19" s="768"/>
      <c r="Y19" s="768"/>
      <c r="Z19" s="768"/>
      <c r="AA19" s="768"/>
      <c r="AB19" s="768"/>
      <c r="AC19" s="768"/>
      <c r="AD19" s="768"/>
      <c r="AE19" s="769"/>
      <c r="AF19" s="770"/>
      <c r="AG19" s="771"/>
      <c r="AH19" s="771"/>
      <c r="AI19" s="771"/>
      <c r="AJ19" s="772"/>
      <c r="AK19" s="753"/>
      <c r="AL19" s="754"/>
      <c r="AM19" s="754"/>
      <c r="AN19" s="754"/>
      <c r="AO19" s="754"/>
      <c r="AP19" s="754"/>
      <c r="AQ19" s="754"/>
      <c r="AR19" s="754"/>
      <c r="AS19" s="754"/>
      <c r="AT19" s="754"/>
      <c r="AU19" s="755"/>
      <c r="AV19" s="755"/>
      <c r="AW19" s="755"/>
      <c r="AX19" s="755"/>
      <c r="AY19" s="756"/>
      <c r="AZ19" s="218"/>
      <c r="BA19" s="218"/>
      <c r="BB19" s="218"/>
      <c r="BC19" s="218"/>
      <c r="BD19" s="218"/>
      <c r="BE19" s="219"/>
      <c r="BF19" s="219"/>
      <c r="BG19" s="219"/>
      <c r="BH19" s="219"/>
      <c r="BI19" s="219"/>
      <c r="BJ19" s="219"/>
      <c r="BK19" s="219"/>
      <c r="BL19" s="219"/>
      <c r="BM19" s="219"/>
      <c r="BN19" s="219"/>
      <c r="BO19" s="219"/>
      <c r="BP19" s="219"/>
      <c r="BQ19" s="224">
        <v>13</v>
      </c>
      <c r="BR19" s="225"/>
      <c r="BS19" s="757"/>
      <c r="BT19" s="758"/>
      <c r="BU19" s="758"/>
      <c r="BV19" s="758"/>
      <c r="BW19" s="758"/>
      <c r="BX19" s="758"/>
      <c r="BY19" s="758"/>
      <c r="BZ19" s="758"/>
      <c r="CA19" s="758"/>
      <c r="CB19" s="758"/>
      <c r="CC19" s="758"/>
      <c r="CD19" s="758"/>
      <c r="CE19" s="758"/>
      <c r="CF19" s="758"/>
      <c r="CG19" s="759"/>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57"/>
      <c r="DW19" s="758"/>
      <c r="DX19" s="758"/>
      <c r="DY19" s="758"/>
      <c r="DZ19" s="763"/>
      <c r="EA19" s="220"/>
    </row>
    <row r="20" spans="1:131" s="221" customFormat="1" ht="26.25" customHeight="1" x14ac:dyDescent="0.2">
      <c r="A20" s="224">
        <v>14</v>
      </c>
      <c r="B20" s="764"/>
      <c r="C20" s="765"/>
      <c r="D20" s="765"/>
      <c r="E20" s="765"/>
      <c r="F20" s="765"/>
      <c r="G20" s="765"/>
      <c r="H20" s="765"/>
      <c r="I20" s="765"/>
      <c r="J20" s="765"/>
      <c r="K20" s="765"/>
      <c r="L20" s="765"/>
      <c r="M20" s="765"/>
      <c r="N20" s="765"/>
      <c r="O20" s="765"/>
      <c r="P20" s="766"/>
      <c r="Q20" s="767"/>
      <c r="R20" s="768"/>
      <c r="S20" s="768"/>
      <c r="T20" s="768"/>
      <c r="U20" s="768"/>
      <c r="V20" s="768"/>
      <c r="W20" s="768"/>
      <c r="X20" s="768"/>
      <c r="Y20" s="768"/>
      <c r="Z20" s="768"/>
      <c r="AA20" s="768"/>
      <c r="AB20" s="768"/>
      <c r="AC20" s="768"/>
      <c r="AD20" s="768"/>
      <c r="AE20" s="769"/>
      <c r="AF20" s="770"/>
      <c r="AG20" s="771"/>
      <c r="AH20" s="771"/>
      <c r="AI20" s="771"/>
      <c r="AJ20" s="772"/>
      <c r="AK20" s="753"/>
      <c r="AL20" s="754"/>
      <c r="AM20" s="754"/>
      <c r="AN20" s="754"/>
      <c r="AO20" s="754"/>
      <c r="AP20" s="754"/>
      <c r="AQ20" s="754"/>
      <c r="AR20" s="754"/>
      <c r="AS20" s="754"/>
      <c r="AT20" s="754"/>
      <c r="AU20" s="755"/>
      <c r="AV20" s="755"/>
      <c r="AW20" s="755"/>
      <c r="AX20" s="755"/>
      <c r="AY20" s="756"/>
      <c r="AZ20" s="218"/>
      <c r="BA20" s="218"/>
      <c r="BB20" s="218"/>
      <c r="BC20" s="218"/>
      <c r="BD20" s="218"/>
      <c r="BE20" s="219"/>
      <c r="BF20" s="219"/>
      <c r="BG20" s="219"/>
      <c r="BH20" s="219"/>
      <c r="BI20" s="219"/>
      <c r="BJ20" s="219"/>
      <c r="BK20" s="219"/>
      <c r="BL20" s="219"/>
      <c r="BM20" s="219"/>
      <c r="BN20" s="219"/>
      <c r="BO20" s="219"/>
      <c r="BP20" s="219"/>
      <c r="BQ20" s="224">
        <v>14</v>
      </c>
      <c r="BR20" s="225"/>
      <c r="BS20" s="757"/>
      <c r="BT20" s="758"/>
      <c r="BU20" s="758"/>
      <c r="BV20" s="758"/>
      <c r="BW20" s="758"/>
      <c r="BX20" s="758"/>
      <c r="BY20" s="758"/>
      <c r="BZ20" s="758"/>
      <c r="CA20" s="758"/>
      <c r="CB20" s="758"/>
      <c r="CC20" s="758"/>
      <c r="CD20" s="758"/>
      <c r="CE20" s="758"/>
      <c r="CF20" s="758"/>
      <c r="CG20" s="759"/>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57"/>
      <c r="DW20" s="758"/>
      <c r="DX20" s="758"/>
      <c r="DY20" s="758"/>
      <c r="DZ20" s="763"/>
      <c r="EA20" s="220"/>
    </row>
    <row r="21" spans="1:131" s="221" customFormat="1" ht="26.25" customHeight="1" thickBot="1" x14ac:dyDescent="0.25">
      <c r="A21" s="224">
        <v>15</v>
      </c>
      <c r="B21" s="764"/>
      <c r="C21" s="765"/>
      <c r="D21" s="765"/>
      <c r="E21" s="765"/>
      <c r="F21" s="765"/>
      <c r="G21" s="765"/>
      <c r="H21" s="765"/>
      <c r="I21" s="765"/>
      <c r="J21" s="765"/>
      <c r="K21" s="765"/>
      <c r="L21" s="765"/>
      <c r="M21" s="765"/>
      <c r="N21" s="765"/>
      <c r="O21" s="765"/>
      <c r="P21" s="766"/>
      <c r="Q21" s="767"/>
      <c r="R21" s="768"/>
      <c r="S21" s="768"/>
      <c r="T21" s="768"/>
      <c r="U21" s="768"/>
      <c r="V21" s="768"/>
      <c r="W21" s="768"/>
      <c r="X21" s="768"/>
      <c r="Y21" s="768"/>
      <c r="Z21" s="768"/>
      <c r="AA21" s="768"/>
      <c r="AB21" s="768"/>
      <c r="AC21" s="768"/>
      <c r="AD21" s="768"/>
      <c r="AE21" s="769"/>
      <c r="AF21" s="770"/>
      <c r="AG21" s="771"/>
      <c r="AH21" s="771"/>
      <c r="AI21" s="771"/>
      <c r="AJ21" s="772"/>
      <c r="AK21" s="753"/>
      <c r="AL21" s="754"/>
      <c r="AM21" s="754"/>
      <c r="AN21" s="754"/>
      <c r="AO21" s="754"/>
      <c r="AP21" s="754"/>
      <c r="AQ21" s="754"/>
      <c r="AR21" s="754"/>
      <c r="AS21" s="754"/>
      <c r="AT21" s="754"/>
      <c r="AU21" s="755"/>
      <c r="AV21" s="755"/>
      <c r="AW21" s="755"/>
      <c r="AX21" s="755"/>
      <c r="AY21" s="756"/>
      <c r="AZ21" s="218"/>
      <c r="BA21" s="218"/>
      <c r="BB21" s="218"/>
      <c r="BC21" s="218"/>
      <c r="BD21" s="218"/>
      <c r="BE21" s="219"/>
      <c r="BF21" s="219"/>
      <c r="BG21" s="219"/>
      <c r="BH21" s="219"/>
      <c r="BI21" s="219"/>
      <c r="BJ21" s="219"/>
      <c r="BK21" s="219"/>
      <c r="BL21" s="219"/>
      <c r="BM21" s="219"/>
      <c r="BN21" s="219"/>
      <c r="BO21" s="219"/>
      <c r="BP21" s="219"/>
      <c r="BQ21" s="224">
        <v>15</v>
      </c>
      <c r="BR21" s="225"/>
      <c r="BS21" s="757"/>
      <c r="BT21" s="758"/>
      <c r="BU21" s="758"/>
      <c r="BV21" s="758"/>
      <c r="BW21" s="758"/>
      <c r="BX21" s="758"/>
      <c r="BY21" s="758"/>
      <c r="BZ21" s="758"/>
      <c r="CA21" s="758"/>
      <c r="CB21" s="758"/>
      <c r="CC21" s="758"/>
      <c r="CD21" s="758"/>
      <c r="CE21" s="758"/>
      <c r="CF21" s="758"/>
      <c r="CG21" s="759"/>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57"/>
      <c r="DW21" s="758"/>
      <c r="DX21" s="758"/>
      <c r="DY21" s="758"/>
      <c r="DZ21" s="763"/>
      <c r="EA21" s="220"/>
    </row>
    <row r="22" spans="1:131" s="221" customFormat="1" ht="26.25" customHeight="1" x14ac:dyDescent="0.2">
      <c r="A22" s="224">
        <v>16</v>
      </c>
      <c r="B22" s="764"/>
      <c r="C22" s="765"/>
      <c r="D22" s="765"/>
      <c r="E22" s="765"/>
      <c r="F22" s="765"/>
      <c r="G22" s="765"/>
      <c r="H22" s="765"/>
      <c r="I22" s="765"/>
      <c r="J22" s="765"/>
      <c r="K22" s="765"/>
      <c r="L22" s="765"/>
      <c r="M22" s="765"/>
      <c r="N22" s="765"/>
      <c r="O22" s="765"/>
      <c r="P22" s="766"/>
      <c r="Q22" s="783"/>
      <c r="R22" s="784"/>
      <c r="S22" s="784"/>
      <c r="T22" s="784"/>
      <c r="U22" s="784"/>
      <c r="V22" s="784"/>
      <c r="W22" s="784"/>
      <c r="X22" s="784"/>
      <c r="Y22" s="784"/>
      <c r="Z22" s="784"/>
      <c r="AA22" s="784"/>
      <c r="AB22" s="784"/>
      <c r="AC22" s="784"/>
      <c r="AD22" s="784"/>
      <c r="AE22" s="785"/>
      <c r="AF22" s="770"/>
      <c r="AG22" s="771"/>
      <c r="AH22" s="771"/>
      <c r="AI22" s="771"/>
      <c r="AJ22" s="772"/>
      <c r="AK22" s="786"/>
      <c r="AL22" s="787"/>
      <c r="AM22" s="787"/>
      <c r="AN22" s="787"/>
      <c r="AO22" s="787"/>
      <c r="AP22" s="787"/>
      <c r="AQ22" s="787"/>
      <c r="AR22" s="787"/>
      <c r="AS22" s="787"/>
      <c r="AT22" s="787"/>
      <c r="AU22" s="788"/>
      <c r="AV22" s="788"/>
      <c r="AW22" s="788"/>
      <c r="AX22" s="788"/>
      <c r="AY22" s="789"/>
      <c r="AZ22" s="790" t="s">
        <v>401</v>
      </c>
      <c r="BA22" s="790"/>
      <c r="BB22" s="790"/>
      <c r="BC22" s="790"/>
      <c r="BD22" s="791"/>
      <c r="BE22" s="219"/>
      <c r="BF22" s="219"/>
      <c r="BG22" s="219"/>
      <c r="BH22" s="219"/>
      <c r="BI22" s="219"/>
      <c r="BJ22" s="219"/>
      <c r="BK22" s="219"/>
      <c r="BL22" s="219"/>
      <c r="BM22" s="219"/>
      <c r="BN22" s="219"/>
      <c r="BO22" s="219"/>
      <c r="BP22" s="219"/>
      <c r="BQ22" s="224">
        <v>16</v>
      </c>
      <c r="BR22" s="225"/>
      <c r="BS22" s="757"/>
      <c r="BT22" s="758"/>
      <c r="BU22" s="758"/>
      <c r="BV22" s="758"/>
      <c r="BW22" s="758"/>
      <c r="BX22" s="758"/>
      <c r="BY22" s="758"/>
      <c r="BZ22" s="758"/>
      <c r="CA22" s="758"/>
      <c r="CB22" s="758"/>
      <c r="CC22" s="758"/>
      <c r="CD22" s="758"/>
      <c r="CE22" s="758"/>
      <c r="CF22" s="758"/>
      <c r="CG22" s="759"/>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57"/>
      <c r="DW22" s="758"/>
      <c r="DX22" s="758"/>
      <c r="DY22" s="758"/>
      <c r="DZ22" s="763"/>
      <c r="EA22" s="220"/>
    </row>
    <row r="23" spans="1:131" s="221" customFormat="1" ht="26.25" customHeight="1" thickBot="1" x14ac:dyDescent="0.25">
      <c r="A23" s="226" t="s">
        <v>402</v>
      </c>
      <c r="B23" s="773" t="s">
        <v>403</v>
      </c>
      <c r="C23" s="774"/>
      <c r="D23" s="774"/>
      <c r="E23" s="774"/>
      <c r="F23" s="774"/>
      <c r="G23" s="774"/>
      <c r="H23" s="774"/>
      <c r="I23" s="774"/>
      <c r="J23" s="774"/>
      <c r="K23" s="774"/>
      <c r="L23" s="774"/>
      <c r="M23" s="774"/>
      <c r="N23" s="774"/>
      <c r="O23" s="774"/>
      <c r="P23" s="775"/>
      <c r="Q23" s="776">
        <v>39547</v>
      </c>
      <c r="R23" s="777"/>
      <c r="S23" s="777"/>
      <c r="T23" s="777"/>
      <c r="U23" s="777"/>
      <c r="V23" s="777">
        <v>37492</v>
      </c>
      <c r="W23" s="777"/>
      <c r="X23" s="777"/>
      <c r="Y23" s="777"/>
      <c r="Z23" s="777"/>
      <c r="AA23" s="777">
        <v>2054</v>
      </c>
      <c r="AB23" s="777"/>
      <c r="AC23" s="777"/>
      <c r="AD23" s="777"/>
      <c r="AE23" s="778"/>
      <c r="AF23" s="779">
        <v>1636</v>
      </c>
      <c r="AG23" s="777"/>
      <c r="AH23" s="777"/>
      <c r="AI23" s="777"/>
      <c r="AJ23" s="780"/>
      <c r="AK23" s="781"/>
      <c r="AL23" s="782"/>
      <c r="AM23" s="782"/>
      <c r="AN23" s="782"/>
      <c r="AO23" s="782"/>
      <c r="AP23" s="777">
        <v>49271</v>
      </c>
      <c r="AQ23" s="777"/>
      <c r="AR23" s="777"/>
      <c r="AS23" s="777"/>
      <c r="AT23" s="777"/>
      <c r="AU23" s="793"/>
      <c r="AV23" s="793"/>
      <c r="AW23" s="793"/>
      <c r="AX23" s="793"/>
      <c r="AY23" s="794"/>
      <c r="AZ23" s="795" t="s">
        <v>189</v>
      </c>
      <c r="BA23" s="796"/>
      <c r="BB23" s="796"/>
      <c r="BC23" s="796"/>
      <c r="BD23" s="797"/>
      <c r="BE23" s="219"/>
      <c r="BF23" s="219"/>
      <c r="BG23" s="219"/>
      <c r="BH23" s="219"/>
      <c r="BI23" s="219"/>
      <c r="BJ23" s="219"/>
      <c r="BK23" s="219"/>
      <c r="BL23" s="219"/>
      <c r="BM23" s="219"/>
      <c r="BN23" s="219"/>
      <c r="BO23" s="219"/>
      <c r="BP23" s="219"/>
      <c r="BQ23" s="224">
        <v>17</v>
      </c>
      <c r="BR23" s="225"/>
      <c r="BS23" s="757"/>
      <c r="BT23" s="758"/>
      <c r="BU23" s="758"/>
      <c r="BV23" s="758"/>
      <c r="BW23" s="758"/>
      <c r="BX23" s="758"/>
      <c r="BY23" s="758"/>
      <c r="BZ23" s="758"/>
      <c r="CA23" s="758"/>
      <c r="CB23" s="758"/>
      <c r="CC23" s="758"/>
      <c r="CD23" s="758"/>
      <c r="CE23" s="758"/>
      <c r="CF23" s="758"/>
      <c r="CG23" s="759"/>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57"/>
      <c r="DW23" s="758"/>
      <c r="DX23" s="758"/>
      <c r="DY23" s="758"/>
      <c r="DZ23" s="763"/>
      <c r="EA23" s="220"/>
    </row>
    <row r="24" spans="1:131" s="221" customFormat="1" ht="26.25" customHeight="1" x14ac:dyDescent="0.2">
      <c r="A24" s="792" t="s">
        <v>404</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18"/>
      <c r="BA24" s="218"/>
      <c r="BB24" s="218"/>
      <c r="BC24" s="218"/>
      <c r="BD24" s="218"/>
      <c r="BE24" s="219"/>
      <c r="BF24" s="219"/>
      <c r="BG24" s="219"/>
      <c r="BH24" s="219"/>
      <c r="BI24" s="219"/>
      <c r="BJ24" s="219"/>
      <c r="BK24" s="219"/>
      <c r="BL24" s="219"/>
      <c r="BM24" s="219"/>
      <c r="BN24" s="219"/>
      <c r="BO24" s="219"/>
      <c r="BP24" s="219"/>
      <c r="BQ24" s="224">
        <v>18</v>
      </c>
      <c r="BR24" s="225"/>
      <c r="BS24" s="757"/>
      <c r="BT24" s="758"/>
      <c r="BU24" s="758"/>
      <c r="BV24" s="758"/>
      <c r="BW24" s="758"/>
      <c r="BX24" s="758"/>
      <c r="BY24" s="758"/>
      <c r="BZ24" s="758"/>
      <c r="CA24" s="758"/>
      <c r="CB24" s="758"/>
      <c r="CC24" s="758"/>
      <c r="CD24" s="758"/>
      <c r="CE24" s="758"/>
      <c r="CF24" s="758"/>
      <c r="CG24" s="759"/>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57"/>
      <c r="DW24" s="758"/>
      <c r="DX24" s="758"/>
      <c r="DY24" s="758"/>
      <c r="DZ24" s="763"/>
      <c r="EA24" s="220"/>
    </row>
    <row r="25" spans="1:131" ht="26.25" customHeight="1" thickBot="1" x14ac:dyDescent="0.25">
      <c r="A25" s="709" t="s">
        <v>405</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18"/>
      <c r="BK25" s="218"/>
      <c r="BL25" s="218"/>
      <c r="BM25" s="218"/>
      <c r="BN25" s="218"/>
      <c r="BO25" s="227"/>
      <c r="BP25" s="227"/>
      <c r="BQ25" s="224">
        <v>19</v>
      </c>
      <c r="BR25" s="225"/>
      <c r="BS25" s="757"/>
      <c r="BT25" s="758"/>
      <c r="BU25" s="758"/>
      <c r="BV25" s="758"/>
      <c r="BW25" s="758"/>
      <c r="BX25" s="758"/>
      <c r="BY25" s="758"/>
      <c r="BZ25" s="758"/>
      <c r="CA25" s="758"/>
      <c r="CB25" s="758"/>
      <c r="CC25" s="758"/>
      <c r="CD25" s="758"/>
      <c r="CE25" s="758"/>
      <c r="CF25" s="758"/>
      <c r="CG25" s="759"/>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57"/>
      <c r="DW25" s="758"/>
      <c r="DX25" s="758"/>
      <c r="DY25" s="758"/>
      <c r="DZ25" s="763"/>
      <c r="EA25" s="216"/>
    </row>
    <row r="26" spans="1:131" ht="26.25" customHeight="1" x14ac:dyDescent="0.2">
      <c r="A26" s="711" t="s">
        <v>381</v>
      </c>
      <c r="B26" s="712"/>
      <c r="C26" s="712"/>
      <c r="D26" s="712"/>
      <c r="E26" s="712"/>
      <c r="F26" s="712"/>
      <c r="G26" s="712"/>
      <c r="H26" s="712"/>
      <c r="I26" s="712"/>
      <c r="J26" s="712"/>
      <c r="K26" s="712"/>
      <c r="L26" s="712"/>
      <c r="M26" s="712"/>
      <c r="N26" s="712"/>
      <c r="O26" s="712"/>
      <c r="P26" s="713"/>
      <c r="Q26" s="717" t="s">
        <v>406</v>
      </c>
      <c r="R26" s="718"/>
      <c r="S26" s="718"/>
      <c r="T26" s="718"/>
      <c r="U26" s="719"/>
      <c r="V26" s="717" t="s">
        <v>407</v>
      </c>
      <c r="W26" s="718"/>
      <c r="X26" s="718"/>
      <c r="Y26" s="718"/>
      <c r="Z26" s="719"/>
      <c r="AA26" s="717" t="s">
        <v>408</v>
      </c>
      <c r="AB26" s="718"/>
      <c r="AC26" s="718"/>
      <c r="AD26" s="718"/>
      <c r="AE26" s="718"/>
      <c r="AF26" s="798" t="s">
        <v>409</v>
      </c>
      <c r="AG26" s="799"/>
      <c r="AH26" s="799"/>
      <c r="AI26" s="799"/>
      <c r="AJ26" s="800"/>
      <c r="AK26" s="718" t="s">
        <v>410</v>
      </c>
      <c r="AL26" s="718"/>
      <c r="AM26" s="718"/>
      <c r="AN26" s="718"/>
      <c r="AO26" s="719"/>
      <c r="AP26" s="717" t="s">
        <v>411</v>
      </c>
      <c r="AQ26" s="718"/>
      <c r="AR26" s="718"/>
      <c r="AS26" s="718"/>
      <c r="AT26" s="719"/>
      <c r="AU26" s="717" t="s">
        <v>412</v>
      </c>
      <c r="AV26" s="718"/>
      <c r="AW26" s="718"/>
      <c r="AX26" s="718"/>
      <c r="AY26" s="719"/>
      <c r="AZ26" s="717" t="s">
        <v>413</v>
      </c>
      <c r="BA26" s="718"/>
      <c r="BB26" s="718"/>
      <c r="BC26" s="718"/>
      <c r="BD26" s="719"/>
      <c r="BE26" s="717" t="s">
        <v>388</v>
      </c>
      <c r="BF26" s="718"/>
      <c r="BG26" s="718"/>
      <c r="BH26" s="718"/>
      <c r="BI26" s="724"/>
      <c r="BJ26" s="218"/>
      <c r="BK26" s="218"/>
      <c r="BL26" s="218"/>
      <c r="BM26" s="218"/>
      <c r="BN26" s="218"/>
      <c r="BO26" s="227"/>
      <c r="BP26" s="227"/>
      <c r="BQ26" s="224">
        <v>20</v>
      </c>
      <c r="BR26" s="225"/>
      <c r="BS26" s="757"/>
      <c r="BT26" s="758"/>
      <c r="BU26" s="758"/>
      <c r="BV26" s="758"/>
      <c r="BW26" s="758"/>
      <c r="BX26" s="758"/>
      <c r="BY26" s="758"/>
      <c r="BZ26" s="758"/>
      <c r="CA26" s="758"/>
      <c r="CB26" s="758"/>
      <c r="CC26" s="758"/>
      <c r="CD26" s="758"/>
      <c r="CE26" s="758"/>
      <c r="CF26" s="758"/>
      <c r="CG26" s="759"/>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57"/>
      <c r="DW26" s="758"/>
      <c r="DX26" s="758"/>
      <c r="DY26" s="758"/>
      <c r="DZ26" s="763"/>
      <c r="EA26" s="216"/>
    </row>
    <row r="27" spans="1:131" ht="26.25" customHeight="1" thickBot="1" x14ac:dyDescent="0.25">
      <c r="A27" s="714"/>
      <c r="B27" s="715"/>
      <c r="C27" s="715"/>
      <c r="D27" s="715"/>
      <c r="E27" s="715"/>
      <c r="F27" s="715"/>
      <c r="G27" s="715"/>
      <c r="H27" s="715"/>
      <c r="I27" s="715"/>
      <c r="J27" s="715"/>
      <c r="K27" s="715"/>
      <c r="L27" s="715"/>
      <c r="M27" s="715"/>
      <c r="N27" s="715"/>
      <c r="O27" s="715"/>
      <c r="P27" s="716"/>
      <c r="Q27" s="720"/>
      <c r="R27" s="721"/>
      <c r="S27" s="721"/>
      <c r="T27" s="721"/>
      <c r="U27" s="722"/>
      <c r="V27" s="720"/>
      <c r="W27" s="721"/>
      <c r="X27" s="721"/>
      <c r="Y27" s="721"/>
      <c r="Z27" s="722"/>
      <c r="AA27" s="720"/>
      <c r="AB27" s="721"/>
      <c r="AC27" s="721"/>
      <c r="AD27" s="721"/>
      <c r="AE27" s="721"/>
      <c r="AF27" s="801"/>
      <c r="AG27" s="802"/>
      <c r="AH27" s="802"/>
      <c r="AI27" s="802"/>
      <c r="AJ27" s="803"/>
      <c r="AK27" s="721"/>
      <c r="AL27" s="721"/>
      <c r="AM27" s="721"/>
      <c r="AN27" s="721"/>
      <c r="AO27" s="722"/>
      <c r="AP27" s="720"/>
      <c r="AQ27" s="721"/>
      <c r="AR27" s="721"/>
      <c r="AS27" s="721"/>
      <c r="AT27" s="722"/>
      <c r="AU27" s="720"/>
      <c r="AV27" s="721"/>
      <c r="AW27" s="721"/>
      <c r="AX27" s="721"/>
      <c r="AY27" s="722"/>
      <c r="AZ27" s="720"/>
      <c r="BA27" s="721"/>
      <c r="BB27" s="721"/>
      <c r="BC27" s="721"/>
      <c r="BD27" s="722"/>
      <c r="BE27" s="720"/>
      <c r="BF27" s="721"/>
      <c r="BG27" s="721"/>
      <c r="BH27" s="721"/>
      <c r="BI27" s="726"/>
      <c r="BJ27" s="218"/>
      <c r="BK27" s="218"/>
      <c r="BL27" s="218"/>
      <c r="BM27" s="218"/>
      <c r="BN27" s="218"/>
      <c r="BO27" s="227"/>
      <c r="BP27" s="227"/>
      <c r="BQ27" s="224">
        <v>21</v>
      </c>
      <c r="BR27" s="225"/>
      <c r="BS27" s="757"/>
      <c r="BT27" s="758"/>
      <c r="BU27" s="758"/>
      <c r="BV27" s="758"/>
      <c r="BW27" s="758"/>
      <c r="BX27" s="758"/>
      <c r="BY27" s="758"/>
      <c r="BZ27" s="758"/>
      <c r="CA27" s="758"/>
      <c r="CB27" s="758"/>
      <c r="CC27" s="758"/>
      <c r="CD27" s="758"/>
      <c r="CE27" s="758"/>
      <c r="CF27" s="758"/>
      <c r="CG27" s="759"/>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57"/>
      <c r="DW27" s="758"/>
      <c r="DX27" s="758"/>
      <c r="DY27" s="758"/>
      <c r="DZ27" s="763"/>
      <c r="EA27" s="216"/>
    </row>
    <row r="28" spans="1:131" ht="26.25" customHeight="1" thickTop="1" x14ac:dyDescent="0.2">
      <c r="A28" s="228">
        <v>1</v>
      </c>
      <c r="B28" s="733" t="s">
        <v>414</v>
      </c>
      <c r="C28" s="734"/>
      <c r="D28" s="734"/>
      <c r="E28" s="734"/>
      <c r="F28" s="734"/>
      <c r="G28" s="734"/>
      <c r="H28" s="734"/>
      <c r="I28" s="734"/>
      <c r="J28" s="734"/>
      <c r="K28" s="734"/>
      <c r="L28" s="734"/>
      <c r="M28" s="734"/>
      <c r="N28" s="734"/>
      <c r="O28" s="734"/>
      <c r="P28" s="735"/>
      <c r="Q28" s="806">
        <v>8498</v>
      </c>
      <c r="R28" s="807"/>
      <c r="S28" s="807"/>
      <c r="T28" s="807"/>
      <c r="U28" s="807"/>
      <c r="V28" s="807">
        <v>8186</v>
      </c>
      <c r="W28" s="807"/>
      <c r="X28" s="807"/>
      <c r="Y28" s="807"/>
      <c r="Z28" s="807"/>
      <c r="AA28" s="807">
        <v>310</v>
      </c>
      <c r="AB28" s="807"/>
      <c r="AC28" s="807"/>
      <c r="AD28" s="807"/>
      <c r="AE28" s="808"/>
      <c r="AF28" s="809">
        <v>310</v>
      </c>
      <c r="AG28" s="807"/>
      <c r="AH28" s="807"/>
      <c r="AI28" s="807"/>
      <c r="AJ28" s="810"/>
      <c r="AK28" s="811">
        <v>658</v>
      </c>
      <c r="AL28" s="812"/>
      <c r="AM28" s="812"/>
      <c r="AN28" s="812"/>
      <c r="AO28" s="812"/>
      <c r="AP28" s="812" t="s">
        <v>587</v>
      </c>
      <c r="AQ28" s="812"/>
      <c r="AR28" s="812"/>
      <c r="AS28" s="812"/>
      <c r="AT28" s="812"/>
      <c r="AU28" s="812" t="s">
        <v>587</v>
      </c>
      <c r="AV28" s="812"/>
      <c r="AW28" s="812"/>
      <c r="AX28" s="812"/>
      <c r="AY28" s="812"/>
      <c r="AZ28" s="813"/>
      <c r="BA28" s="813"/>
      <c r="BB28" s="813"/>
      <c r="BC28" s="813"/>
      <c r="BD28" s="813"/>
      <c r="BE28" s="804"/>
      <c r="BF28" s="804"/>
      <c r="BG28" s="804"/>
      <c r="BH28" s="804"/>
      <c r="BI28" s="805"/>
      <c r="BJ28" s="218"/>
      <c r="BK28" s="218"/>
      <c r="BL28" s="218"/>
      <c r="BM28" s="218"/>
      <c r="BN28" s="218"/>
      <c r="BO28" s="227"/>
      <c r="BP28" s="227"/>
      <c r="BQ28" s="224">
        <v>22</v>
      </c>
      <c r="BR28" s="225"/>
      <c r="BS28" s="757"/>
      <c r="BT28" s="758"/>
      <c r="BU28" s="758"/>
      <c r="BV28" s="758"/>
      <c r="BW28" s="758"/>
      <c r="BX28" s="758"/>
      <c r="BY28" s="758"/>
      <c r="BZ28" s="758"/>
      <c r="CA28" s="758"/>
      <c r="CB28" s="758"/>
      <c r="CC28" s="758"/>
      <c r="CD28" s="758"/>
      <c r="CE28" s="758"/>
      <c r="CF28" s="758"/>
      <c r="CG28" s="759"/>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57"/>
      <c r="DW28" s="758"/>
      <c r="DX28" s="758"/>
      <c r="DY28" s="758"/>
      <c r="DZ28" s="763"/>
      <c r="EA28" s="216"/>
    </row>
    <row r="29" spans="1:131" ht="26.25" customHeight="1" x14ac:dyDescent="0.2">
      <c r="A29" s="228">
        <v>2</v>
      </c>
      <c r="B29" s="764" t="s">
        <v>415</v>
      </c>
      <c r="C29" s="765"/>
      <c r="D29" s="765"/>
      <c r="E29" s="765"/>
      <c r="F29" s="765"/>
      <c r="G29" s="765"/>
      <c r="H29" s="765"/>
      <c r="I29" s="765"/>
      <c r="J29" s="765"/>
      <c r="K29" s="765"/>
      <c r="L29" s="765"/>
      <c r="M29" s="765"/>
      <c r="N29" s="765"/>
      <c r="O29" s="765"/>
      <c r="P29" s="766"/>
      <c r="Q29" s="767">
        <v>76</v>
      </c>
      <c r="R29" s="768"/>
      <c r="S29" s="768"/>
      <c r="T29" s="768"/>
      <c r="U29" s="768"/>
      <c r="V29" s="768">
        <v>66</v>
      </c>
      <c r="W29" s="768"/>
      <c r="X29" s="768"/>
      <c r="Y29" s="768"/>
      <c r="Z29" s="768"/>
      <c r="AA29" s="768">
        <v>10</v>
      </c>
      <c r="AB29" s="768"/>
      <c r="AC29" s="768"/>
      <c r="AD29" s="768"/>
      <c r="AE29" s="769"/>
      <c r="AF29" s="770">
        <v>10</v>
      </c>
      <c r="AG29" s="771"/>
      <c r="AH29" s="771"/>
      <c r="AI29" s="771"/>
      <c r="AJ29" s="772"/>
      <c r="AK29" s="818">
        <v>13</v>
      </c>
      <c r="AL29" s="814"/>
      <c r="AM29" s="814"/>
      <c r="AN29" s="814"/>
      <c r="AO29" s="814"/>
      <c r="AP29" s="814" t="s">
        <v>587</v>
      </c>
      <c r="AQ29" s="814"/>
      <c r="AR29" s="814"/>
      <c r="AS29" s="814"/>
      <c r="AT29" s="814"/>
      <c r="AU29" s="814" t="s">
        <v>587</v>
      </c>
      <c r="AV29" s="814"/>
      <c r="AW29" s="814"/>
      <c r="AX29" s="814"/>
      <c r="AY29" s="814"/>
      <c r="AZ29" s="815"/>
      <c r="BA29" s="815"/>
      <c r="BB29" s="815"/>
      <c r="BC29" s="815"/>
      <c r="BD29" s="815"/>
      <c r="BE29" s="816"/>
      <c r="BF29" s="816"/>
      <c r="BG29" s="816"/>
      <c r="BH29" s="816"/>
      <c r="BI29" s="817"/>
      <c r="BJ29" s="218"/>
      <c r="BK29" s="218"/>
      <c r="BL29" s="218"/>
      <c r="BM29" s="218"/>
      <c r="BN29" s="218"/>
      <c r="BO29" s="227"/>
      <c r="BP29" s="227"/>
      <c r="BQ29" s="224">
        <v>23</v>
      </c>
      <c r="BR29" s="225"/>
      <c r="BS29" s="757"/>
      <c r="BT29" s="758"/>
      <c r="BU29" s="758"/>
      <c r="BV29" s="758"/>
      <c r="BW29" s="758"/>
      <c r="BX29" s="758"/>
      <c r="BY29" s="758"/>
      <c r="BZ29" s="758"/>
      <c r="CA29" s="758"/>
      <c r="CB29" s="758"/>
      <c r="CC29" s="758"/>
      <c r="CD29" s="758"/>
      <c r="CE29" s="758"/>
      <c r="CF29" s="758"/>
      <c r="CG29" s="759"/>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57"/>
      <c r="DW29" s="758"/>
      <c r="DX29" s="758"/>
      <c r="DY29" s="758"/>
      <c r="DZ29" s="763"/>
      <c r="EA29" s="216"/>
    </row>
    <row r="30" spans="1:131" ht="26.25" customHeight="1" x14ac:dyDescent="0.2">
      <c r="A30" s="228">
        <v>3</v>
      </c>
      <c r="B30" s="764" t="s">
        <v>416</v>
      </c>
      <c r="C30" s="765"/>
      <c r="D30" s="765"/>
      <c r="E30" s="765"/>
      <c r="F30" s="765"/>
      <c r="G30" s="765"/>
      <c r="H30" s="765"/>
      <c r="I30" s="765"/>
      <c r="J30" s="765"/>
      <c r="K30" s="765"/>
      <c r="L30" s="765"/>
      <c r="M30" s="765"/>
      <c r="N30" s="765"/>
      <c r="O30" s="765"/>
      <c r="P30" s="766"/>
      <c r="Q30" s="767">
        <v>5399</v>
      </c>
      <c r="R30" s="768"/>
      <c r="S30" s="768"/>
      <c r="T30" s="768"/>
      <c r="U30" s="768"/>
      <c r="V30" s="768">
        <v>5181</v>
      </c>
      <c r="W30" s="768"/>
      <c r="X30" s="768"/>
      <c r="Y30" s="768"/>
      <c r="Z30" s="768"/>
      <c r="AA30" s="768">
        <v>218</v>
      </c>
      <c r="AB30" s="768"/>
      <c r="AC30" s="768"/>
      <c r="AD30" s="768"/>
      <c r="AE30" s="769"/>
      <c r="AF30" s="770">
        <v>218</v>
      </c>
      <c r="AG30" s="771"/>
      <c r="AH30" s="771"/>
      <c r="AI30" s="771"/>
      <c r="AJ30" s="772"/>
      <c r="AK30" s="818">
        <v>797</v>
      </c>
      <c r="AL30" s="814"/>
      <c r="AM30" s="814"/>
      <c r="AN30" s="814"/>
      <c r="AO30" s="814"/>
      <c r="AP30" s="814" t="s">
        <v>587</v>
      </c>
      <c r="AQ30" s="814"/>
      <c r="AR30" s="814"/>
      <c r="AS30" s="814"/>
      <c r="AT30" s="814"/>
      <c r="AU30" s="814" t="s">
        <v>587</v>
      </c>
      <c r="AV30" s="814"/>
      <c r="AW30" s="814"/>
      <c r="AX30" s="814"/>
      <c r="AY30" s="814"/>
      <c r="AZ30" s="815"/>
      <c r="BA30" s="815"/>
      <c r="BB30" s="815"/>
      <c r="BC30" s="815"/>
      <c r="BD30" s="815"/>
      <c r="BE30" s="816"/>
      <c r="BF30" s="816"/>
      <c r="BG30" s="816"/>
      <c r="BH30" s="816"/>
      <c r="BI30" s="817"/>
      <c r="BJ30" s="218"/>
      <c r="BK30" s="218"/>
      <c r="BL30" s="218"/>
      <c r="BM30" s="218"/>
      <c r="BN30" s="218"/>
      <c r="BO30" s="227"/>
      <c r="BP30" s="227"/>
      <c r="BQ30" s="224">
        <v>24</v>
      </c>
      <c r="BR30" s="225"/>
      <c r="BS30" s="757"/>
      <c r="BT30" s="758"/>
      <c r="BU30" s="758"/>
      <c r="BV30" s="758"/>
      <c r="BW30" s="758"/>
      <c r="BX30" s="758"/>
      <c r="BY30" s="758"/>
      <c r="BZ30" s="758"/>
      <c r="CA30" s="758"/>
      <c r="CB30" s="758"/>
      <c r="CC30" s="758"/>
      <c r="CD30" s="758"/>
      <c r="CE30" s="758"/>
      <c r="CF30" s="758"/>
      <c r="CG30" s="759"/>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57"/>
      <c r="DW30" s="758"/>
      <c r="DX30" s="758"/>
      <c r="DY30" s="758"/>
      <c r="DZ30" s="763"/>
      <c r="EA30" s="216"/>
    </row>
    <row r="31" spans="1:131" ht="26.25" customHeight="1" x14ac:dyDescent="0.2">
      <c r="A31" s="228">
        <v>4</v>
      </c>
      <c r="B31" s="764" t="s">
        <v>417</v>
      </c>
      <c r="C31" s="765"/>
      <c r="D31" s="765"/>
      <c r="E31" s="765"/>
      <c r="F31" s="765"/>
      <c r="G31" s="765"/>
      <c r="H31" s="765"/>
      <c r="I31" s="765"/>
      <c r="J31" s="765"/>
      <c r="K31" s="765"/>
      <c r="L31" s="765"/>
      <c r="M31" s="765"/>
      <c r="N31" s="765"/>
      <c r="O31" s="765"/>
      <c r="P31" s="766"/>
      <c r="Q31" s="767">
        <v>719</v>
      </c>
      <c r="R31" s="768"/>
      <c r="S31" s="768"/>
      <c r="T31" s="768"/>
      <c r="U31" s="768"/>
      <c r="V31" s="768">
        <v>708</v>
      </c>
      <c r="W31" s="768"/>
      <c r="X31" s="768"/>
      <c r="Y31" s="768"/>
      <c r="Z31" s="768"/>
      <c r="AA31" s="768">
        <v>11</v>
      </c>
      <c r="AB31" s="768"/>
      <c r="AC31" s="768"/>
      <c r="AD31" s="768"/>
      <c r="AE31" s="769"/>
      <c r="AF31" s="770">
        <v>11</v>
      </c>
      <c r="AG31" s="771"/>
      <c r="AH31" s="771"/>
      <c r="AI31" s="771"/>
      <c r="AJ31" s="772"/>
      <c r="AK31" s="818">
        <v>183</v>
      </c>
      <c r="AL31" s="814"/>
      <c r="AM31" s="814"/>
      <c r="AN31" s="814"/>
      <c r="AO31" s="814"/>
      <c r="AP31" s="814" t="s">
        <v>587</v>
      </c>
      <c r="AQ31" s="814"/>
      <c r="AR31" s="814"/>
      <c r="AS31" s="814"/>
      <c r="AT31" s="814"/>
      <c r="AU31" s="814" t="s">
        <v>587</v>
      </c>
      <c r="AV31" s="814"/>
      <c r="AW31" s="814"/>
      <c r="AX31" s="814"/>
      <c r="AY31" s="814"/>
      <c r="AZ31" s="815"/>
      <c r="BA31" s="815"/>
      <c r="BB31" s="815"/>
      <c r="BC31" s="815"/>
      <c r="BD31" s="815"/>
      <c r="BE31" s="816"/>
      <c r="BF31" s="816"/>
      <c r="BG31" s="816"/>
      <c r="BH31" s="816"/>
      <c r="BI31" s="817"/>
      <c r="BJ31" s="218"/>
      <c r="BK31" s="218"/>
      <c r="BL31" s="218"/>
      <c r="BM31" s="218"/>
      <c r="BN31" s="218"/>
      <c r="BO31" s="227"/>
      <c r="BP31" s="227"/>
      <c r="BQ31" s="224">
        <v>25</v>
      </c>
      <c r="BR31" s="225"/>
      <c r="BS31" s="757"/>
      <c r="BT31" s="758"/>
      <c r="BU31" s="758"/>
      <c r="BV31" s="758"/>
      <c r="BW31" s="758"/>
      <c r="BX31" s="758"/>
      <c r="BY31" s="758"/>
      <c r="BZ31" s="758"/>
      <c r="CA31" s="758"/>
      <c r="CB31" s="758"/>
      <c r="CC31" s="758"/>
      <c r="CD31" s="758"/>
      <c r="CE31" s="758"/>
      <c r="CF31" s="758"/>
      <c r="CG31" s="759"/>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57"/>
      <c r="DW31" s="758"/>
      <c r="DX31" s="758"/>
      <c r="DY31" s="758"/>
      <c r="DZ31" s="763"/>
      <c r="EA31" s="216"/>
    </row>
    <row r="32" spans="1:131" ht="26.25" customHeight="1" x14ac:dyDescent="0.2">
      <c r="A32" s="228">
        <v>5</v>
      </c>
      <c r="B32" s="764" t="s">
        <v>418</v>
      </c>
      <c r="C32" s="765"/>
      <c r="D32" s="765"/>
      <c r="E32" s="765"/>
      <c r="F32" s="765"/>
      <c r="G32" s="765"/>
      <c r="H32" s="765"/>
      <c r="I32" s="765"/>
      <c r="J32" s="765"/>
      <c r="K32" s="765"/>
      <c r="L32" s="765"/>
      <c r="M32" s="765"/>
      <c r="N32" s="765"/>
      <c r="O32" s="765"/>
      <c r="P32" s="766"/>
      <c r="Q32" s="767">
        <v>1518</v>
      </c>
      <c r="R32" s="768"/>
      <c r="S32" s="768"/>
      <c r="T32" s="768"/>
      <c r="U32" s="768"/>
      <c r="V32" s="768">
        <v>1246</v>
      </c>
      <c r="W32" s="768"/>
      <c r="X32" s="768"/>
      <c r="Y32" s="768"/>
      <c r="Z32" s="768"/>
      <c r="AA32" s="768">
        <v>272</v>
      </c>
      <c r="AB32" s="768"/>
      <c r="AC32" s="768"/>
      <c r="AD32" s="768"/>
      <c r="AE32" s="769"/>
      <c r="AF32" s="770">
        <v>3570</v>
      </c>
      <c r="AG32" s="771"/>
      <c r="AH32" s="771"/>
      <c r="AI32" s="771"/>
      <c r="AJ32" s="772"/>
      <c r="AK32" s="818">
        <v>89</v>
      </c>
      <c r="AL32" s="814"/>
      <c r="AM32" s="814"/>
      <c r="AN32" s="814"/>
      <c r="AO32" s="814"/>
      <c r="AP32" s="814">
        <v>575</v>
      </c>
      <c r="AQ32" s="814"/>
      <c r="AR32" s="814"/>
      <c r="AS32" s="814"/>
      <c r="AT32" s="814"/>
      <c r="AU32" s="814">
        <v>76</v>
      </c>
      <c r="AV32" s="814"/>
      <c r="AW32" s="814"/>
      <c r="AX32" s="814"/>
      <c r="AY32" s="814"/>
      <c r="AZ32" s="815" t="s">
        <v>587</v>
      </c>
      <c r="BA32" s="815"/>
      <c r="BB32" s="815"/>
      <c r="BC32" s="815"/>
      <c r="BD32" s="815"/>
      <c r="BE32" s="816" t="s">
        <v>419</v>
      </c>
      <c r="BF32" s="816"/>
      <c r="BG32" s="816"/>
      <c r="BH32" s="816"/>
      <c r="BI32" s="817"/>
      <c r="BJ32" s="218"/>
      <c r="BK32" s="218"/>
      <c r="BL32" s="218"/>
      <c r="BM32" s="218"/>
      <c r="BN32" s="218"/>
      <c r="BO32" s="227"/>
      <c r="BP32" s="227"/>
      <c r="BQ32" s="224">
        <v>26</v>
      </c>
      <c r="BR32" s="225"/>
      <c r="BS32" s="757"/>
      <c r="BT32" s="758"/>
      <c r="BU32" s="758"/>
      <c r="BV32" s="758"/>
      <c r="BW32" s="758"/>
      <c r="BX32" s="758"/>
      <c r="BY32" s="758"/>
      <c r="BZ32" s="758"/>
      <c r="CA32" s="758"/>
      <c r="CB32" s="758"/>
      <c r="CC32" s="758"/>
      <c r="CD32" s="758"/>
      <c r="CE32" s="758"/>
      <c r="CF32" s="758"/>
      <c r="CG32" s="759"/>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57"/>
      <c r="DW32" s="758"/>
      <c r="DX32" s="758"/>
      <c r="DY32" s="758"/>
      <c r="DZ32" s="763"/>
      <c r="EA32" s="216"/>
    </row>
    <row r="33" spans="1:131" ht="26.25" customHeight="1" x14ac:dyDescent="0.2">
      <c r="A33" s="228">
        <v>6</v>
      </c>
      <c r="B33" s="764" t="s">
        <v>420</v>
      </c>
      <c r="C33" s="765"/>
      <c r="D33" s="765"/>
      <c r="E33" s="765"/>
      <c r="F33" s="765"/>
      <c r="G33" s="765"/>
      <c r="H33" s="765"/>
      <c r="I33" s="765"/>
      <c r="J33" s="765"/>
      <c r="K33" s="765"/>
      <c r="L33" s="765"/>
      <c r="M33" s="765"/>
      <c r="N33" s="765"/>
      <c r="O33" s="765"/>
      <c r="P33" s="766"/>
      <c r="Q33" s="767">
        <v>536</v>
      </c>
      <c r="R33" s="768"/>
      <c r="S33" s="768"/>
      <c r="T33" s="768"/>
      <c r="U33" s="768"/>
      <c r="V33" s="768">
        <v>518</v>
      </c>
      <c r="W33" s="768"/>
      <c r="X33" s="768"/>
      <c r="Y33" s="768"/>
      <c r="Z33" s="768"/>
      <c r="AA33" s="768">
        <v>18</v>
      </c>
      <c r="AB33" s="768"/>
      <c r="AC33" s="768"/>
      <c r="AD33" s="768"/>
      <c r="AE33" s="769"/>
      <c r="AF33" s="770">
        <v>151</v>
      </c>
      <c r="AG33" s="771"/>
      <c r="AH33" s="771"/>
      <c r="AI33" s="771"/>
      <c r="AJ33" s="772"/>
      <c r="AK33" s="818">
        <v>219</v>
      </c>
      <c r="AL33" s="814"/>
      <c r="AM33" s="814"/>
      <c r="AN33" s="814"/>
      <c r="AO33" s="814"/>
      <c r="AP33" s="814">
        <v>2702</v>
      </c>
      <c r="AQ33" s="814"/>
      <c r="AR33" s="814"/>
      <c r="AS33" s="814"/>
      <c r="AT33" s="814"/>
      <c r="AU33" s="814">
        <v>2311</v>
      </c>
      <c r="AV33" s="814"/>
      <c r="AW33" s="814"/>
      <c r="AX33" s="814"/>
      <c r="AY33" s="814"/>
      <c r="AZ33" s="815" t="s">
        <v>587</v>
      </c>
      <c r="BA33" s="815"/>
      <c r="BB33" s="815"/>
      <c r="BC33" s="815"/>
      <c r="BD33" s="815"/>
      <c r="BE33" s="816" t="s">
        <v>421</v>
      </c>
      <c r="BF33" s="816"/>
      <c r="BG33" s="816"/>
      <c r="BH33" s="816"/>
      <c r="BI33" s="817"/>
      <c r="BJ33" s="218"/>
      <c r="BK33" s="218"/>
      <c r="BL33" s="218"/>
      <c r="BM33" s="218"/>
      <c r="BN33" s="218"/>
      <c r="BO33" s="227"/>
      <c r="BP33" s="227"/>
      <c r="BQ33" s="224">
        <v>27</v>
      </c>
      <c r="BR33" s="225"/>
      <c r="BS33" s="757"/>
      <c r="BT33" s="758"/>
      <c r="BU33" s="758"/>
      <c r="BV33" s="758"/>
      <c r="BW33" s="758"/>
      <c r="BX33" s="758"/>
      <c r="BY33" s="758"/>
      <c r="BZ33" s="758"/>
      <c r="CA33" s="758"/>
      <c r="CB33" s="758"/>
      <c r="CC33" s="758"/>
      <c r="CD33" s="758"/>
      <c r="CE33" s="758"/>
      <c r="CF33" s="758"/>
      <c r="CG33" s="759"/>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57"/>
      <c r="DW33" s="758"/>
      <c r="DX33" s="758"/>
      <c r="DY33" s="758"/>
      <c r="DZ33" s="763"/>
      <c r="EA33" s="216"/>
    </row>
    <row r="34" spans="1:131" ht="26.25" customHeight="1" x14ac:dyDescent="0.2">
      <c r="A34" s="228">
        <v>7</v>
      </c>
      <c r="B34" s="764" t="s">
        <v>422</v>
      </c>
      <c r="C34" s="765"/>
      <c r="D34" s="765"/>
      <c r="E34" s="765"/>
      <c r="F34" s="765"/>
      <c r="G34" s="765"/>
      <c r="H34" s="765"/>
      <c r="I34" s="765"/>
      <c r="J34" s="765"/>
      <c r="K34" s="765"/>
      <c r="L34" s="765"/>
      <c r="M34" s="765"/>
      <c r="N34" s="765"/>
      <c r="O34" s="765"/>
      <c r="P34" s="766"/>
      <c r="Q34" s="767">
        <v>65</v>
      </c>
      <c r="R34" s="768"/>
      <c r="S34" s="768"/>
      <c r="T34" s="768"/>
      <c r="U34" s="768"/>
      <c r="V34" s="768">
        <v>60</v>
      </c>
      <c r="W34" s="768"/>
      <c r="X34" s="768"/>
      <c r="Y34" s="768"/>
      <c r="Z34" s="768"/>
      <c r="AA34" s="768">
        <v>5</v>
      </c>
      <c r="AB34" s="768"/>
      <c r="AC34" s="768"/>
      <c r="AD34" s="768"/>
      <c r="AE34" s="769"/>
      <c r="AF34" s="770">
        <v>25</v>
      </c>
      <c r="AG34" s="771"/>
      <c r="AH34" s="771"/>
      <c r="AI34" s="771"/>
      <c r="AJ34" s="772"/>
      <c r="AK34" s="818">
        <v>21</v>
      </c>
      <c r="AL34" s="814"/>
      <c r="AM34" s="814"/>
      <c r="AN34" s="814"/>
      <c r="AO34" s="814"/>
      <c r="AP34" s="814">
        <v>181</v>
      </c>
      <c r="AQ34" s="814"/>
      <c r="AR34" s="814"/>
      <c r="AS34" s="814"/>
      <c r="AT34" s="814"/>
      <c r="AU34" s="814">
        <v>121</v>
      </c>
      <c r="AV34" s="814"/>
      <c r="AW34" s="814"/>
      <c r="AX34" s="814"/>
      <c r="AY34" s="814"/>
      <c r="AZ34" s="815" t="s">
        <v>587</v>
      </c>
      <c r="BA34" s="815"/>
      <c r="BB34" s="815"/>
      <c r="BC34" s="815"/>
      <c r="BD34" s="815"/>
      <c r="BE34" s="816" t="s">
        <v>421</v>
      </c>
      <c r="BF34" s="816"/>
      <c r="BG34" s="816"/>
      <c r="BH34" s="816"/>
      <c r="BI34" s="817"/>
      <c r="BJ34" s="218"/>
      <c r="BK34" s="218"/>
      <c r="BL34" s="218"/>
      <c r="BM34" s="218"/>
      <c r="BN34" s="218"/>
      <c r="BO34" s="227"/>
      <c r="BP34" s="227"/>
      <c r="BQ34" s="224">
        <v>28</v>
      </c>
      <c r="BR34" s="225"/>
      <c r="BS34" s="757"/>
      <c r="BT34" s="758"/>
      <c r="BU34" s="758"/>
      <c r="BV34" s="758"/>
      <c r="BW34" s="758"/>
      <c r="BX34" s="758"/>
      <c r="BY34" s="758"/>
      <c r="BZ34" s="758"/>
      <c r="CA34" s="758"/>
      <c r="CB34" s="758"/>
      <c r="CC34" s="758"/>
      <c r="CD34" s="758"/>
      <c r="CE34" s="758"/>
      <c r="CF34" s="758"/>
      <c r="CG34" s="759"/>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57"/>
      <c r="DW34" s="758"/>
      <c r="DX34" s="758"/>
      <c r="DY34" s="758"/>
      <c r="DZ34" s="763"/>
      <c r="EA34" s="216"/>
    </row>
    <row r="35" spans="1:131" ht="26.25" customHeight="1" x14ac:dyDescent="0.2">
      <c r="A35" s="228">
        <v>8</v>
      </c>
      <c r="B35" s="764"/>
      <c r="C35" s="765"/>
      <c r="D35" s="765"/>
      <c r="E35" s="765"/>
      <c r="F35" s="765"/>
      <c r="G35" s="765"/>
      <c r="H35" s="765"/>
      <c r="I35" s="765"/>
      <c r="J35" s="765"/>
      <c r="K35" s="765"/>
      <c r="L35" s="765"/>
      <c r="M35" s="765"/>
      <c r="N35" s="765"/>
      <c r="O35" s="765"/>
      <c r="P35" s="766"/>
      <c r="Q35" s="767"/>
      <c r="R35" s="768"/>
      <c r="S35" s="768"/>
      <c r="T35" s="768"/>
      <c r="U35" s="768"/>
      <c r="V35" s="768"/>
      <c r="W35" s="768"/>
      <c r="X35" s="768"/>
      <c r="Y35" s="768"/>
      <c r="Z35" s="768"/>
      <c r="AA35" s="768"/>
      <c r="AB35" s="768"/>
      <c r="AC35" s="768"/>
      <c r="AD35" s="768"/>
      <c r="AE35" s="769"/>
      <c r="AF35" s="770"/>
      <c r="AG35" s="771"/>
      <c r="AH35" s="771"/>
      <c r="AI35" s="771"/>
      <c r="AJ35" s="772"/>
      <c r="AK35" s="818"/>
      <c r="AL35" s="814"/>
      <c r="AM35" s="814"/>
      <c r="AN35" s="814"/>
      <c r="AO35" s="814"/>
      <c r="AP35" s="814"/>
      <c r="AQ35" s="814"/>
      <c r="AR35" s="814"/>
      <c r="AS35" s="814"/>
      <c r="AT35" s="814"/>
      <c r="AU35" s="814"/>
      <c r="AV35" s="814"/>
      <c r="AW35" s="814"/>
      <c r="AX35" s="814"/>
      <c r="AY35" s="814"/>
      <c r="AZ35" s="815"/>
      <c r="BA35" s="815"/>
      <c r="BB35" s="815"/>
      <c r="BC35" s="815"/>
      <c r="BD35" s="815"/>
      <c r="BE35" s="816"/>
      <c r="BF35" s="816"/>
      <c r="BG35" s="816"/>
      <c r="BH35" s="816"/>
      <c r="BI35" s="817"/>
      <c r="BJ35" s="218"/>
      <c r="BK35" s="218"/>
      <c r="BL35" s="218"/>
      <c r="BM35" s="218"/>
      <c r="BN35" s="218"/>
      <c r="BO35" s="227"/>
      <c r="BP35" s="227"/>
      <c r="BQ35" s="224">
        <v>29</v>
      </c>
      <c r="BR35" s="225"/>
      <c r="BS35" s="757"/>
      <c r="BT35" s="758"/>
      <c r="BU35" s="758"/>
      <c r="BV35" s="758"/>
      <c r="BW35" s="758"/>
      <c r="BX35" s="758"/>
      <c r="BY35" s="758"/>
      <c r="BZ35" s="758"/>
      <c r="CA35" s="758"/>
      <c r="CB35" s="758"/>
      <c r="CC35" s="758"/>
      <c r="CD35" s="758"/>
      <c r="CE35" s="758"/>
      <c r="CF35" s="758"/>
      <c r="CG35" s="759"/>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57"/>
      <c r="DW35" s="758"/>
      <c r="DX35" s="758"/>
      <c r="DY35" s="758"/>
      <c r="DZ35" s="763"/>
      <c r="EA35" s="216"/>
    </row>
    <row r="36" spans="1:131" ht="26.25" customHeight="1" x14ac:dyDescent="0.2">
      <c r="A36" s="228">
        <v>9</v>
      </c>
      <c r="B36" s="764"/>
      <c r="C36" s="765"/>
      <c r="D36" s="765"/>
      <c r="E36" s="765"/>
      <c r="F36" s="765"/>
      <c r="G36" s="765"/>
      <c r="H36" s="765"/>
      <c r="I36" s="765"/>
      <c r="J36" s="765"/>
      <c r="K36" s="765"/>
      <c r="L36" s="765"/>
      <c r="M36" s="765"/>
      <c r="N36" s="765"/>
      <c r="O36" s="765"/>
      <c r="P36" s="766"/>
      <c r="Q36" s="767"/>
      <c r="R36" s="768"/>
      <c r="S36" s="768"/>
      <c r="T36" s="768"/>
      <c r="U36" s="768"/>
      <c r="V36" s="768"/>
      <c r="W36" s="768"/>
      <c r="X36" s="768"/>
      <c r="Y36" s="768"/>
      <c r="Z36" s="768"/>
      <c r="AA36" s="768"/>
      <c r="AB36" s="768"/>
      <c r="AC36" s="768"/>
      <c r="AD36" s="768"/>
      <c r="AE36" s="769"/>
      <c r="AF36" s="770"/>
      <c r="AG36" s="771"/>
      <c r="AH36" s="771"/>
      <c r="AI36" s="771"/>
      <c r="AJ36" s="772"/>
      <c r="AK36" s="818"/>
      <c r="AL36" s="814"/>
      <c r="AM36" s="814"/>
      <c r="AN36" s="814"/>
      <c r="AO36" s="814"/>
      <c r="AP36" s="814"/>
      <c r="AQ36" s="814"/>
      <c r="AR36" s="814"/>
      <c r="AS36" s="814"/>
      <c r="AT36" s="814"/>
      <c r="AU36" s="814"/>
      <c r="AV36" s="814"/>
      <c r="AW36" s="814"/>
      <c r="AX36" s="814"/>
      <c r="AY36" s="814"/>
      <c r="AZ36" s="815"/>
      <c r="BA36" s="815"/>
      <c r="BB36" s="815"/>
      <c r="BC36" s="815"/>
      <c r="BD36" s="815"/>
      <c r="BE36" s="816"/>
      <c r="BF36" s="816"/>
      <c r="BG36" s="816"/>
      <c r="BH36" s="816"/>
      <c r="BI36" s="817"/>
      <c r="BJ36" s="218"/>
      <c r="BK36" s="218"/>
      <c r="BL36" s="218"/>
      <c r="BM36" s="218"/>
      <c r="BN36" s="218"/>
      <c r="BO36" s="227"/>
      <c r="BP36" s="227"/>
      <c r="BQ36" s="224">
        <v>30</v>
      </c>
      <c r="BR36" s="225"/>
      <c r="BS36" s="757"/>
      <c r="BT36" s="758"/>
      <c r="BU36" s="758"/>
      <c r="BV36" s="758"/>
      <c r="BW36" s="758"/>
      <c r="BX36" s="758"/>
      <c r="BY36" s="758"/>
      <c r="BZ36" s="758"/>
      <c r="CA36" s="758"/>
      <c r="CB36" s="758"/>
      <c r="CC36" s="758"/>
      <c r="CD36" s="758"/>
      <c r="CE36" s="758"/>
      <c r="CF36" s="758"/>
      <c r="CG36" s="759"/>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57"/>
      <c r="DW36" s="758"/>
      <c r="DX36" s="758"/>
      <c r="DY36" s="758"/>
      <c r="DZ36" s="763"/>
      <c r="EA36" s="216"/>
    </row>
    <row r="37" spans="1:131" ht="26.25" customHeight="1" x14ac:dyDescent="0.2">
      <c r="A37" s="228">
        <v>10</v>
      </c>
      <c r="B37" s="764"/>
      <c r="C37" s="765"/>
      <c r="D37" s="765"/>
      <c r="E37" s="765"/>
      <c r="F37" s="765"/>
      <c r="G37" s="765"/>
      <c r="H37" s="765"/>
      <c r="I37" s="765"/>
      <c r="J37" s="765"/>
      <c r="K37" s="765"/>
      <c r="L37" s="765"/>
      <c r="M37" s="765"/>
      <c r="N37" s="765"/>
      <c r="O37" s="765"/>
      <c r="P37" s="766"/>
      <c r="Q37" s="767"/>
      <c r="R37" s="768"/>
      <c r="S37" s="768"/>
      <c r="T37" s="768"/>
      <c r="U37" s="768"/>
      <c r="V37" s="768"/>
      <c r="W37" s="768"/>
      <c r="X37" s="768"/>
      <c r="Y37" s="768"/>
      <c r="Z37" s="768"/>
      <c r="AA37" s="768"/>
      <c r="AB37" s="768"/>
      <c r="AC37" s="768"/>
      <c r="AD37" s="768"/>
      <c r="AE37" s="769"/>
      <c r="AF37" s="770"/>
      <c r="AG37" s="771"/>
      <c r="AH37" s="771"/>
      <c r="AI37" s="771"/>
      <c r="AJ37" s="772"/>
      <c r="AK37" s="818"/>
      <c r="AL37" s="814"/>
      <c r="AM37" s="814"/>
      <c r="AN37" s="814"/>
      <c r="AO37" s="814"/>
      <c r="AP37" s="814"/>
      <c r="AQ37" s="814"/>
      <c r="AR37" s="814"/>
      <c r="AS37" s="814"/>
      <c r="AT37" s="814"/>
      <c r="AU37" s="814"/>
      <c r="AV37" s="814"/>
      <c r="AW37" s="814"/>
      <c r="AX37" s="814"/>
      <c r="AY37" s="814"/>
      <c r="AZ37" s="815"/>
      <c r="BA37" s="815"/>
      <c r="BB37" s="815"/>
      <c r="BC37" s="815"/>
      <c r="BD37" s="815"/>
      <c r="BE37" s="816"/>
      <c r="BF37" s="816"/>
      <c r="BG37" s="816"/>
      <c r="BH37" s="816"/>
      <c r="BI37" s="817"/>
      <c r="BJ37" s="218"/>
      <c r="BK37" s="218"/>
      <c r="BL37" s="218"/>
      <c r="BM37" s="218"/>
      <c r="BN37" s="218"/>
      <c r="BO37" s="227"/>
      <c r="BP37" s="227"/>
      <c r="BQ37" s="224">
        <v>31</v>
      </c>
      <c r="BR37" s="225"/>
      <c r="BS37" s="757"/>
      <c r="BT37" s="758"/>
      <c r="BU37" s="758"/>
      <c r="BV37" s="758"/>
      <c r="BW37" s="758"/>
      <c r="BX37" s="758"/>
      <c r="BY37" s="758"/>
      <c r="BZ37" s="758"/>
      <c r="CA37" s="758"/>
      <c r="CB37" s="758"/>
      <c r="CC37" s="758"/>
      <c r="CD37" s="758"/>
      <c r="CE37" s="758"/>
      <c r="CF37" s="758"/>
      <c r="CG37" s="759"/>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57"/>
      <c r="DW37" s="758"/>
      <c r="DX37" s="758"/>
      <c r="DY37" s="758"/>
      <c r="DZ37" s="763"/>
      <c r="EA37" s="216"/>
    </row>
    <row r="38" spans="1:131" ht="26.25" customHeight="1" x14ac:dyDescent="0.2">
      <c r="A38" s="228">
        <v>11</v>
      </c>
      <c r="B38" s="764"/>
      <c r="C38" s="765"/>
      <c r="D38" s="765"/>
      <c r="E38" s="765"/>
      <c r="F38" s="765"/>
      <c r="G38" s="765"/>
      <c r="H38" s="765"/>
      <c r="I38" s="765"/>
      <c r="J38" s="765"/>
      <c r="K38" s="765"/>
      <c r="L38" s="765"/>
      <c r="M38" s="765"/>
      <c r="N38" s="765"/>
      <c r="O38" s="765"/>
      <c r="P38" s="766"/>
      <c r="Q38" s="767"/>
      <c r="R38" s="768"/>
      <c r="S38" s="768"/>
      <c r="T38" s="768"/>
      <c r="U38" s="768"/>
      <c r="V38" s="768"/>
      <c r="W38" s="768"/>
      <c r="X38" s="768"/>
      <c r="Y38" s="768"/>
      <c r="Z38" s="768"/>
      <c r="AA38" s="768"/>
      <c r="AB38" s="768"/>
      <c r="AC38" s="768"/>
      <c r="AD38" s="768"/>
      <c r="AE38" s="769"/>
      <c r="AF38" s="770"/>
      <c r="AG38" s="771"/>
      <c r="AH38" s="771"/>
      <c r="AI38" s="771"/>
      <c r="AJ38" s="772"/>
      <c r="AK38" s="818"/>
      <c r="AL38" s="814"/>
      <c r="AM38" s="814"/>
      <c r="AN38" s="814"/>
      <c r="AO38" s="814"/>
      <c r="AP38" s="814"/>
      <c r="AQ38" s="814"/>
      <c r="AR38" s="814"/>
      <c r="AS38" s="814"/>
      <c r="AT38" s="814"/>
      <c r="AU38" s="814"/>
      <c r="AV38" s="814"/>
      <c r="AW38" s="814"/>
      <c r="AX38" s="814"/>
      <c r="AY38" s="814"/>
      <c r="AZ38" s="815"/>
      <c r="BA38" s="815"/>
      <c r="BB38" s="815"/>
      <c r="BC38" s="815"/>
      <c r="BD38" s="815"/>
      <c r="BE38" s="816"/>
      <c r="BF38" s="816"/>
      <c r="BG38" s="816"/>
      <c r="BH38" s="816"/>
      <c r="BI38" s="817"/>
      <c r="BJ38" s="218"/>
      <c r="BK38" s="218"/>
      <c r="BL38" s="218"/>
      <c r="BM38" s="218"/>
      <c r="BN38" s="218"/>
      <c r="BO38" s="227"/>
      <c r="BP38" s="227"/>
      <c r="BQ38" s="224">
        <v>32</v>
      </c>
      <c r="BR38" s="225"/>
      <c r="BS38" s="757"/>
      <c r="BT38" s="758"/>
      <c r="BU38" s="758"/>
      <c r="BV38" s="758"/>
      <c r="BW38" s="758"/>
      <c r="BX38" s="758"/>
      <c r="BY38" s="758"/>
      <c r="BZ38" s="758"/>
      <c r="CA38" s="758"/>
      <c r="CB38" s="758"/>
      <c r="CC38" s="758"/>
      <c r="CD38" s="758"/>
      <c r="CE38" s="758"/>
      <c r="CF38" s="758"/>
      <c r="CG38" s="759"/>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57"/>
      <c r="DW38" s="758"/>
      <c r="DX38" s="758"/>
      <c r="DY38" s="758"/>
      <c r="DZ38" s="763"/>
      <c r="EA38" s="216"/>
    </row>
    <row r="39" spans="1:131" ht="26.25" customHeight="1" x14ac:dyDescent="0.2">
      <c r="A39" s="228">
        <v>12</v>
      </c>
      <c r="B39" s="764"/>
      <c r="C39" s="765"/>
      <c r="D39" s="765"/>
      <c r="E39" s="765"/>
      <c r="F39" s="765"/>
      <c r="G39" s="765"/>
      <c r="H39" s="765"/>
      <c r="I39" s="765"/>
      <c r="J39" s="765"/>
      <c r="K39" s="765"/>
      <c r="L39" s="765"/>
      <c r="M39" s="765"/>
      <c r="N39" s="765"/>
      <c r="O39" s="765"/>
      <c r="P39" s="766"/>
      <c r="Q39" s="767"/>
      <c r="R39" s="768"/>
      <c r="S39" s="768"/>
      <c r="T39" s="768"/>
      <c r="U39" s="768"/>
      <c r="V39" s="768"/>
      <c r="W39" s="768"/>
      <c r="X39" s="768"/>
      <c r="Y39" s="768"/>
      <c r="Z39" s="768"/>
      <c r="AA39" s="768"/>
      <c r="AB39" s="768"/>
      <c r="AC39" s="768"/>
      <c r="AD39" s="768"/>
      <c r="AE39" s="769"/>
      <c r="AF39" s="770"/>
      <c r="AG39" s="771"/>
      <c r="AH39" s="771"/>
      <c r="AI39" s="771"/>
      <c r="AJ39" s="772"/>
      <c r="AK39" s="818"/>
      <c r="AL39" s="814"/>
      <c r="AM39" s="814"/>
      <c r="AN39" s="814"/>
      <c r="AO39" s="814"/>
      <c r="AP39" s="814"/>
      <c r="AQ39" s="814"/>
      <c r="AR39" s="814"/>
      <c r="AS39" s="814"/>
      <c r="AT39" s="814"/>
      <c r="AU39" s="814"/>
      <c r="AV39" s="814"/>
      <c r="AW39" s="814"/>
      <c r="AX39" s="814"/>
      <c r="AY39" s="814"/>
      <c r="AZ39" s="815"/>
      <c r="BA39" s="815"/>
      <c r="BB39" s="815"/>
      <c r="BC39" s="815"/>
      <c r="BD39" s="815"/>
      <c r="BE39" s="816"/>
      <c r="BF39" s="816"/>
      <c r="BG39" s="816"/>
      <c r="BH39" s="816"/>
      <c r="BI39" s="817"/>
      <c r="BJ39" s="218"/>
      <c r="BK39" s="218"/>
      <c r="BL39" s="218"/>
      <c r="BM39" s="218"/>
      <c r="BN39" s="218"/>
      <c r="BO39" s="227"/>
      <c r="BP39" s="227"/>
      <c r="BQ39" s="224">
        <v>33</v>
      </c>
      <c r="BR39" s="225"/>
      <c r="BS39" s="757"/>
      <c r="BT39" s="758"/>
      <c r="BU39" s="758"/>
      <c r="BV39" s="758"/>
      <c r="BW39" s="758"/>
      <c r="BX39" s="758"/>
      <c r="BY39" s="758"/>
      <c r="BZ39" s="758"/>
      <c r="CA39" s="758"/>
      <c r="CB39" s="758"/>
      <c r="CC39" s="758"/>
      <c r="CD39" s="758"/>
      <c r="CE39" s="758"/>
      <c r="CF39" s="758"/>
      <c r="CG39" s="759"/>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57"/>
      <c r="DW39" s="758"/>
      <c r="DX39" s="758"/>
      <c r="DY39" s="758"/>
      <c r="DZ39" s="763"/>
      <c r="EA39" s="216"/>
    </row>
    <row r="40" spans="1:131" ht="26.25" customHeight="1" x14ac:dyDescent="0.2">
      <c r="A40" s="224">
        <v>13</v>
      </c>
      <c r="B40" s="764"/>
      <c r="C40" s="765"/>
      <c r="D40" s="765"/>
      <c r="E40" s="765"/>
      <c r="F40" s="765"/>
      <c r="G40" s="765"/>
      <c r="H40" s="765"/>
      <c r="I40" s="765"/>
      <c r="J40" s="765"/>
      <c r="K40" s="765"/>
      <c r="L40" s="765"/>
      <c r="M40" s="765"/>
      <c r="N40" s="765"/>
      <c r="O40" s="765"/>
      <c r="P40" s="766"/>
      <c r="Q40" s="767"/>
      <c r="R40" s="768"/>
      <c r="S40" s="768"/>
      <c r="T40" s="768"/>
      <c r="U40" s="768"/>
      <c r="V40" s="768"/>
      <c r="W40" s="768"/>
      <c r="X40" s="768"/>
      <c r="Y40" s="768"/>
      <c r="Z40" s="768"/>
      <c r="AA40" s="768"/>
      <c r="AB40" s="768"/>
      <c r="AC40" s="768"/>
      <c r="AD40" s="768"/>
      <c r="AE40" s="769"/>
      <c r="AF40" s="770"/>
      <c r="AG40" s="771"/>
      <c r="AH40" s="771"/>
      <c r="AI40" s="771"/>
      <c r="AJ40" s="772"/>
      <c r="AK40" s="818"/>
      <c r="AL40" s="814"/>
      <c r="AM40" s="814"/>
      <c r="AN40" s="814"/>
      <c r="AO40" s="814"/>
      <c r="AP40" s="814"/>
      <c r="AQ40" s="814"/>
      <c r="AR40" s="814"/>
      <c r="AS40" s="814"/>
      <c r="AT40" s="814"/>
      <c r="AU40" s="814"/>
      <c r="AV40" s="814"/>
      <c r="AW40" s="814"/>
      <c r="AX40" s="814"/>
      <c r="AY40" s="814"/>
      <c r="AZ40" s="815"/>
      <c r="BA40" s="815"/>
      <c r="BB40" s="815"/>
      <c r="BC40" s="815"/>
      <c r="BD40" s="815"/>
      <c r="BE40" s="816"/>
      <c r="BF40" s="816"/>
      <c r="BG40" s="816"/>
      <c r="BH40" s="816"/>
      <c r="BI40" s="817"/>
      <c r="BJ40" s="218"/>
      <c r="BK40" s="218"/>
      <c r="BL40" s="218"/>
      <c r="BM40" s="218"/>
      <c r="BN40" s="218"/>
      <c r="BO40" s="227"/>
      <c r="BP40" s="227"/>
      <c r="BQ40" s="224">
        <v>34</v>
      </c>
      <c r="BR40" s="225"/>
      <c r="BS40" s="757"/>
      <c r="BT40" s="758"/>
      <c r="BU40" s="758"/>
      <c r="BV40" s="758"/>
      <c r="BW40" s="758"/>
      <c r="BX40" s="758"/>
      <c r="BY40" s="758"/>
      <c r="BZ40" s="758"/>
      <c r="CA40" s="758"/>
      <c r="CB40" s="758"/>
      <c r="CC40" s="758"/>
      <c r="CD40" s="758"/>
      <c r="CE40" s="758"/>
      <c r="CF40" s="758"/>
      <c r="CG40" s="759"/>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57"/>
      <c r="DW40" s="758"/>
      <c r="DX40" s="758"/>
      <c r="DY40" s="758"/>
      <c r="DZ40" s="763"/>
      <c r="EA40" s="216"/>
    </row>
    <row r="41" spans="1:131" ht="26.25" customHeight="1" x14ac:dyDescent="0.2">
      <c r="A41" s="224">
        <v>14</v>
      </c>
      <c r="B41" s="764"/>
      <c r="C41" s="765"/>
      <c r="D41" s="765"/>
      <c r="E41" s="765"/>
      <c r="F41" s="765"/>
      <c r="G41" s="765"/>
      <c r="H41" s="765"/>
      <c r="I41" s="765"/>
      <c r="J41" s="765"/>
      <c r="K41" s="765"/>
      <c r="L41" s="765"/>
      <c r="M41" s="765"/>
      <c r="N41" s="765"/>
      <c r="O41" s="765"/>
      <c r="P41" s="766"/>
      <c r="Q41" s="767"/>
      <c r="R41" s="768"/>
      <c r="S41" s="768"/>
      <c r="T41" s="768"/>
      <c r="U41" s="768"/>
      <c r="V41" s="768"/>
      <c r="W41" s="768"/>
      <c r="X41" s="768"/>
      <c r="Y41" s="768"/>
      <c r="Z41" s="768"/>
      <c r="AA41" s="768"/>
      <c r="AB41" s="768"/>
      <c r="AC41" s="768"/>
      <c r="AD41" s="768"/>
      <c r="AE41" s="769"/>
      <c r="AF41" s="770"/>
      <c r="AG41" s="771"/>
      <c r="AH41" s="771"/>
      <c r="AI41" s="771"/>
      <c r="AJ41" s="772"/>
      <c r="AK41" s="818"/>
      <c r="AL41" s="814"/>
      <c r="AM41" s="814"/>
      <c r="AN41" s="814"/>
      <c r="AO41" s="814"/>
      <c r="AP41" s="814"/>
      <c r="AQ41" s="814"/>
      <c r="AR41" s="814"/>
      <c r="AS41" s="814"/>
      <c r="AT41" s="814"/>
      <c r="AU41" s="814"/>
      <c r="AV41" s="814"/>
      <c r="AW41" s="814"/>
      <c r="AX41" s="814"/>
      <c r="AY41" s="814"/>
      <c r="AZ41" s="815"/>
      <c r="BA41" s="815"/>
      <c r="BB41" s="815"/>
      <c r="BC41" s="815"/>
      <c r="BD41" s="815"/>
      <c r="BE41" s="816"/>
      <c r="BF41" s="816"/>
      <c r="BG41" s="816"/>
      <c r="BH41" s="816"/>
      <c r="BI41" s="817"/>
      <c r="BJ41" s="218"/>
      <c r="BK41" s="218"/>
      <c r="BL41" s="218"/>
      <c r="BM41" s="218"/>
      <c r="BN41" s="218"/>
      <c r="BO41" s="227"/>
      <c r="BP41" s="227"/>
      <c r="BQ41" s="224">
        <v>35</v>
      </c>
      <c r="BR41" s="225"/>
      <c r="BS41" s="757"/>
      <c r="BT41" s="758"/>
      <c r="BU41" s="758"/>
      <c r="BV41" s="758"/>
      <c r="BW41" s="758"/>
      <c r="BX41" s="758"/>
      <c r="BY41" s="758"/>
      <c r="BZ41" s="758"/>
      <c r="CA41" s="758"/>
      <c r="CB41" s="758"/>
      <c r="CC41" s="758"/>
      <c r="CD41" s="758"/>
      <c r="CE41" s="758"/>
      <c r="CF41" s="758"/>
      <c r="CG41" s="759"/>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57"/>
      <c r="DW41" s="758"/>
      <c r="DX41" s="758"/>
      <c r="DY41" s="758"/>
      <c r="DZ41" s="763"/>
      <c r="EA41" s="216"/>
    </row>
    <row r="42" spans="1:131" ht="26.25" customHeight="1" x14ac:dyDescent="0.2">
      <c r="A42" s="224">
        <v>15</v>
      </c>
      <c r="B42" s="764"/>
      <c r="C42" s="765"/>
      <c r="D42" s="765"/>
      <c r="E42" s="765"/>
      <c r="F42" s="765"/>
      <c r="G42" s="765"/>
      <c r="H42" s="765"/>
      <c r="I42" s="765"/>
      <c r="J42" s="765"/>
      <c r="K42" s="765"/>
      <c r="L42" s="765"/>
      <c r="M42" s="765"/>
      <c r="N42" s="765"/>
      <c r="O42" s="765"/>
      <c r="P42" s="766"/>
      <c r="Q42" s="767"/>
      <c r="R42" s="768"/>
      <c r="S42" s="768"/>
      <c r="T42" s="768"/>
      <c r="U42" s="768"/>
      <c r="V42" s="768"/>
      <c r="W42" s="768"/>
      <c r="X42" s="768"/>
      <c r="Y42" s="768"/>
      <c r="Z42" s="768"/>
      <c r="AA42" s="768"/>
      <c r="AB42" s="768"/>
      <c r="AC42" s="768"/>
      <c r="AD42" s="768"/>
      <c r="AE42" s="769"/>
      <c r="AF42" s="770"/>
      <c r="AG42" s="771"/>
      <c r="AH42" s="771"/>
      <c r="AI42" s="771"/>
      <c r="AJ42" s="772"/>
      <c r="AK42" s="818"/>
      <c r="AL42" s="814"/>
      <c r="AM42" s="814"/>
      <c r="AN42" s="814"/>
      <c r="AO42" s="814"/>
      <c r="AP42" s="814"/>
      <c r="AQ42" s="814"/>
      <c r="AR42" s="814"/>
      <c r="AS42" s="814"/>
      <c r="AT42" s="814"/>
      <c r="AU42" s="814"/>
      <c r="AV42" s="814"/>
      <c r="AW42" s="814"/>
      <c r="AX42" s="814"/>
      <c r="AY42" s="814"/>
      <c r="AZ42" s="815"/>
      <c r="BA42" s="815"/>
      <c r="BB42" s="815"/>
      <c r="BC42" s="815"/>
      <c r="BD42" s="815"/>
      <c r="BE42" s="816"/>
      <c r="BF42" s="816"/>
      <c r="BG42" s="816"/>
      <c r="BH42" s="816"/>
      <c r="BI42" s="817"/>
      <c r="BJ42" s="218"/>
      <c r="BK42" s="218"/>
      <c r="BL42" s="218"/>
      <c r="BM42" s="218"/>
      <c r="BN42" s="218"/>
      <c r="BO42" s="227"/>
      <c r="BP42" s="227"/>
      <c r="BQ42" s="224">
        <v>36</v>
      </c>
      <c r="BR42" s="225"/>
      <c r="BS42" s="757"/>
      <c r="BT42" s="758"/>
      <c r="BU42" s="758"/>
      <c r="BV42" s="758"/>
      <c r="BW42" s="758"/>
      <c r="BX42" s="758"/>
      <c r="BY42" s="758"/>
      <c r="BZ42" s="758"/>
      <c r="CA42" s="758"/>
      <c r="CB42" s="758"/>
      <c r="CC42" s="758"/>
      <c r="CD42" s="758"/>
      <c r="CE42" s="758"/>
      <c r="CF42" s="758"/>
      <c r="CG42" s="759"/>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57"/>
      <c r="DW42" s="758"/>
      <c r="DX42" s="758"/>
      <c r="DY42" s="758"/>
      <c r="DZ42" s="763"/>
      <c r="EA42" s="216"/>
    </row>
    <row r="43" spans="1:131" ht="26.25" customHeight="1" x14ac:dyDescent="0.2">
      <c r="A43" s="224">
        <v>16</v>
      </c>
      <c r="B43" s="764"/>
      <c r="C43" s="765"/>
      <c r="D43" s="765"/>
      <c r="E43" s="765"/>
      <c r="F43" s="765"/>
      <c r="G43" s="765"/>
      <c r="H43" s="765"/>
      <c r="I43" s="765"/>
      <c r="J43" s="765"/>
      <c r="K43" s="765"/>
      <c r="L43" s="765"/>
      <c r="M43" s="765"/>
      <c r="N43" s="765"/>
      <c r="O43" s="765"/>
      <c r="P43" s="766"/>
      <c r="Q43" s="767"/>
      <c r="R43" s="768"/>
      <c r="S43" s="768"/>
      <c r="T43" s="768"/>
      <c r="U43" s="768"/>
      <c r="V43" s="768"/>
      <c r="W43" s="768"/>
      <c r="X43" s="768"/>
      <c r="Y43" s="768"/>
      <c r="Z43" s="768"/>
      <c r="AA43" s="768"/>
      <c r="AB43" s="768"/>
      <c r="AC43" s="768"/>
      <c r="AD43" s="768"/>
      <c r="AE43" s="769"/>
      <c r="AF43" s="770"/>
      <c r="AG43" s="771"/>
      <c r="AH43" s="771"/>
      <c r="AI43" s="771"/>
      <c r="AJ43" s="772"/>
      <c r="AK43" s="818"/>
      <c r="AL43" s="814"/>
      <c r="AM43" s="814"/>
      <c r="AN43" s="814"/>
      <c r="AO43" s="814"/>
      <c r="AP43" s="814"/>
      <c r="AQ43" s="814"/>
      <c r="AR43" s="814"/>
      <c r="AS43" s="814"/>
      <c r="AT43" s="814"/>
      <c r="AU43" s="814"/>
      <c r="AV43" s="814"/>
      <c r="AW43" s="814"/>
      <c r="AX43" s="814"/>
      <c r="AY43" s="814"/>
      <c r="AZ43" s="815"/>
      <c r="BA43" s="815"/>
      <c r="BB43" s="815"/>
      <c r="BC43" s="815"/>
      <c r="BD43" s="815"/>
      <c r="BE43" s="816"/>
      <c r="BF43" s="816"/>
      <c r="BG43" s="816"/>
      <c r="BH43" s="816"/>
      <c r="BI43" s="817"/>
      <c r="BJ43" s="218"/>
      <c r="BK43" s="218"/>
      <c r="BL43" s="218"/>
      <c r="BM43" s="218"/>
      <c r="BN43" s="218"/>
      <c r="BO43" s="227"/>
      <c r="BP43" s="227"/>
      <c r="BQ43" s="224">
        <v>37</v>
      </c>
      <c r="BR43" s="225"/>
      <c r="BS43" s="757"/>
      <c r="BT43" s="758"/>
      <c r="BU43" s="758"/>
      <c r="BV43" s="758"/>
      <c r="BW43" s="758"/>
      <c r="BX43" s="758"/>
      <c r="BY43" s="758"/>
      <c r="BZ43" s="758"/>
      <c r="CA43" s="758"/>
      <c r="CB43" s="758"/>
      <c r="CC43" s="758"/>
      <c r="CD43" s="758"/>
      <c r="CE43" s="758"/>
      <c r="CF43" s="758"/>
      <c r="CG43" s="759"/>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57"/>
      <c r="DW43" s="758"/>
      <c r="DX43" s="758"/>
      <c r="DY43" s="758"/>
      <c r="DZ43" s="763"/>
      <c r="EA43" s="216"/>
    </row>
    <row r="44" spans="1:131" ht="26.25" customHeight="1" x14ac:dyDescent="0.2">
      <c r="A44" s="224">
        <v>17</v>
      </c>
      <c r="B44" s="764"/>
      <c r="C44" s="765"/>
      <c r="D44" s="765"/>
      <c r="E44" s="765"/>
      <c r="F44" s="765"/>
      <c r="G44" s="765"/>
      <c r="H44" s="765"/>
      <c r="I44" s="765"/>
      <c r="J44" s="765"/>
      <c r="K44" s="765"/>
      <c r="L44" s="765"/>
      <c r="M44" s="765"/>
      <c r="N44" s="765"/>
      <c r="O44" s="765"/>
      <c r="P44" s="766"/>
      <c r="Q44" s="767"/>
      <c r="R44" s="768"/>
      <c r="S44" s="768"/>
      <c r="T44" s="768"/>
      <c r="U44" s="768"/>
      <c r="V44" s="768"/>
      <c r="W44" s="768"/>
      <c r="X44" s="768"/>
      <c r="Y44" s="768"/>
      <c r="Z44" s="768"/>
      <c r="AA44" s="768"/>
      <c r="AB44" s="768"/>
      <c r="AC44" s="768"/>
      <c r="AD44" s="768"/>
      <c r="AE44" s="769"/>
      <c r="AF44" s="770"/>
      <c r="AG44" s="771"/>
      <c r="AH44" s="771"/>
      <c r="AI44" s="771"/>
      <c r="AJ44" s="772"/>
      <c r="AK44" s="818"/>
      <c r="AL44" s="814"/>
      <c r="AM44" s="814"/>
      <c r="AN44" s="814"/>
      <c r="AO44" s="814"/>
      <c r="AP44" s="814"/>
      <c r="AQ44" s="814"/>
      <c r="AR44" s="814"/>
      <c r="AS44" s="814"/>
      <c r="AT44" s="814"/>
      <c r="AU44" s="814"/>
      <c r="AV44" s="814"/>
      <c r="AW44" s="814"/>
      <c r="AX44" s="814"/>
      <c r="AY44" s="814"/>
      <c r="AZ44" s="815"/>
      <c r="BA44" s="815"/>
      <c r="BB44" s="815"/>
      <c r="BC44" s="815"/>
      <c r="BD44" s="815"/>
      <c r="BE44" s="816"/>
      <c r="BF44" s="816"/>
      <c r="BG44" s="816"/>
      <c r="BH44" s="816"/>
      <c r="BI44" s="817"/>
      <c r="BJ44" s="218"/>
      <c r="BK44" s="218"/>
      <c r="BL44" s="218"/>
      <c r="BM44" s="218"/>
      <c r="BN44" s="218"/>
      <c r="BO44" s="227"/>
      <c r="BP44" s="227"/>
      <c r="BQ44" s="224">
        <v>38</v>
      </c>
      <c r="BR44" s="225"/>
      <c r="BS44" s="757"/>
      <c r="BT44" s="758"/>
      <c r="BU44" s="758"/>
      <c r="BV44" s="758"/>
      <c r="BW44" s="758"/>
      <c r="BX44" s="758"/>
      <c r="BY44" s="758"/>
      <c r="BZ44" s="758"/>
      <c r="CA44" s="758"/>
      <c r="CB44" s="758"/>
      <c r="CC44" s="758"/>
      <c r="CD44" s="758"/>
      <c r="CE44" s="758"/>
      <c r="CF44" s="758"/>
      <c r="CG44" s="759"/>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57"/>
      <c r="DW44" s="758"/>
      <c r="DX44" s="758"/>
      <c r="DY44" s="758"/>
      <c r="DZ44" s="763"/>
      <c r="EA44" s="216"/>
    </row>
    <row r="45" spans="1:131" ht="26.25" customHeight="1" x14ac:dyDescent="0.2">
      <c r="A45" s="224">
        <v>18</v>
      </c>
      <c r="B45" s="764"/>
      <c r="C45" s="765"/>
      <c r="D45" s="765"/>
      <c r="E45" s="765"/>
      <c r="F45" s="765"/>
      <c r="G45" s="765"/>
      <c r="H45" s="765"/>
      <c r="I45" s="765"/>
      <c r="J45" s="765"/>
      <c r="K45" s="765"/>
      <c r="L45" s="765"/>
      <c r="M45" s="765"/>
      <c r="N45" s="765"/>
      <c r="O45" s="765"/>
      <c r="P45" s="766"/>
      <c r="Q45" s="767"/>
      <c r="R45" s="768"/>
      <c r="S45" s="768"/>
      <c r="T45" s="768"/>
      <c r="U45" s="768"/>
      <c r="V45" s="768"/>
      <c r="W45" s="768"/>
      <c r="X45" s="768"/>
      <c r="Y45" s="768"/>
      <c r="Z45" s="768"/>
      <c r="AA45" s="768"/>
      <c r="AB45" s="768"/>
      <c r="AC45" s="768"/>
      <c r="AD45" s="768"/>
      <c r="AE45" s="769"/>
      <c r="AF45" s="770"/>
      <c r="AG45" s="771"/>
      <c r="AH45" s="771"/>
      <c r="AI45" s="771"/>
      <c r="AJ45" s="772"/>
      <c r="AK45" s="818"/>
      <c r="AL45" s="814"/>
      <c r="AM45" s="814"/>
      <c r="AN45" s="814"/>
      <c r="AO45" s="814"/>
      <c r="AP45" s="814"/>
      <c r="AQ45" s="814"/>
      <c r="AR45" s="814"/>
      <c r="AS45" s="814"/>
      <c r="AT45" s="814"/>
      <c r="AU45" s="814"/>
      <c r="AV45" s="814"/>
      <c r="AW45" s="814"/>
      <c r="AX45" s="814"/>
      <c r="AY45" s="814"/>
      <c r="AZ45" s="815"/>
      <c r="BA45" s="815"/>
      <c r="BB45" s="815"/>
      <c r="BC45" s="815"/>
      <c r="BD45" s="815"/>
      <c r="BE45" s="816"/>
      <c r="BF45" s="816"/>
      <c r="BG45" s="816"/>
      <c r="BH45" s="816"/>
      <c r="BI45" s="817"/>
      <c r="BJ45" s="218"/>
      <c r="BK45" s="218"/>
      <c r="BL45" s="218"/>
      <c r="BM45" s="218"/>
      <c r="BN45" s="218"/>
      <c r="BO45" s="227"/>
      <c r="BP45" s="227"/>
      <c r="BQ45" s="224">
        <v>39</v>
      </c>
      <c r="BR45" s="225"/>
      <c r="BS45" s="757"/>
      <c r="BT45" s="758"/>
      <c r="BU45" s="758"/>
      <c r="BV45" s="758"/>
      <c r="BW45" s="758"/>
      <c r="BX45" s="758"/>
      <c r="BY45" s="758"/>
      <c r="BZ45" s="758"/>
      <c r="CA45" s="758"/>
      <c r="CB45" s="758"/>
      <c r="CC45" s="758"/>
      <c r="CD45" s="758"/>
      <c r="CE45" s="758"/>
      <c r="CF45" s="758"/>
      <c r="CG45" s="759"/>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57"/>
      <c r="DW45" s="758"/>
      <c r="DX45" s="758"/>
      <c r="DY45" s="758"/>
      <c r="DZ45" s="763"/>
      <c r="EA45" s="216"/>
    </row>
    <row r="46" spans="1:131" ht="26.25" customHeight="1" x14ac:dyDescent="0.2">
      <c r="A46" s="224">
        <v>19</v>
      </c>
      <c r="B46" s="764"/>
      <c r="C46" s="765"/>
      <c r="D46" s="765"/>
      <c r="E46" s="765"/>
      <c r="F46" s="765"/>
      <c r="G46" s="765"/>
      <c r="H46" s="765"/>
      <c r="I46" s="765"/>
      <c r="J46" s="765"/>
      <c r="K46" s="765"/>
      <c r="L46" s="765"/>
      <c r="M46" s="765"/>
      <c r="N46" s="765"/>
      <c r="O46" s="765"/>
      <c r="P46" s="766"/>
      <c r="Q46" s="767"/>
      <c r="R46" s="768"/>
      <c r="S46" s="768"/>
      <c r="T46" s="768"/>
      <c r="U46" s="768"/>
      <c r="V46" s="768"/>
      <c r="W46" s="768"/>
      <c r="X46" s="768"/>
      <c r="Y46" s="768"/>
      <c r="Z46" s="768"/>
      <c r="AA46" s="768"/>
      <c r="AB46" s="768"/>
      <c r="AC46" s="768"/>
      <c r="AD46" s="768"/>
      <c r="AE46" s="769"/>
      <c r="AF46" s="770"/>
      <c r="AG46" s="771"/>
      <c r="AH46" s="771"/>
      <c r="AI46" s="771"/>
      <c r="AJ46" s="772"/>
      <c r="AK46" s="818"/>
      <c r="AL46" s="814"/>
      <c r="AM46" s="814"/>
      <c r="AN46" s="814"/>
      <c r="AO46" s="814"/>
      <c r="AP46" s="814"/>
      <c r="AQ46" s="814"/>
      <c r="AR46" s="814"/>
      <c r="AS46" s="814"/>
      <c r="AT46" s="814"/>
      <c r="AU46" s="814"/>
      <c r="AV46" s="814"/>
      <c r="AW46" s="814"/>
      <c r="AX46" s="814"/>
      <c r="AY46" s="814"/>
      <c r="AZ46" s="815"/>
      <c r="BA46" s="815"/>
      <c r="BB46" s="815"/>
      <c r="BC46" s="815"/>
      <c r="BD46" s="815"/>
      <c r="BE46" s="816"/>
      <c r="BF46" s="816"/>
      <c r="BG46" s="816"/>
      <c r="BH46" s="816"/>
      <c r="BI46" s="817"/>
      <c r="BJ46" s="218"/>
      <c r="BK46" s="218"/>
      <c r="BL46" s="218"/>
      <c r="BM46" s="218"/>
      <c r="BN46" s="218"/>
      <c r="BO46" s="227"/>
      <c r="BP46" s="227"/>
      <c r="BQ46" s="224">
        <v>40</v>
      </c>
      <c r="BR46" s="225"/>
      <c r="BS46" s="757"/>
      <c r="BT46" s="758"/>
      <c r="BU46" s="758"/>
      <c r="BV46" s="758"/>
      <c r="BW46" s="758"/>
      <c r="BX46" s="758"/>
      <c r="BY46" s="758"/>
      <c r="BZ46" s="758"/>
      <c r="CA46" s="758"/>
      <c r="CB46" s="758"/>
      <c r="CC46" s="758"/>
      <c r="CD46" s="758"/>
      <c r="CE46" s="758"/>
      <c r="CF46" s="758"/>
      <c r="CG46" s="759"/>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57"/>
      <c r="DW46" s="758"/>
      <c r="DX46" s="758"/>
      <c r="DY46" s="758"/>
      <c r="DZ46" s="763"/>
      <c r="EA46" s="216"/>
    </row>
    <row r="47" spans="1:131" ht="26.25" customHeight="1" x14ac:dyDescent="0.2">
      <c r="A47" s="224">
        <v>20</v>
      </c>
      <c r="B47" s="764"/>
      <c r="C47" s="765"/>
      <c r="D47" s="765"/>
      <c r="E47" s="765"/>
      <c r="F47" s="765"/>
      <c r="G47" s="765"/>
      <c r="H47" s="765"/>
      <c r="I47" s="765"/>
      <c r="J47" s="765"/>
      <c r="K47" s="765"/>
      <c r="L47" s="765"/>
      <c r="M47" s="765"/>
      <c r="N47" s="765"/>
      <c r="O47" s="765"/>
      <c r="P47" s="766"/>
      <c r="Q47" s="767"/>
      <c r="R47" s="768"/>
      <c r="S47" s="768"/>
      <c r="T47" s="768"/>
      <c r="U47" s="768"/>
      <c r="V47" s="768"/>
      <c r="W47" s="768"/>
      <c r="X47" s="768"/>
      <c r="Y47" s="768"/>
      <c r="Z47" s="768"/>
      <c r="AA47" s="768"/>
      <c r="AB47" s="768"/>
      <c r="AC47" s="768"/>
      <c r="AD47" s="768"/>
      <c r="AE47" s="769"/>
      <c r="AF47" s="770"/>
      <c r="AG47" s="771"/>
      <c r="AH47" s="771"/>
      <c r="AI47" s="771"/>
      <c r="AJ47" s="772"/>
      <c r="AK47" s="818"/>
      <c r="AL47" s="814"/>
      <c r="AM47" s="814"/>
      <c r="AN47" s="814"/>
      <c r="AO47" s="814"/>
      <c r="AP47" s="814"/>
      <c r="AQ47" s="814"/>
      <c r="AR47" s="814"/>
      <c r="AS47" s="814"/>
      <c r="AT47" s="814"/>
      <c r="AU47" s="814"/>
      <c r="AV47" s="814"/>
      <c r="AW47" s="814"/>
      <c r="AX47" s="814"/>
      <c r="AY47" s="814"/>
      <c r="AZ47" s="815"/>
      <c r="BA47" s="815"/>
      <c r="BB47" s="815"/>
      <c r="BC47" s="815"/>
      <c r="BD47" s="815"/>
      <c r="BE47" s="816"/>
      <c r="BF47" s="816"/>
      <c r="BG47" s="816"/>
      <c r="BH47" s="816"/>
      <c r="BI47" s="817"/>
      <c r="BJ47" s="218"/>
      <c r="BK47" s="218"/>
      <c r="BL47" s="218"/>
      <c r="BM47" s="218"/>
      <c r="BN47" s="218"/>
      <c r="BO47" s="227"/>
      <c r="BP47" s="227"/>
      <c r="BQ47" s="224">
        <v>41</v>
      </c>
      <c r="BR47" s="225"/>
      <c r="BS47" s="757"/>
      <c r="BT47" s="758"/>
      <c r="BU47" s="758"/>
      <c r="BV47" s="758"/>
      <c r="BW47" s="758"/>
      <c r="BX47" s="758"/>
      <c r="BY47" s="758"/>
      <c r="BZ47" s="758"/>
      <c r="CA47" s="758"/>
      <c r="CB47" s="758"/>
      <c r="CC47" s="758"/>
      <c r="CD47" s="758"/>
      <c r="CE47" s="758"/>
      <c r="CF47" s="758"/>
      <c r="CG47" s="759"/>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57"/>
      <c r="DW47" s="758"/>
      <c r="DX47" s="758"/>
      <c r="DY47" s="758"/>
      <c r="DZ47" s="763"/>
      <c r="EA47" s="216"/>
    </row>
    <row r="48" spans="1:131" ht="26.25" customHeight="1" x14ac:dyDescent="0.2">
      <c r="A48" s="224">
        <v>21</v>
      </c>
      <c r="B48" s="764"/>
      <c r="C48" s="765"/>
      <c r="D48" s="765"/>
      <c r="E48" s="765"/>
      <c r="F48" s="765"/>
      <c r="G48" s="765"/>
      <c r="H48" s="765"/>
      <c r="I48" s="765"/>
      <c r="J48" s="765"/>
      <c r="K48" s="765"/>
      <c r="L48" s="765"/>
      <c r="M48" s="765"/>
      <c r="N48" s="765"/>
      <c r="O48" s="765"/>
      <c r="P48" s="766"/>
      <c r="Q48" s="767"/>
      <c r="R48" s="768"/>
      <c r="S48" s="768"/>
      <c r="T48" s="768"/>
      <c r="U48" s="768"/>
      <c r="V48" s="768"/>
      <c r="W48" s="768"/>
      <c r="X48" s="768"/>
      <c r="Y48" s="768"/>
      <c r="Z48" s="768"/>
      <c r="AA48" s="768"/>
      <c r="AB48" s="768"/>
      <c r="AC48" s="768"/>
      <c r="AD48" s="768"/>
      <c r="AE48" s="769"/>
      <c r="AF48" s="770"/>
      <c r="AG48" s="771"/>
      <c r="AH48" s="771"/>
      <c r="AI48" s="771"/>
      <c r="AJ48" s="772"/>
      <c r="AK48" s="818"/>
      <c r="AL48" s="814"/>
      <c r="AM48" s="814"/>
      <c r="AN48" s="814"/>
      <c r="AO48" s="814"/>
      <c r="AP48" s="814"/>
      <c r="AQ48" s="814"/>
      <c r="AR48" s="814"/>
      <c r="AS48" s="814"/>
      <c r="AT48" s="814"/>
      <c r="AU48" s="814"/>
      <c r="AV48" s="814"/>
      <c r="AW48" s="814"/>
      <c r="AX48" s="814"/>
      <c r="AY48" s="814"/>
      <c r="AZ48" s="815"/>
      <c r="BA48" s="815"/>
      <c r="BB48" s="815"/>
      <c r="BC48" s="815"/>
      <c r="BD48" s="815"/>
      <c r="BE48" s="816"/>
      <c r="BF48" s="816"/>
      <c r="BG48" s="816"/>
      <c r="BH48" s="816"/>
      <c r="BI48" s="817"/>
      <c r="BJ48" s="218"/>
      <c r="BK48" s="218"/>
      <c r="BL48" s="218"/>
      <c r="BM48" s="218"/>
      <c r="BN48" s="218"/>
      <c r="BO48" s="227"/>
      <c r="BP48" s="227"/>
      <c r="BQ48" s="224">
        <v>42</v>
      </c>
      <c r="BR48" s="225"/>
      <c r="BS48" s="757"/>
      <c r="BT48" s="758"/>
      <c r="BU48" s="758"/>
      <c r="BV48" s="758"/>
      <c r="BW48" s="758"/>
      <c r="BX48" s="758"/>
      <c r="BY48" s="758"/>
      <c r="BZ48" s="758"/>
      <c r="CA48" s="758"/>
      <c r="CB48" s="758"/>
      <c r="CC48" s="758"/>
      <c r="CD48" s="758"/>
      <c r="CE48" s="758"/>
      <c r="CF48" s="758"/>
      <c r="CG48" s="759"/>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57"/>
      <c r="DW48" s="758"/>
      <c r="DX48" s="758"/>
      <c r="DY48" s="758"/>
      <c r="DZ48" s="763"/>
      <c r="EA48" s="216"/>
    </row>
    <row r="49" spans="1:131" ht="26.25" customHeight="1" x14ac:dyDescent="0.2">
      <c r="A49" s="224">
        <v>22</v>
      </c>
      <c r="B49" s="764"/>
      <c r="C49" s="765"/>
      <c r="D49" s="765"/>
      <c r="E49" s="765"/>
      <c r="F49" s="765"/>
      <c r="G49" s="765"/>
      <c r="H49" s="765"/>
      <c r="I49" s="765"/>
      <c r="J49" s="765"/>
      <c r="K49" s="765"/>
      <c r="L49" s="765"/>
      <c r="M49" s="765"/>
      <c r="N49" s="765"/>
      <c r="O49" s="765"/>
      <c r="P49" s="766"/>
      <c r="Q49" s="767"/>
      <c r="R49" s="768"/>
      <c r="S49" s="768"/>
      <c r="T49" s="768"/>
      <c r="U49" s="768"/>
      <c r="V49" s="768"/>
      <c r="W49" s="768"/>
      <c r="X49" s="768"/>
      <c r="Y49" s="768"/>
      <c r="Z49" s="768"/>
      <c r="AA49" s="768"/>
      <c r="AB49" s="768"/>
      <c r="AC49" s="768"/>
      <c r="AD49" s="768"/>
      <c r="AE49" s="769"/>
      <c r="AF49" s="770"/>
      <c r="AG49" s="771"/>
      <c r="AH49" s="771"/>
      <c r="AI49" s="771"/>
      <c r="AJ49" s="772"/>
      <c r="AK49" s="818"/>
      <c r="AL49" s="814"/>
      <c r="AM49" s="814"/>
      <c r="AN49" s="814"/>
      <c r="AO49" s="814"/>
      <c r="AP49" s="814"/>
      <c r="AQ49" s="814"/>
      <c r="AR49" s="814"/>
      <c r="AS49" s="814"/>
      <c r="AT49" s="814"/>
      <c r="AU49" s="814"/>
      <c r="AV49" s="814"/>
      <c r="AW49" s="814"/>
      <c r="AX49" s="814"/>
      <c r="AY49" s="814"/>
      <c r="AZ49" s="815"/>
      <c r="BA49" s="815"/>
      <c r="BB49" s="815"/>
      <c r="BC49" s="815"/>
      <c r="BD49" s="815"/>
      <c r="BE49" s="816"/>
      <c r="BF49" s="816"/>
      <c r="BG49" s="816"/>
      <c r="BH49" s="816"/>
      <c r="BI49" s="817"/>
      <c r="BJ49" s="218"/>
      <c r="BK49" s="218"/>
      <c r="BL49" s="218"/>
      <c r="BM49" s="218"/>
      <c r="BN49" s="218"/>
      <c r="BO49" s="227"/>
      <c r="BP49" s="227"/>
      <c r="BQ49" s="224">
        <v>43</v>
      </c>
      <c r="BR49" s="225"/>
      <c r="BS49" s="757"/>
      <c r="BT49" s="758"/>
      <c r="BU49" s="758"/>
      <c r="BV49" s="758"/>
      <c r="BW49" s="758"/>
      <c r="BX49" s="758"/>
      <c r="BY49" s="758"/>
      <c r="BZ49" s="758"/>
      <c r="CA49" s="758"/>
      <c r="CB49" s="758"/>
      <c r="CC49" s="758"/>
      <c r="CD49" s="758"/>
      <c r="CE49" s="758"/>
      <c r="CF49" s="758"/>
      <c r="CG49" s="759"/>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57"/>
      <c r="DW49" s="758"/>
      <c r="DX49" s="758"/>
      <c r="DY49" s="758"/>
      <c r="DZ49" s="763"/>
      <c r="EA49" s="216"/>
    </row>
    <row r="50" spans="1:131" ht="26.25" customHeight="1" x14ac:dyDescent="0.2">
      <c r="A50" s="224">
        <v>23</v>
      </c>
      <c r="B50" s="764"/>
      <c r="C50" s="765"/>
      <c r="D50" s="765"/>
      <c r="E50" s="765"/>
      <c r="F50" s="765"/>
      <c r="G50" s="765"/>
      <c r="H50" s="765"/>
      <c r="I50" s="765"/>
      <c r="J50" s="765"/>
      <c r="K50" s="765"/>
      <c r="L50" s="765"/>
      <c r="M50" s="765"/>
      <c r="N50" s="765"/>
      <c r="O50" s="765"/>
      <c r="P50" s="766"/>
      <c r="Q50" s="819"/>
      <c r="R50" s="820"/>
      <c r="S50" s="820"/>
      <c r="T50" s="820"/>
      <c r="U50" s="820"/>
      <c r="V50" s="820"/>
      <c r="W50" s="820"/>
      <c r="X50" s="820"/>
      <c r="Y50" s="820"/>
      <c r="Z50" s="820"/>
      <c r="AA50" s="820"/>
      <c r="AB50" s="820"/>
      <c r="AC50" s="820"/>
      <c r="AD50" s="820"/>
      <c r="AE50" s="821"/>
      <c r="AF50" s="770"/>
      <c r="AG50" s="771"/>
      <c r="AH50" s="771"/>
      <c r="AI50" s="771"/>
      <c r="AJ50" s="772"/>
      <c r="AK50" s="823"/>
      <c r="AL50" s="820"/>
      <c r="AM50" s="820"/>
      <c r="AN50" s="820"/>
      <c r="AO50" s="820"/>
      <c r="AP50" s="820"/>
      <c r="AQ50" s="820"/>
      <c r="AR50" s="820"/>
      <c r="AS50" s="820"/>
      <c r="AT50" s="820"/>
      <c r="AU50" s="820"/>
      <c r="AV50" s="820"/>
      <c r="AW50" s="820"/>
      <c r="AX50" s="820"/>
      <c r="AY50" s="820"/>
      <c r="AZ50" s="822"/>
      <c r="BA50" s="822"/>
      <c r="BB50" s="822"/>
      <c r="BC50" s="822"/>
      <c r="BD50" s="822"/>
      <c r="BE50" s="816"/>
      <c r="BF50" s="816"/>
      <c r="BG50" s="816"/>
      <c r="BH50" s="816"/>
      <c r="BI50" s="817"/>
      <c r="BJ50" s="218"/>
      <c r="BK50" s="218"/>
      <c r="BL50" s="218"/>
      <c r="BM50" s="218"/>
      <c r="BN50" s="218"/>
      <c r="BO50" s="227"/>
      <c r="BP50" s="227"/>
      <c r="BQ50" s="224">
        <v>44</v>
      </c>
      <c r="BR50" s="225"/>
      <c r="BS50" s="757"/>
      <c r="BT50" s="758"/>
      <c r="BU50" s="758"/>
      <c r="BV50" s="758"/>
      <c r="BW50" s="758"/>
      <c r="BX50" s="758"/>
      <c r="BY50" s="758"/>
      <c r="BZ50" s="758"/>
      <c r="CA50" s="758"/>
      <c r="CB50" s="758"/>
      <c r="CC50" s="758"/>
      <c r="CD50" s="758"/>
      <c r="CE50" s="758"/>
      <c r="CF50" s="758"/>
      <c r="CG50" s="759"/>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57"/>
      <c r="DW50" s="758"/>
      <c r="DX50" s="758"/>
      <c r="DY50" s="758"/>
      <c r="DZ50" s="763"/>
      <c r="EA50" s="216"/>
    </row>
    <row r="51" spans="1:131" ht="26.25" customHeight="1" x14ac:dyDescent="0.2">
      <c r="A51" s="224">
        <v>24</v>
      </c>
      <c r="B51" s="764"/>
      <c r="C51" s="765"/>
      <c r="D51" s="765"/>
      <c r="E51" s="765"/>
      <c r="F51" s="765"/>
      <c r="G51" s="765"/>
      <c r="H51" s="765"/>
      <c r="I51" s="765"/>
      <c r="J51" s="765"/>
      <c r="K51" s="765"/>
      <c r="L51" s="765"/>
      <c r="M51" s="765"/>
      <c r="N51" s="765"/>
      <c r="O51" s="765"/>
      <c r="P51" s="766"/>
      <c r="Q51" s="819"/>
      <c r="R51" s="820"/>
      <c r="S51" s="820"/>
      <c r="T51" s="820"/>
      <c r="U51" s="820"/>
      <c r="V51" s="820"/>
      <c r="W51" s="820"/>
      <c r="X51" s="820"/>
      <c r="Y51" s="820"/>
      <c r="Z51" s="820"/>
      <c r="AA51" s="820"/>
      <c r="AB51" s="820"/>
      <c r="AC51" s="820"/>
      <c r="AD51" s="820"/>
      <c r="AE51" s="821"/>
      <c r="AF51" s="770"/>
      <c r="AG51" s="771"/>
      <c r="AH51" s="771"/>
      <c r="AI51" s="771"/>
      <c r="AJ51" s="772"/>
      <c r="AK51" s="823"/>
      <c r="AL51" s="820"/>
      <c r="AM51" s="820"/>
      <c r="AN51" s="820"/>
      <c r="AO51" s="820"/>
      <c r="AP51" s="820"/>
      <c r="AQ51" s="820"/>
      <c r="AR51" s="820"/>
      <c r="AS51" s="820"/>
      <c r="AT51" s="820"/>
      <c r="AU51" s="820"/>
      <c r="AV51" s="820"/>
      <c r="AW51" s="820"/>
      <c r="AX51" s="820"/>
      <c r="AY51" s="820"/>
      <c r="AZ51" s="822"/>
      <c r="BA51" s="822"/>
      <c r="BB51" s="822"/>
      <c r="BC51" s="822"/>
      <c r="BD51" s="822"/>
      <c r="BE51" s="816"/>
      <c r="BF51" s="816"/>
      <c r="BG51" s="816"/>
      <c r="BH51" s="816"/>
      <c r="BI51" s="817"/>
      <c r="BJ51" s="218"/>
      <c r="BK51" s="218"/>
      <c r="BL51" s="218"/>
      <c r="BM51" s="218"/>
      <c r="BN51" s="218"/>
      <c r="BO51" s="227"/>
      <c r="BP51" s="227"/>
      <c r="BQ51" s="224">
        <v>45</v>
      </c>
      <c r="BR51" s="225"/>
      <c r="BS51" s="757"/>
      <c r="BT51" s="758"/>
      <c r="BU51" s="758"/>
      <c r="BV51" s="758"/>
      <c r="BW51" s="758"/>
      <c r="BX51" s="758"/>
      <c r="BY51" s="758"/>
      <c r="BZ51" s="758"/>
      <c r="CA51" s="758"/>
      <c r="CB51" s="758"/>
      <c r="CC51" s="758"/>
      <c r="CD51" s="758"/>
      <c r="CE51" s="758"/>
      <c r="CF51" s="758"/>
      <c r="CG51" s="759"/>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57"/>
      <c r="DW51" s="758"/>
      <c r="DX51" s="758"/>
      <c r="DY51" s="758"/>
      <c r="DZ51" s="763"/>
      <c r="EA51" s="216"/>
    </row>
    <row r="52" spans="1:131" ht="26.25" customHeight="1" x14ac:dyDescent="0.2">
      <c r="A52" s="224">
        <v>25</v>
      </c>
      <c r="B52" s="764"/>
      <c r="C52" s="765"/>
      <c r="D52" s="765"/>
      <c r="E52" s="765"/>
      <c r="F52" s="765"/>
      <c r="G52" s="765"/>
      <c r="H52" s="765"/>
      <c r="I52" s="765"/>
      <c r="J52" s="765"/>
      <c r="K52" s="765"/>
      <c r="L52" s="765"/>
      <c r="M52" s="765"/>
      <c r="N52" s="765"/>
      <c r="O52" s="765"/>
      <c r="P52" s="766"/>
      <c r="Q52" s="819"/>
      <c r="R52" s="820"/>
      <c r="S52" s="820"/>
      <c r="T52" s="820"/>
      <c r="U52" s="820"/>
      <c r="V52" s="820"/>
      <c r="W52" s="820"/>
      <c r="X52" s="820"/>
      <c r="Y52" s="820"/>
      <c r="Z52" s="820"/>
      <c r="AA52" s="820"/>
      <c r="AB52" s="820"/>
      <c r="AC52" s="820"/>
      <c r="AD52" s="820"/>
      <c r="AE52" s="821"/>
      <c r="AF52" s="770"/>
      <c r="AG52" s="771"/>
      <c r="AH52" s="771"/>
      <c r="AI52" s="771"/>
      <c r="AJ52" s="772"/>
      <c r="AK52" s="823"/>
      <c r="AL52" s="820"/>
      <c r="AM52" s="820"/>
      <c r="AN52" s="820"/>
      <c r="AO52" s="820"/>
      <c r="AP52" s="820"/>
      <c r="AQ52" s="820"/>
      <c r="AR52" s="820"/>
      <c r="AS52" s="820"/>
      <c r="AT52" s="820"/>
      <c r="AU52" s="820"/>
      <c r="AV52" s="820"/>
      <c r="AW52" s="820"/>
      <c r="AX52" s="820"/>
      <c r="AY52" s="820"/>
      <c r="AZ52" s="822"/>
      <c r="BA52" s="822"/>
      <c r="BB52" s="822"/>
      <c r="BC52" s="822"/>
      <c r="BD52" s="822"/>
      <c r="BE52" s="816"/>
      <c r="BF52" s="816"/>
      <c r="BG52" s="816"/>
      <c r="BH52" s="816"/>
      <c r="BI52" s="817"/>
      <c r="BJ52" s="218"/>
      <c r="BK52" s="218"/>
      <c r="BL52" s="218"/>
      <c r="BM52" s="218"/>
      <c r="BN52" s="218"/>
      <c r="BO52" s="227"/>
      <c r="BP52" s="227"/>
      <c r="BQ52" s="224">
        <v>46</v>
      </c>
      <c r="BR52" s="225"/>
      <c r="BS52" s="757"/>
      <c r="BT52" s="758"/>
      <c r="BU52" s="758"/>
      <c r="BV52" s="758"/>
      <c r="BW52" s="758"/>
      <c r="BX52" s="758"/>
      <c r="BY52" s="758"/>
      <c r="BZ52" s="758"/>
      <c r="CA52" s="758"/>
      <c r="CB52" s="758"/>
      <c r="CC52" s="758"/>
      <c r="CD52" s="758"/>
      <c r="CE52" s="758"/>
      <c r="CF52" s="758"/>
      <c r="CG52" s="759"/>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57"/>
      <c r="DW52" s="758"/>
      <c r="DX52" s="758"/>
      <c r="DY52" s="758"/>
      <c r="DZ52" s="763"/>
      <c r="EA52" s="216"/>
    </row>
    <row r="53" spans="1:131" ht="26.25" customHeight="1" x14ac:dyDescent="0.2">
      <c r="A53" s="224">
        <v>26</v>
      </c>
      <c r="B53" s="764"/>
      <c r="C53" s="765"/>
      <c r="D53" s="765"/>
      <c r="E53" s="765"/>
      <c r="F53" s="765"/>
      <c r="G53" s="765"/>
      <c r="H53" s="765"/>
      <c r="I53" s="765"/>
      <c r="J53" s="765"/>
      <c r="K53" s="765"/>
      <c r="L53" s="765"/>
      <c r="M53" s="765"/>
      <c r="N53" s="765"/>
      <c r="O53" s="765"/>
      <c r="P53" s="766"/>
      <c r="Q53" s="819"/>
      <c r="R53" s="820"/>
      <c r="S53" s="820"/>
      <c r="T53" s="820"/>
      <c r="U53" s="820"/>
      <c r="V53" s="820"/>
      <c r="W53" s="820"/>
      <c r="X53" s="820"/>
      <c r="Y53" s="820"/>
      <c r="Z53" s="820"/>
      <c r="AA53" s="820"/>
      <c r="AB53" s="820"/>
      <c r="AC53" s="820"/>
      <c r="AD53" s="820"/>
      <c r="AE53" s="821"/>
      <c r="AF53" s="770"/>
      <c r="AG53" s="771"/>
      <c r="AH53" s="771"/>
      <c r="AI53" s="771"/>
      <c r="AJ53" s="772"/>
      <c r="AK53" s="823"/>
      <c r="AL53" s="820"/>
      <c r="AM53" s="820"/>
      <c r="AN53" s="820"/>
      <c r="AO53" s="820"/>
      <c r="AP53" s="820"/>
      <c r="AQ53" s="820"/>
      <c r="AR53" s="820"/>
      <c r="AS53" s="820"/>
      <c r="AT53" s="820"/>
      <c r="AU53" s="820"/>
      <c r="AV53" s="820"/>
      <c r="AW53" s="820"/>
      <c r="AX53" s="820"/>
      <c r="AY53" s="820"/>
      <c r="AZ53" s="822"/>
      <c r="BA53" s="822"/>
      <c r="BB53" s="822"/>
      <c r="BC53" s="822"/>
      <c r="BD53" s="822"/>
      <c r="BE53" s="816"/>
      <c r="BF53" s="816"/>
      <c r="BG53" s="816"/>
      <c r="BH53" s="816"/>
      <c r="BI53" s="817"/>
      <c r="BJ53" s="218"/>
      <c r="BK53" s="218"/>
      <c r="BL53" s="218"/>
      <c r="BM53" s="218"/>
      <c r="BN53" s="218"/>
      <c r="BO53" s="227"/>
      <c r="BP53" s="227"/>
      <c r="BQ53" s="224">
        <v>47</v>
      </c>
      <c r="BR53" s="225"/>
      <c r="BS53" s="757"/>
      <c r="BT53" s="758"/>
      <c r="BU53" s="758"/>
      <c r="BV53" s="758"/>
      <c r="BW53" s="758"/>
      <c r="BX53" s="758"/>
      <c r="BY53" s="758"/>
      <c r="BZ53" s="758"/>
      <c r="CA53" s="758"/>
      <c r="CB53" s="758"/>
      <c r="CC53" s="758"/>
      <c r="CD53" s="758"/>
      <c r="CE53" s="758"/>
      <c r="CF53" s="758"/>
      <c r="CG53" s="759"/>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57"/>
      <c r="DW53" s="758"/>
      <c r="DX53" s="758"/>
      <c r="DY53" s="758"/>
      <c r="DZ53" s="763"/>
      <c r="EA53" s="216"/>
    </row>
    <row r="54" spans="1:131" ht="26.25" customHeight="1" x14ac:dyDescent="0.2">
      <c r="A54" s="224">
        <v>27</v>
      </c>
      <c r="B54" s="764"/>
      <c r="C54" s="765"/>
      <c r="D54" s="765"/>
      <c r="E54" s="765"/>
      <c r="F54" s="765"/>
      <c r="G54" s="765"/>
      <c r="H54" s="765"/>
      <c r="I54" s="765"/>
      <c r="J54" s="765"/>
      <c r="K54" s="765"/>
      <c r="L54" s="765"/>
      <c r="M54" s="765"/>
      <c r="N54" s="765"/>
      <c r="O54" s="765"/>
      <c r="P54" s="766"/>
      <c r="Q54" s="819"/>
      <c r="R54" s="820"/>
      <c r="S54" s="820"/>
      <c r="T54" s="820"/>
      <c r="U54" s="820"/>
      <c r="V54" s="820"/>
      <c r="W54" s="820"/>
      <c r="X54" s="820"/>
      <c r="Y54" s="820"/>
      <c r="Z54" s="820"/>
      <c r="AA54" s="820"/>
      <c r="AB54" s="820"/>
      <c r="AC54" s="820"/>
      <c r="AD54" s="820"/>
      <c r="AE54" s="821"/>
      <c r="AF54" s="770"/>
      <c r="AG54" s="771"/>
      <c r="AH54" s="771"/>
      <c r="AI54" s="771"/>
      <c r="AJ54" s="772"/>
      <c r="AK54" s="823"/>
      <c r="AL54" s="820"/>
      <c r="AM54" s="820"/>
      <c r="AN54" s="820"/>
      <c r="AO54" s="820"/>
      <c r="AP54" s="820"/>
      <c r="AQ54" s="820"/>
      <c r="AR54" s="820"/>
      <c r="AS54" s="820"/>
      <c r="AT54" s="820"/>
      <c r="AU54" s="820"/>
      <c r="AV54" s="820"/>
      <c r="AW54" s="820"/>
      <c r="AX54" s="820"/>
      <c r="AY54" s="820"/>
      <c r="AZ54" s="822"/>
      <c r="BA54" s="822"/>
      <c r="BB54" s="822"/>
      <c r="BC54" s="822"/>
      <c r="BD54" s="822"/>
      <c r="BE54" s="816"/>
      <c r="BF54" s="816"/>
      <c r="BG54" s="816"/>
      <c r="BH54" s="816"/>
      <c r="BI54" s="817"/>
      <c r="BJ54" s="218"/>
      <c r="BK54" s="218"/>
      <c r="BL54" s="218"/>
      <c r="BM54" s="218"/>
      <c r="BN54" s="218"/>
      <c r="BO54" s="227"/>
      <c r="BP54" s="227"/>
      <c r="BQ54" s="224">
        <v>48</v>
      </c>
      <c r="BR54" s="225"/>
      <c r="BS54" s="757"/>
      <c r="BT54" s="758"/>
      <c r="BU54" s="758"/>
      <c r="BV54" s="758"/>
      <c r="BW54" s="758"/>
      <c r="BX54" s="758"/>
      <c r="BY54" s="758"/>
      <c r="BZ54" s="758"/>
      <c r="CA54" s="758"/>
      <c r="CB54" s="758"/>
      <c r="CC54" s="758"/>
      <c r="CD54" s="758"/>
      <c r="CE54" s="758"/>
      <c r="CF54" s="758"/>
      <c r="CG54" s="759"/>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57"/>
      <c r="DW54" s="758"/>
      <c r="DX54" s="758"/>
      <c r="DY54" s="758"/>
      <c r="DZ54" s="763"/>
      <c r="EA54" s="216"/>
    </row>
    <row r="55" spans="1:131" ht="26.25" customHeight="1" x14ac:dyDescent="0.2">
      <c r="A55" s="224">
        <v>28</v>
      </c>
      <c r="B55" s="764"/>
      <c r="C55" s="765"/>
      <c r="D55" s="765"/>
      <c r="E55" s="765"/>
      <c r="F55" s="765"/>
      <c r="G55" s="765"/>
      <c r="H55" s="765"/>
      <c r="I55" s="765"/>
      <c r="J55" s="765"/>
      <c r="K55" s="765"/>
      <c r="L55" s="765"/>
      <c r="M55" s="765"/>
      <c r="N55" s="765"/>
      <c r="O55" s="765"/>
      <c r="P55" s="766"/>
      <c r="Q55" s="819"/>
      <c r="R55" s="820"/>
      <c r="S55" s="820"/>
      <c r="T55" s="820"/>
      <c r="U55" s="820"/>
      <c r="V55" s="820"/>
      <c r="W55" s="820"/>
      <c r="X55" s="820"/>
      <c r="Y55" s="820"/>
      <c r="Z55" s="820"/>
      <c r="AA55" s="820"/>
      <c r="AB55" s="820"/>
      <c r="AC55" s="820"/>
      <c r="AD55" s="820"/>
      <c r="AE55" s="821"/>
      <c r="AF55" s="770"/>
      <c r="AG55" s="771"/>
      <c r="AH55" s="771"/>
      <c r="AI55" s="771"/>
      <c r="AJ55" s="772"/>
      <c r="AK55" s="823"/>
      <c r="AL55" s="820"/>
      <c r="AM55" s="820"/>
      <c r="AN55" s="820"/>
      <c r="AO55" s="820"/>
      <c r="AP55" s="820"/>
      <c r="AQ55" s="820"/>
      <c r="AR55" s="820"/>
      <c r="AS55" s="820"/>
      <c r="AT55" s="820"/>
      <c r="AU55" s="820"/>
      <c r="AV55" s="820"/>
      <c r="AW55" s="820"/>
      <c r="AX55" s="820"/>
      <c r="AY55" s="820"/>
      <c r="AZ55" s="822"/>
      <c r="BA55" s="822"/>
      <c r="BB55" s="822"/>
      <c r="BC55" s="822"/>
      <c r="BD55" s="822"/>
      <c r="BE55" s="816"/>
      <c r="BF55" s="816"/>
      <c r="BG55" s="816"/>
      <c r="BH55" s="816"/>
      <c r="BI55" s="817"/>
      <c r="BJ55" s="218"/>
      <c r="BK55" s="218"/>
      <c r="BL55" s="218"/>
      <c r="BM55" s="218"/>
      <c r="BN55" s="218"/>
      <c r="BO55" s="227"/>
      <c r="BP55" s="227"/>
      <c r="BQ55" s="224">
        <v>49</v>
      </c>
      <c r="BR55" s="225"/>
      <c r="BS55" s="757"/>
      <c r="BT55" s="758"/>
      <c r="BU55" s="758"/>
      <c r="BV55" s="758"/>
      <c r="BW55" s="758"/>
      <c r="BX55" s="758"/>
      <c r="BY55" s="758"/>
      <c r="BZ55" s="758"/>
      <c r="CA55" s="758"/>
      <c r="CB55" s="758"/>
      <c r="CC55" s="758"/>
      <c r="CD55" s="758"/>
      <c r="CE55" s="758"/>
      <c r="CF55" s="758"/>
      <c r="CG55" s="759"/>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57"/>
      <c r="DW55" s="758"/>
      <c r="DX55" s="758"/>
      <c r="DY55" s="758"/>
      <c r="DZ55" s="763"/>
      <c r="EA55" s="216"/>
    </row>
    <row r="56" spans="1:131" ht="26.25" customHeight="1" x14ac:dyDescent="0.2">
      <c r="A56" s="224">
        <v>29</v>
      </c>
      <c r="B56" s="764"/>
      <c r="C56" s="765"/>
      <c r="D56" s="765"/>
      <c r="E56" s="765"/>
      <c r="F56" s="765"/>
      <c r="G56" s="765"/>
      <c r="H56" s="765"/>
      <c r="I56" s="765"/>
      <c r="J56" s="765"/>
      <c r="K56" s="765"/>
      <c r="L56" s="765"/>
      <c r="M56" s="765"/>
      <c r="N56" s="765"/>
      <c r="O56" s="765"/>
      <c r="P56" s="766"/>
      <c r="Q56" s="819"/>
      <c r="R56" s="820"/>
      <c r="S56" s="820"/>
      <c r="T56" s="820"/>
      <c r="U56" s="820"/>
      <c r="V56" s="820"/>
      <c r="W56" s="820"/>
      <c r="X56" s="820"/>
      <c r="Y56" s="820"/>
      <c r="Z56" s="820"/>
      <c r="AA56" s="820"/>
      <c r="AB56" s="820"/>
      <c r="AC56" s="820"/>
      <c r="AD56" s="820"/>
      <c r="AE56" s="821"/>
      <c r="AF56" s="770"/>
      <c r="AG56" s="771"/>
      <c r="AH56" s="771"/>
      <c r="AI56" s="771"/>
      <c r="AJ56" s="772"/>
      <c r="AK56" s="823"/>
      <c r="AL56" s="820"/>
      <c r="AM56" s="820"/>
      <c r="AN56" s="820"/>
      <c r="AO56" s="820"/>
      <c r="AP56" s="820"/>
      <c r="AQ56" s="820"/>
      <c r="AR56" s="820"/>
      <c r="AS56" s="820"/>
      <c r="AT56" s="820"/>
      <c r="AU56" s="820"/>
      <c r="AV56" s="820"/>
      <c r="AW56" s="820"/>
      <c r="AX56" s="820"/>
      <c r="AY56" s="820"/>
      <c r="AZ56" s="822"/>
      <c r="BA56" s="822"/>
      <c r="BB56" s="822"/>
      <c r="BC56" s="822"/>
      <c r="BD56" s="822"/>
      <c r="BE56" s="816"/>
      <c r="BF56" s="816"/>
      <c r="BG56" s="816"/>
      <c r="BH56" s="816"/>
      <c r="BI56" s="817"/>
      <c r="BJ56" s="218"/>
      <c r="BK56" s="218"/>
      <c r="BL56" s="218"/>
      <c r="BM56" s="218"/>
      <c r="BN56" s="218"/>
      <c r="BO56" s="227"/>
      <c r="BP56" s="227"/>
      <c r="BQ56" s="224">
        <v>50</v>
      </c>
      <c r="BR56" s="225"/>
      <c r="BS56" s="757"/>
      <c r="BT56" s="758"/>
      <c r="BU56" s="758"/>
      <c r="BV56" s="758"/>
      <c r="BW56" s="758"/>
      <c r="BX56" s="758"/>
      <c r="BY56" s="758"/>
      <c r="BZ56" s="758"/>
      <c r="CA56" s="758"/>
      <c r="CB56" s="758"/>
      <c r="CC56" s="758"/>
      <c r="CD56" s="758"/>
      <c r="CE56" s="758"/>
      <c r="CF56" s="758"/>
      <c r="CG56" s="759"/>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57"/>
      <c r="DW56" s="758"/>
      <c r="DX56" s="758"/>
      <c r="DY56" s="758"/>
      <c r="DZ56" s="763"/>
      <c r="EA56" s="216"/>
    </row>
    <row r="57" spans="1:131" ht="26.25" customHeight="1" x14ac:dyDescent="0.2">
      <c r="A57" s="224">
        <v>30</v>
      </c>
      <c r="B57" s="764"/>
      <c r="C57" s="765"/>
      <c r="D57" s="765"/>
      <c r="E57" s="765"/>
      <c r="F57" s="765"/>
      <c r="G57" s="765"/>
      <c r="H57" s="765"/>
      <c r="I57" s="765"/>
      <c r="J57" s="765"/>
      <c r="K57" s="765"/>
      <c r="L57" s="765"/>
      <c r="M57" s="765"/>
      <c r="N57" s="765"/>
      <c r="O57" s="765"/>
      <c r="P57" s="766"/>
      <c r="Q57" s="819"/>
      <c r="R57" s="820"/>
      <c r="S57" s="820"/>
      <c r="T57" s="820"/>
      <c r="U57" s="820"/>
      <c r="V57" s="820"/>
      <c r="W57" s="820"/>
      <c r="X57" s="820"/>
      <c r="Y57" s="820"/>
      <c r="Z57" s="820"/>
      <c r="AA57" s="820"/>
      <c r="AB57" s="820"/>
      <c r="AC57" s="820"/>
      <c r="AD57" s="820"/>
      <c r="AE57" s="821"/>
      <c r="AF57" s="770"/>
      <c r="AG57" s="771"/>
      <c r="AH57" s="771"/>
      <c r="AI57" s="771"/>
      <c r="AJ57" s="772"/>
      <c r="AK57" s="823"/>
      <c r="AL57" s="820"/>
      <c r="AM57" s="820"/>
      <c r="AN57" s="820"/>
      <c r="AO57" s="820"/>
      <c r="AP57" s="820"/>
      <c r="AQ57" s="820"/>
      <c r="AR57" s="820"/>
      <c r="AS57" s="820"/>
      <c r="AT57" s="820"/>
      <c r="AU57" s="820"/>
      <c r="AV57" s="820"/>
      <c r="AW57" s="820"/>
      <c r="AX57" s="820"/>
      <c r="AY57" s="820"/>
      <c r="AZ57" s="822"/>
      <c r="BA57" s="822"/>
      <c r="BB57" s="822"/>
      <c r="BC57" s="822"/>
      <c r="BD57" s="822"/>
      <c r="BE57" s="816"/>
      <c r="BF57" s="816"/>
      <c r="BG57" s="816"/>
      <c r="BH57" s="816"/>
      <c r="BI57" s="817"/>
      <c r="BJ57" s="218"/>
      <c r="BK57" s="218"/>
      <c r="BL57" s="218"/>
      <c r="BM57" s="218"/>
      <c r="BN57" s="218"/>
      <c r="BO57" s="227"/>
      <c r="BP57" s="227"/>
      <c r="BQ57" s="224">
        <v>51</v>
      </c>
      <c r="BR57" s="225"/>
      <c r="BS57" s="757"/>
      <c r="BT57" s="758"/>
      <c r="BU57" s="758"/>
      <c r="BV57" s="758"/>
      <c r="BW57" s="758"/>
      <c r="BX57" s="758"/>
      <c r="BY57" s="758"/>
      <c r="BZ57" s="758"/>
      <c r="CA57" s="758"/>
      <c r="CB57" s="758"/>
      <c r="CC57" s="758"/>
      <c r="CD57" s="758"/>
      <c r="CE57" s="758"/>
      <c r="CF57" s="758"/>
      <c r="CG57" s="759"/>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57"/>
      <c r="DW57" s="758"/>
      <c r="DX57" s="758"/>
      <c r="DY57" s="758"/>
      <c r="DZ57" s="763"/>
      <c r="EA57" s="216"/>
    </row>
    <row r="58" spans="1:131" ht="26.25" customHeight="1" x14ac:dyDescent="0.2">
      <c r="A58" s="224">
        <v>31</v>
      </c>
      <c r="B58" s="764"/>
      <c r="C58" s="765"/>
      <c r="D58" s="765"/>
      <c r="E58" s="765"/>
      <c r="F58" s="765"/>
      <c r="G58" s="765"/>
      <c r="H58" s="765"/>
      <c r="I58" s="765"/>
      <c r="J58" s="765"/>
      <c r="K58" s="765"/>
      <c r="L58" s="765"/>
      <c r="M58" s="765"/>
      <c r="N58" s="765"/>
      <c r="O58" s="765"/>
      <c r="P58" s="766"/>
      <c r="Q58" s="819"/>
      <c r="R58" s="820"/>
      <c r="S58" s="820"/>
      <c r="T58" s="820"/>
      <c r="U58" s="820"/>
      <c r="V58" s="820"/>
      <c r="W58" s="820"/>
      <c r="X58" s="820"/>
      <c r="Y58" s="820"/>
      <c r="Z58" s="820"/>
      <c r="AA58" s="820"/>
      <c r="AB58" s="820"/>
      <c r="AC58" s="820"/>
      <c r="AD58" s="820"/>
      <c r="AE58" s="821"/>
      <c r="AF58" s="770"/>
      <c r="AG58" s="771"/>
      <c r="AH58" s="771"/>
      <c r="AI58" s="771"/>
      <c r="AJ58" s="772"/>
      <c r="AK58" s="823"/>
      <c r="AL58" s="820"/>
      <c r="AM58" s="820"/>
      <c r="AN58" s="820"/>
      <c r="AO58" s="820"/>
      <c r="AP58" s="820"/>
      <c r="AQ58" s="820"/>
      <c r="AR58" s="820"/>
      <c r="AS58" s="820"/>
      <c r="AT58" s="820"/>
      <c r="AU58" s="820"/>
      <c r="AV58" s="820"/>
      <c r="AW58" s="820"/>
      <c r="AX58" s="820"/>
      <c r="AY58" s="820"/>
      <c r="AZ58" s="822"/>
      <c r="BA58" s="822"/>
      <c r="BB58" s="822"/>
      <c r="BC58" s="822"/>
      <c r="BD58" s="822"/>
      <c r="BE58" s="816"/>
      <c r="BF58" s="816"/>
      <c r="BG58" s="816"/>
      <c r="BH58" s="816"/>
      <c r="BI58" s="817"/>
      <c r="BJ58" s="218"/>
      <c r="BK58" s="218"/>
      <c r="BL58" s="218"/>
      <c r="BM58" s="218"/>
      <c r="BN58" s="218"/>
      <c r="BO58" s="227"/>
      <c r="BP58" s="227"/>
      <c r="BQ58" s="224">
        <v>52</v>
      </c>
      <c r="BR58" s="225"/>
      <c r="BS58" s="757"/>
      <c r="BT58" s="758"/>
      <c r="BU58" s="758"/>
      <c r="BV58" s="758"/>
      <c r="BW58" s="758"/>
      <c r="BX58" s="758"/>
      <c r="BY58" s="758"/>
      <c r="BZ58" s="758"/>
      <c r="CA58" s="758"/>
      <c r="CB58" s="758"/>
      <c r="CC58" s="758"/>
      <c r="CD58" s="758"/>
      <c r="CE58" s="758"/>
      <c r="CF58" s="758"/>
      <c r="CG58" s="759"/>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57"/>
      <c r="DW58" s="758"/>
      <c r="DX58" s="758"/>
      <c r="DY58" s="758"/>
      <c r="DZ58" s="763"/>
      <c r="EA58" s="216"/>
    </row>
    <row r="59" spans="1:131" ht="26.25" customHeight="1" x14ac:dyDescent="0.2">
      <c r="A59" s="224">
        <v>32</v>
      </c>
      <c r="B59" s="764"/>
      <c r="C59" s="765"/>
      <c r="D59" s="765"/>
      <c r="E59" s="765"/>
      <c r="F59" s="765"/>
      <c r="G59" s="765"/>
      <c r="H59" s="765"/>
      <c r="I59" s="765"/>
      <c r="J59" s="765"/>
      <c r="K59" s="765"/>
      <c r="L59" s="765"/>
      <c r="M59" s="765"/>
      <c r="N59" s="765"/>
      <c r="O59" s="765"/>
      <c r="P59" s="766"/>
      <c r="Q59" s="819"/>
      <c r="R59" s="820"/>
      <c r="S59" s="820"/>
      <c r="T59" s="820"/>
      <c r="U59" s="820"/>
      <c r="V59" s="820"/>
      <c r="W59" s="820"/>
      <c r="X59" s="820"/>
      <c r="Y59" s="820"/>
      <c r="Z59" s="820"/>
      <c r="AA59" s="820"/>
      <c r="AB59" s="820"/>
      <c r="AC59" s="820"/>
      <c r="AD59" s="820"/>
      <c r="AE59" s="821"/>
      <c r="AF59" s="770"/>
      <c r="AG59" s="771"/>
      <c r="AH59" s="771"/>
      <c r="AI59" s="771"/>
      <c r="AJ59" s="772"/>
      <c r="AK59" s="823"/>
      <c r="AL59" s="820"/>
      <c r="AM59" s="820"/>
      <c r="AN59" s="820"/>
      <c r="AO59" s="820"/>
      <c r="AP59" s="820"/>
      <c r="AQ59" s="820"/>
      <c r="AR59" s="820"/>
      <c r="AS59" s="820"/>
      <c r="AT59" s="820"/>
      <c r="AU59" s="820"/>
      <c r="AV59" s="820"/>
      <c r="AW59" s="820"/>
      <c r="AX59" s="820"/>
      <c r="AY59" s="820"/>
      <c r="AZ59" s="822"/>
      <c r="BA59" s="822"/>
      <c r="BB59" s="822"/>
      <c r="BC59" s="822"/>
      <c r="BD59" s="822"/>
      <c r="BE59" s="816"/>
      <c r="BF59" s="816"/>
      <c r="BG59" s="816"/>
      <c r="BH59" s="816"/>
      <c r="BI59" s="817"/>
      <c r="BJ59" s="218"/>
      <c r="BK59" s="218"/>
      <c r="BL59" s="218"/>
      <c r="BM59" s="218"/>
      <c r="BN59" s="218"/>
      <c r="BO59" s="227"/>
      <c r="BP59" s="227"/>
      <c r="BQ59" s="224">
        <v>53</v>
      </c>
      <c r="BR59" s="225"/>
      <c r="BS59" s="757"/>
      <c r="BT59" s="758"/>
      <c r="BU59" s="758"/>
      <c r="BV59" s="758"/>
      <c r="BW59" s="758"/>
      <c r="BX59" s="758"/>
      <c r="BY59" s="758"/>
      <c r="BZ59" s="758"/>
      <c r="CA59" s="758"/>
      <c r="CB59" s="758"/>
      <c r="CC59" s="758"/>
      <c r="CD59" s="758"/>
      <c r="CE59" s="758"/>
      <c r="CF59" s="758"/>
      <c r="CG59" s="759"/>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57"/>
      <c r="DW59" s="758"/>
      <c r="DX59" s="758"/>
      <c r="DY59" s="758"/>
      <c r="DZ59" s="763"/>
      <c r="EA59" s="216"/>
    </row>
    <row r="60" spans="1:131" ht="26.25" customHeight="1" x14ac:dyDescent="0.2">
      <c r="A60" s="224">
        <v>33</v>
      </c>
      <c r="B60" s="764"/>
      <c r="C60" s="765"/>
      <c r="D60" s="765"/>
      <c r="E60" s="765"/>
      <c r="F60" s="765"/>
      <c r="G60" s="765"/>
      <c r="H60" s="765"/>
      <c r="I60" s="765"/>
      <c r="J60" s="765"/>
      <c r="K60" s="765"/>
      <c r="L60" s="765"/>
      <c r="M60" s="765"/>
      <c r="N60" s="765"/>
      <c r="O60" s="765"/>
      <c r="P60" s="766"/>
      <c r="Q60" s="819"/>
      <c r="R60" s="820"/>
      <c r="S60" s="820"/>
      <c r="T60" s="820"/>
      <c r="U60" s="820"/>
      <c r="V60" s="820"/>
      <c r="W60" s="820"/>
      <c r="X60" s="820"/>
      <c r="Y60" s="820"/>
      <c r="Z60" s="820"/>
      <c r="AA60" s="820"/>
      <c r="AB60" s="820"/>
      <c r="AC60" s="820"/>
      <c r="AD60" s="820"/>
      <c r="AE60" s="821"/>
      <c r="AF60" s="770"/>
      <c r="AG60" s="771"/>
      <c r="AH60" s="771"/>
      <c r="AI60" s="771"/>
      <c r="AJ60" s="772"/>
      <c r="AK60" s="823"/>
      <c r="AL60" s="820"/>
      <c r="AM60" s="820"/>
      <c r="AN60" s="820"/>
      <c r="AO60" s="820"/>
      <c r="AP60" s="820"/>
      <c r="AQ60" s="820"/>
      <c r="AR60" s="820"/>
      <c r="AS60" s="820"/>
      <c r="AT60" s="820"/>
      <c r="AU60" s="820"/>
      <c r="AV60" s="820"/>
      <c r="AW60" s="820"/>
      <c r="AX60" s="820"/>
      <c r="AY60" s="820"/>
      <c r="AZ60" s="822"/>
      <c r="BA60" s="822"/>
      <c r="BB60" s="822"/>
      <c r="BC60" s="822"/>
      <c r="BD60" s="822"/>
      <c r="BE60" s="816"/>
      <c r="BF60" s="816"/>
      <c r="BG60" s="816"/>
      <c r="BH60" s="816"/>
      <c r="BI60" s="817"/>
      <c r="BJ60" s="218"/>
      <c r="BK60" s="218"/>
      <c r="BL60" s="218"/>
      <c r="BM60" s="218"/>
      <c r="BN60" s="218"/>
      <c r="BO60" s="227"/>
      <c r="BP60" s="227"/>
      <c r="BQ60" s="224">
        <v>54</v>
      </c>
      <c r="BR60" s="225"/>
      <c r="BS60" s="757"/>
      <c r="BT60" s="758"/>
      <c r="BU60" s="758"/>
      <c r="BV60" s="758"/>
      <c r="BW60" s="758"/>
      <c r="BX60" s="758"/>
      <c r="BY60" s="758"/>
      <c r="BZ60" s="758"/>
      <c r="CA60" s="758"/>
      <c r="CB60" s="758"/>
      <c r="CC60" s="758"/>
      <c r="CD60" s="758"/>
      <c r="CE60" s="758"/>
      <c r="CF60" s="758"/>
      <c r="CG60" s="759"/>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57"/>
      <c r="DW60" s="758"/>
      <c r="DX60" s="758"/>
      <c r="DY60" s="758"/>
      <c r="DZ60" s="763"/>
      <c r="EA60" s="216"/>
    </row>
    <row r="61" spans="1:131" ht="26.25" customHeight="1" thickBot="1" x14ac:dyDescent="0.25">
      <c r="A61" s="224">
        <v>34</v>
      </c>
      <c r="B61" s="764"/>
      <c r="C61" s="765"/>
      <c r="D61" s="765"/>
      <c r="E61" s="765"/>
      <c r="F61" s="765"/>
      <c r="G61" s="765"/>
      <c r="H61" s="765"/>
      <c r="I61" s="765"/>
      <c r="J61" s="765"/>
      <c r="K61" s="765"/>
      <c r="L61" s="765"/>
      <c r="M61" s="765"/>
      <c r="N61" s="765"/>
      <c r="O61" s="765"/>
      <c r="P61" s="766"/>
      <c r="Q61" s="819"/>
      <c r="R61" s="820"/>
      <c r="S61" s="820"/>
      <c r="T61" s="820"/>
      <c r="U61" s="820"/>
      <c r="V61" s="820"/>
      <c r="W61" s="820"/>
      <c r="X61" s="820"/>
      <c r="Y61" s="820"/>
      <c r="Z61" s="820"/>
      <c r="AA61" s="820"/>
      <c r="AB61" s="820"/>
      <c r="AC61" s="820"/>
      <c r="AD61" s="820"/>
      <c r="AE61" s="821"/>
      <c r="AF61" s="770"/>
      <c r="AG61" s="771"/>
      <c r="AH61" s="771"/>
      <c r="AI61" s="771"/>
      <c r="AJ61" s="772"/>
      <c r="AK61" s="823"/>
      <c r="AL61" s="820"/>
      <c r="AM61" s="820"/>
      <c r="AN61" s="820"/>
      <c r="AO61" s="820"/>
      <c r="AP61" s="820"/>
      <c r="AQ61" s="820"/>
      <c r="AR61" s="820"/>
      <c r="AS61" s="820"/>
      <c r="AT61" s="820"/>
      <c r="AU61" s="820"/>
      <c r="AV61" s="820"/>
      <c r="AW61" s="820"/>
      <c r="AX61" s="820"/>
      <c r="AY61" s="820"/>
      <c r="AZ61" s="822"/>
      <c r="BA61" s="822"/>
      <c r="BB61" s="822"/>
      <c r="BC61" s="822"/>
      <c r="BD61" s="822"/>
      <c r="BE61" s="816"/>
      <c r="BF61" s="816"/>
      <c r="BG61" s="816"/>
      <c r="BH61" s="816"/>
      <c r="BI61" s="817"/>
      <c r="BJ61" s="218"/>
      <c r="BK61" s="218"/>
      <c r="BL61" s="218"/>
      <c r="BM61" s="218"/>
      <c r="BN61" s="218"/>
      <c r="BO61" s="227"/>
      <c r="BP61" s="227"/>
      <c r="BQ61" s="224">
        <v>55</v>
      </c>
      <c r="BR61" s="225"/>
      <c r="BS61" s="757"/>
      <c r="BT61" s="758"/>
      <c r="BU61" s="758"/>
      <c r="BV61" s="758"/>
      <c r="BW61" s="758"/>
      <c r="BX61" s="758"/>
      <c r="BY61" s="758"/>
      <c r="BZ61" s="758"/>
      <c r="CA61" s="758"/>
      <c r="CB61" s="758"/>
      <c r="CC61" s="758"/>
      <c r="CD61" s="758"/>
      <c r="CE61" s="758"/>
      <c r="CF61" s="758"/>
      <c r="CG61" s="759"/>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57"/>
      <c r="DW61" s="758"/>
      <c r="DX61" s="758"/>
      <c r="DY61" s="758"/>
      <c r="DZ61" s="763"/>
      <c r="EA61" s="216"/>
    </row>
    <row r="62" spans="1:131" ht="26.25" customHeight="1" x14ac:dyDescent="0.2">
      <c r="A62" s="224">
        <v>35</v>
      </c>
      <c r="B62" s="764"/>
      <c r="C62" s="765"/>
      <c r="D62" s="765"/>
      <c r="E62" s="765"/>
      <c r="F62" s="765"/>
      <c r="G62" s="765"/>
      <c r="H62" s="765"/>
      <c r="I62" s="765"/>
      <c r="J62" s="765"/>
      <c r="K62" s="765"/>
      <c r="L62" s="765"/>
      <c r="M62" s="765"/>
      <c r="N62" s="765"/>
      <c r="O62" s="765"/>
      <c r="P62" s="766"/>
      <c r="Q62" s="819"/>
      <c r="R62" s="820"/>
      <c r="S62" s="820"/>
      <c r="T62" s="820"/>
      <c r="U62" s="820"/>
      <c r="V62" s="820"/>
      <c r="W62" s="820"/>
      <c r="X62" s="820"/>
      <c r="Y62" s="820"/>
      <c r="Z62" s="820"/>
      <c r="AA62" s="820"/>
      <c r="AB62" s="820"/>
      <c r="AC62" s="820"/>
      <c r="AD62" s="820"/>
      <c r="AE62" s="821"/>
      <c r="AF62" s="770"/>
      <c r="AG62" s="771"/>
      <c r="AH62" s="771"/>
      <c r="AI62" s="771"/>
      <c r="AJ62" s="772"/>
      <c r="AK62" s="823"/>
      <c r="AL62" s="820"/>
      <c r="AM62" s="820"/>
      <c r="AN62" s="820"/>
      <c r="AO62" s="820"/>
      <c r="AP62" s="820"/>
      <c r="AQ62" s="820"/>
      <c r="AR62" s="820"/>
      <c r="AS62" s="820"/>
      <c r="AT62" s="820"/>
      <c r="AU62" s="820"/>
      <c r="AV62" s="820"/>
      <c r="AW62" s="820"/>
      <c r="AX62" s="820"/>
      <c r="AY62" s="820"/>
      <c r="AZ62" s="822"/>
      <c r="BA62" s="822"/>
      <c r="BB62" s="822"/>
      <c r="BC62" s="822"/>
      <c r="BD62" s="822"/>
      <c r="BE62" s="816"/>
      <c r="BF62" s="816"/>
      <c r="BG62" s="816"/>
      <c r="BH62" s="816"/>
      <c r="BI62" s="817"/>
      <c r="BJ62" s="831" t="s">
        <v>423</v>
      </c>
      <c r="BK62" s="790"/>
      <c r="BL62" s="790"/>
      <c r="BM62" s="790"/>
      <c r="BN62" s="791"/>
      <c r="BO62" s="227"/>
      <c r="BP62" s="227"/>
      <c r="BQ62" s="224">
        <v>56</v>
      </c>
      <c r="BR62" s="225"/>
      <c r="BS62" s="757"/>
      <c r="BT62" s="758"/>
      <c r="BU62" s="758"/>
      <c r="BV62" s="758"/>
      <c r="BW62" s="758"/>
      <c r="BX62" s="758"/>
      <c r="BY62" s="758"/>
      <c r="BZ62" s="758"/>
      <c r="CA62" s="758"/>
      <c r="CB62" s="758"/>
      <c r="CC62" s="758"/>
      <c r="CD62" s="758"/>
      <c r="CE62" s="758"/>
      <c r="CF62" s="758"/>
      <c r="CG62" s="759"/>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57"/>
      <c r="DW62" s="758"/>
      <c r="DX62" s="758"/>
      <c r="DY62" s="758"/>
      <c r="DZ62" s="763"/>
      <c r="EA62" s="216"/>
    </row>
    <row r="63" spans="1:131" ht="26.25" customHeight="1" thickBot="1" x14ac:dyDescent="0.25">
      <c r="A63" s="226" t="s">
        <v>402</v>
      </c>
      <c r="B63" s="773" t="s">
        <v>424</v>
      </c>
      <c r="C63" s="774"/>
      <c r="D63" s="774"/>
      <c r="E63" s="774"/>
      <c r="F63" s="774"/>
      <c r="G63" s="774"/>
      <c r="H63" s="774"/>
      <c r="I63" s="774"/>
      <c r="J63" s="774"/>
      <c r="K63" s="774"/>
      <c r="L63" s="774"/>
      <c r="M63" s="774"/>
      <c r="N63" s="774"/>
      <c r="O63" s="774"/>
      <c r="P63" s="775"/>
      <c r="Q63" s="824"/>
      <c r="R63" s="825"/>
      <c r="S63" s="825"/>
      <c r="T63" s="825"/>
      <c r="U63" s="825"/>
      <c r="V63" s="825"/>
      <c r="W63" s="825"/>
      <c r="X63" s="825"/>
      <c r="Y63" s="825"/>
      <c r="Z63" s="825"/>
      <c r="AA63" s="825"/>
      <c r="AB63" s="825"/>
      <c r="AC63" s="825"/>
      <c r="AD63" s="825"/>
      <c r="AE63" s="826"/>
      <c r="AF63" s="827">
        <v>4294</v>
      </c>
      <c r="AG63" s="828"/>
      <c r="AH63" s="828"/>
      <c r="AI63" s="828"/>
      <c r="AJ63" s="829"/>
      <c r="AK63" s="830"/>
      <c r="AL63" s="825"/>
      <c r="AM63" s="825"/>
      <c r="AN63" s="825"/>
      <c r="AO63" s="825"/>
      <c r="AP63" s="828">
        <v>3458</v>
      </c>
      <c r="AQ63" s="828"/>
      <c r="AR63" s="828"/>
      <c r="AS63" s="828"/>
      <c r="AT63" s="828"/>
      <c r="AU63" s="828">
        <v>2508</v>
      </c>
      <c r="AV63" s="828"/>
      <c r="AW63" s="828"/>
      <c r="AX63" s="828"/>
      <c r="AY63" s="828"/>
      <c r="AZ63" s="832"/>
      <c r="BA63" s="832"/>
      <c r="BB63" s="832"/>
      <c r="BC63" s="832"/>
      <c r="BD63" s="832"/>
      <c r="BE63" s="833"/>
      <c r="BF63" s="833"/>
      <c r="BG63" s="833"/>
      <c r="BH63" s="833"/>
      <c r="BI63" s="834"/>
      <c r="BJ63" s="835" t="s">
        <v>189</v>
      </c>
      <c r="BK63" s="836"/>
      <c r="BL63" s="836"/>
      <c r="BM63" s="836"/>
      <c r="BN63" s="837"/>
      <c r="BO63" s="227"/>
      <c r="BP63" s="227"/>
      <c r="BQ63" s="224">
        <v>57</v>
      </c>
      <c r="BR63" s="225"/>
      <c r="BS63" s="757"/>
      <c r="BT63" s="758"/>
      <c r="BU63" s="758"/>
      <c r="BV63" s="758"/>
      <c r="BW63" s="758"/>
      <c r="BX63" s="758"/>
      <c r="BY63" s="758"/>
      <c r="BZ63" s="758"/>
      <c r="CA63" s="758"/>
      <c r="CB63" s="758"/>
      <c r="CC63" s="758"/>
      <c r="CD63" s="758"/>
      <c r="CE63" s="758"/>
      <c r="CF63" s="758"/>
      <c r="CG63" s="759"/>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57"/>
      <c r="DW63" s="758"/>
      <c r="DX63" s="758"/>
      <c r="DY63" s="758"/>
      <c r="DZ63" s="763"/>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7"/>
      <c r="BT64" s="758"/>
      <c r="BU64" s="758"/>
      <c r="BV64" s="758"/>
      <c r="BW64" s="758"/>
      <c r="BX64" s="758"/>
      <c r="BY64" s="758"/>
      <c r="BZ64" s="758"/>
      <c r="CA64" s="758"/>
      <c r="CB64" s="758"/>
      <c r="CC64" s="758"/>
      <c r="CD64" s="758"/>
      <c r="CE64" s="758"/>
      <c r="CF64" s="758"/>
      <c r="CG64" s="759"/>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57"/>
      <c r="DW64" s="758"/>
      <c r="DX64" s="758"/>
      <c r="DY64" s="758"/>
      <c r="DZ64" s="763"/>
      <c r="EA64" s="216"/>
    </row>
    <row r="65" spans="1:131" ht="26.25" customHeight="1" thickBot="1" x14ac:dyDescent="0.25">
      <c r="A65" s="218" t="s">
        <v>425</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7"/>
      <c r="BT65" s="758"/>
      <c r="BU65" s="758"/>
      <c r="BV65" s="758"/>
      <c r="BW65" s="758"/>
      <c r="BX65" s="758"/>
      <c r="BY65" s="758"/>
      <c r="BZ65" s="758"/>
      <c r="CA65" s="758"/>
      <c r="CB65" s="758"/>
      <c r="CC65" s="758"/>
      <c r="CD65" s="758"/>
      <c r="CE65" s="758"/>
      <c r="CF65" s="758"/>
      <c r="CG65" s="759"/>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57"/>
      <c r="DW65" s="758"/>
      <c r="DX65" s="758"/>
      <c r="DY65" s="758"/>
      <c r="DZ65" s="763"/>
      <c r="EA65" s="216"/>
    </row>
    <row r="66" spans="1:131" ht="26.25" customHeight="1" x14ac:dyDescent="0.2">
      <c r="A66" s="711" t="s">
        <v>426</v>
      </c>
      <c r="B66" s="712"/>
      <c r="C66" s="712"/>
      <c r="D66" s="712"/>
      <c r="E66" s="712"/>
      <c r="F66" s="712"/>
      <c r="G66" s="712"/>
      <c r="H66" s="712"/>
      <c r="I66" s="712"/>
      <c r="J66" s="712"/>
      <c r="K66" s="712"/>
      <c r="L66" s="712"/>
      <c r="M66" s="712"/>
      <c r="N66" s="712"/>
      <c r="O66" s="712"/>
      <c r="P66" s="713"/>
      <c r="Q66" s="717" t="s">
        <v>406</v>
      </c>
      <c r="R66" s="718"/>
      <c r="S66" s="718"/>
      <c r="T66" s="718"/>
      <c r="U66" s="719"/>
      <c r="V66" s="717" t="s">
        <v>427</v>
      </c>
      <c r="W66" s="718"/>
      <c r="X66" s="718"/>
      <c r="Y66" s="718"/>
      <c r="Z66" s="719"/>
      <c r="AA66" s="717" t="s">
        <v>428</v>
      </c>
      <c r="AB66" s="718"/>
      <c r="AC66" s="718"/>
      <c r="AD66" s="718"/>
      <c r="AE66" s="719"/>
      <c r="AF66" s="838" t="s">
        <v>429</v>
      </c>
      <c r="AG66" s="799"/>
      <c r="AH66" s="799"/>
      <c r="AI66" s="799"/>
      <c r="AJ66" s="839"/>
      <c r="AK66" s="717" t="s">
        <v>410</v>
      </c>
      <c r="AL66" s="712"/>
      <c r="AM66" s="712"/>
      <c r="AN66" s="712"/>
      <c r="AO66" s="713"/>
      <c r="AP66" s="717" t="s">
        <v>411</v>
      </c>
      <c r="AQ66" s="718"/>
      <c r="AR66" s="718"/>
      <c r="AS66" s="718"/>
      <c r="AT66" s="719"/>
      <c r="AU66" s="717" t="s">
        <v>430</v>
      </c>
      <c r="AV66" s="718"/>
      <c r="AW66" s="718"/>
      <c r="AX66" s="718"/>
      <c r="AY66" s="719"/>
      <c r="AZ66" s="717" t="s">
        <v>388</v>
      </c>
      <c r="BA66" s="718"/>
      <c r="BB66" s="718"/>
      <c r="BC66" s="718"/>
      <c r="BD66" s="724"/>
      <c r="BE66" s="227"/>
      <c r="BF66" s="227"/>
      <c r="BG66" s="227"/>
      <c r="BH66" s="227"/>
      <c r="BI66" s="227"/>
      <c r="BJ66" s="227"/>
      <c r="BK66" s="227"/>
      <c r="BL66" s="227"/>
      <c r="BM66" s="227"/>
      <c r="BN66" s="227"/>
      <c r="BO66" s="227"/>
      <c r="BP66" s="227"/>
      <c r="BQ66" s="224">
        <v>60</v>
      </c>
      <c r="BR66" s="229"/>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16"/>
    </row>
    <row r="67" spans="1:131" ht="26.25" customHeight="1" thickBot="1" x14ac:dyDescent="0.25">
      <c r="A67" s="714"/>
      <c r="B67" s="715"/>
      <c r="C67" s="715"/>
      <c r="D67" s="715"/>
      <c r="E67" s="715"/>
      <c r="F67" s="715"/>
      <c r="G67" s="715"/>
      <c r="H67" s="715"/>
      <c r="I67" s="715"/>
      <c r="J67" s="715"/>
      <c r="K67" s="715"/>
      <c r="L67" s="715"/>
      <c r="M67" s="715"/>
      <c r="N67" s="715"/>
      <c r="O67" s="715"/>
      <c r="P67" s="716"/>
      <c r="Q67" s="720"/>
      <c r="R67" s="721"/>
      <c r="S67" s="721"/>
      <c r="T67" s="721"/>
      <c r="U67" s="722"/>
      <c r="V67" s="720"/>
      <c r="W67" s="721"/>
      <c r="X67" s="721"/>
      <c r="Y67" s="721"/>
      <c r="Z67" s="722"/>
      <c r="AA67" s="720"/>
      <c r="AB67" s="721"/>
      <c r="AC67" s="721"/>
      <c r="AD67" s="721"/>
      <c r="AE67" s="722"/>
      <c r="AF67" s="840"/>
      <c r="AG67" s="802"/>
      <c r="AH67" s="802"/>
      <c r="AI67" s="802"/>
      <c r="AJ67" s="841"/>
      <c r="AK67" s="842"/>
      <c r="AL67" s="715"/>
      <c r="AM67" s="715"/>
      <c r="AN67" s="715"/>
      <c r="AO67" s="716"/>
      <c r="AP67" s="720"/>
      <c r="AQ67" s="721"/>
      <c r="AR67" s="721"/>
      <c r="AS67" s="721"/>
      <c r="AT67" s="722"/>
      <c r="AU67" s="720"/>
      <c r="AV67" s="721"/>
      <c r="AW67" s="721"/>
      <c r="AX67" s="721"/>
      <c r="AY67" s="722"/>
      <c r="AZ67" s="720"/>
      <c r="BA67" s="721"/>
      <c r="BB67" s="721"/>
      <c r="BC67" s="721"/>
      <c r="BD67" s="726"/>
      <c r="BE67" s="227"/>
      <c r="BF67" s="227"/>
      <c r="BG67" s="227"/>
      <c r="BH67" s="227"/>
      <c r="BI67" s="227"/>
      <c r="BJ67" s="227"/>
      <c r="BK67" s="227"/>
      <c r="BL67" s="227"/>
      <c r="BM67" s="227"/>
      <c r="BN67" s="227"/>
      <c r="BO67" s="227"/>
      <c r="BP67" s="227"/>
      <c r="BQ67" s="224">
        <v>61</v>
      </c>
      <c r="BR67" s="229"/>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16"/>
    </row>
    <row r="68" spans="1:131" ht="26.25" customHeight="1" thickTop="1" x14ac:dyDescent="0.2">
      <c r="A68" s="222">
        <v>1</v>
      </c>
      <c r="B68" s="853" t="s">
        <v>588</v>
      </c>
      <c r="C68" s="854"/>
      <c r="D68" s="854"/>
      <c r="E68" s="854"/>
      <c r="F68" s="854"/>
      <c r="G68" s="854"/>
      <c r="H68" s="854"/>
      <c r="I68" s="854"/>
      <c r="J68" s="854"/>
      <c r="K68" s="854"/>
      <c r="L68" s="854"/>
      <c r="M68" s="854"/>
      <c r="N68" s="854"/>
      <c r="O68" s="854"/>
      <c r="P68" s="855"/>
      <c r="Q68" s="856">
        <v>574</v>
      </c>
      <c r="R68" s="850"/>
      <c r="S68" s="850"/>
      <c r="T68" s="850"/>
      <c r="U68" s="850"/>
      <c r="V68" s="850">
        <v>528</v>
      </c>
      <c r="W68" s="850"/>
      <c r="X68" s="850"/>
      <c r="Y68" s="850"/>
      <c r="Z68" s="850"/>
      <c r="AA68" s="850">
        <v>47</v>
      </c>
      <c r="AB68" s="850"/>
      <c r="AC68" s="850"/>
      <c r="AD68" s="850"/>
      <c r="AE68" s="850"/>
      <c r="AF68" s="850">
        <v>47</v>
      </c>
      <c r="AG68" s="850"/>
      <c r="AH68" s="850"/>
      <c r="AI68" s="850"/>
      <c r="AJ68" s="850"/>
      <c r="AK68" s="850" t="s">
        <v>608</v>
      </c>
      <c r="AL68" s="850"/>
      <c r="AM68" s="850"/>
      <c r="AN68" s="850"/>
      <c r="AO68" s="850"/>
      <c r="AP68" s="850">
        <v>732</v>
      </c>
      <c r="AQ68" s="850"/>
      <c r="AR68" s="850"/>
      <c r="AS68" s="850"/>
      <c r="AT68" s="850"/>
      <c r="AU68" s="850">
        <v>351</v>
      </c>
      <c r="AV68" s="850"/>
      <c r="AW68" s="850"/>
      <c r="AX68" s="850"/>
      <c r="AY68" s="850"/>
      <c r="AZ68" s="851"/>
      <c r="BA68" s="851"/>
      <c r="BB68" s="851"/>
      <c r="BC68" s="851"/>
      <c r="BD68" s="852"/>
      <c r="BE68" s="227"/>
      <c r="BF68" s="227"/>
      <c r="BG68" s="227"/>
      <c r="BH68" s="227"/>
      <c r="BI68" s="227"/>
      <c r="BJ68" s="227"/>
      <c r="BK68" s="227"/>
      <c r="BL68" s="227"/>
      <c r="BM68" s="227"/>
      <c r="BN68" s="227"/>
      <c r="BO68" s="227"/>
      <c r="BP68" s="227"/>
      <c r="BQ68" s="224">
        <v>62</v>
      </c>
      <c r="BR68" s="229"/>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16"/>
    </row>
    <row r="69" spans="1:131" ht="26.25" customHeight="1" x14ac:dyDescent="0.2">
      <c r="A69" s="224">
        <v>2</v>
      </c>
      <c r="B69" s="857" t="s">
        <v>589</v>
      </c>
      <c r="C69" s="858"/>
      <c r="D69" s="858"/>
      <c r="E69" s="858"/>
      <c r="F69" s="858"/>
      <c r="G69" s="858"/>
      <c r="H69" s="858"/>
      <c r="I69" s="858"/>
      <c r="J69" s="858"/>
      <c r="K69" s="858"/>
      <c r="L69" s="858"/>
      <c r="M69" s="858"/>
      <c r="N69" s="858"/>
      <c r="O69" s="858"/>
      <c r="P69" s="859"/>
      <c r="Q69" s="861">
        <v>1515</v>
      </c>
      <c r="R69" s="862"/>
      <c r="S69" s="862"/>
      <c r="T69" s="862"/>
      <c r="U69" s="862"/>
      <c r="V69" s="862">
        <v>1435</v>
      </c>
      <c r="W69" s="862"/>
      <c r="X69" s="862"/>
      <c r="Y69" s="862"/>
      <c r="Z69" s="862"/>
      <c r="AA69" s="862">
        <v>80</v>
      </c>
      <c r="AB69" s="862"/>
      <c r="AC69" s="862"/>
      <c r="AD69" s="862"/>
      <c r="AE69" s="862"/>
      <c r="AF69" s="862">
        <v>4641</v>
      </c>
      <c r="AG69" s="862"/>
      <c r="AH69" s="862"/>
      <c r="AI69" s="862"/>
      <c r="AJ69" s="862"/>
      <c r="AK69" s="862" t="s">
        <v>608</v>
      </c>
      <c r="AL69" s="862"/>
      <c r="AM69" s="862"/>
      <c r="AN69" s="862"/>
      <c r="AO69" s="862"/>
      <c r="AP69" s="862">
        <v>2101</v>
      </c>
      <c r="AQ69" s="862"/>
      <c r="AR69" s="862"/>
      <c r="AS69" s="862"/>
      <c r="AT69" s="862"/>
      <c r="AU69" s="862" t="s">
        <v>608</v>
      </c>
      <c r="AV69" s="862"/>
      <c r="AW69" s="862"/>
      <c r="AX69" s="862"/>
      <c r="AY69" s="862"/>
      <c r="AZ69" s="816"/>
      <c r="BA69" s="816"/>
      <c r="BB69" s="816"/>
      <c r="BC69" s="816"/>
      <c r="BD69" s="817"/>
      <c r="BE69" s="227"/>
      <c r="BF69" s="227"/>
      <c r="BG69" s="227"/>
      <c r="BH69" s="227"/>
      <c r="BI69" s="227"/>
      <c r="BJ69" s="227"/>
      <c r="BK69" s="227"/>
      <c r="BL69" s="227"/>
      <c r="BM69" s="227"/>
      <c r="BN69" s="227"/>
      <c r="BO69" s="227"/>
      <c r="BP69" s="227"/>
      <c r="BQ69" s="224">
        <v>63</v>
      </c>
      <c r="BR69" s="229"/>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16"/>
    </row>
    <row r="70" spans="1:131" ht="26.25" customHeight="1" x14ac:dyDescent="0.2">
      <c r="A70" s="224">
        <v>3</v>
      </c>
      <c r="B70" s="857" t="s">
        <v>590</v>
      </c>
      <c r="C70" s="858"/>
      <c r="D70" s="858"/>
      <c r="E70" s="858"/>
      <c r="F70" s="858"/>
      <c r="G70" s="858"/>
      <c r="H70" s="858"/>
      <c r="I70" s="858"/>
      <c r="J70" s="858"/>
      <c r="K70" s="858"/>
      <c r="L70" s="858"/>
      <c r="M70" s="858"/>
      <c r="N70" s="858"/>
      <c r="O70" s="858"/>
      <c r="P70" s="859"/>
      <c r="Q70" s="860">
        <v>59</v>
      </c>
      <c r="R70" s="814"/>
      <c r="S70" s="814"/>
      <c r="T70" s="814"/>
      <c r="U70" s="814"/>
      <c r="V70" s="814">
        <v>57</v>
      </c>
      <c r="W70" s="814"/>
      <c r="X70" s="814"/>
      <c r="Y70" s="814"/>
      <c r="Z70" s="814"/>
      <c r="AA70" s="814">
        <v>2</v>
      </c>
      <c r="AB70" s="814"/>
      <c r="AC70" s="814"/>
      <c r="AD70" s="814"/>
      <c r="AE70" s="814"/>
      <c r="AF70" s="814">
        <v>2</v>
      </c>
      <c r="AG70" s="814"/>
      <c r="AH70" s="814"/>
      <c r="AI70" s="814"/>
      <c r="AJ70" s="814"/>
      <c r="AK70" s="814" t="s">
        <v>608</v>
      </c>
      <c r="AL70" s="814"/>
      <c r="AM70" s="814"/>
      <c r="AN70" s="814"/>
      <c r="AO70" s="814"/>
      <c r="AP70" s="814" t="s">
        <v>608</v>
      </c>
      <c r="AQ70" s="814"/>
      <c r="AR70" s="814"/>
      <c r="AS70" s="814"/>
      <c r="AT70" s="814"/>
      <c r="AU70" s="814" t="s">
        <v>608</v>
      </c>
      <c r="AV70" s="814"/>
      <c r="AW70" s="814"/>
      <c r="AX70" s="814"/>
      <c r="AY70" s="814"/>
      <c r="AZ70" s="816"/>
      <c r="BA70" s="816"/>
      <c r="BB70" s="816"/>
      <c r="BC70" s="816"/>
      <c r="BD70" s="817"/>
      <c r="BE70" s="227"/>
      <c r="BF70" s="227"/>
      <c r="BG70" s="227"/>
      <c r="BH70" s="227"/>
      <c r="BI70" s="227"/>
      <c r="BJ70" s="227"/>
      <c r="BK70" s="227"/>
      <c r="BL70" s="227"/>
      <c r="BM70" s="227"/>
      <c r="BN70" s="227"/>
      <c r="BO70" s="227"/>
      <c r="BP70" s="227"/>
      <c r="BQ70" s="224">
        <v>64</v>
      </c>
      <c r="BR70" s="229"/>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16"/>
    </row>
    <row r="71" spans="1:131" ht="26.25" customHeight="1" x14ac:dyDescent="0.2">
      <c r="A71" s="224">
        <v>4</v>
      </c>
      <c r="B71" s="857" t="s">
        <v>591</v>
      </c>
      <c r="C71" s="858"/>
      <c r="D71" s="858"/>
      <c r="E71" s="858"/>
      <c r="F71" s="858"/>
      <c r="G71" s="858"/>
      <c r="H71" s="858"/>
      <c r="I71" s="858"/>
      <c r="J71" s="858"/>
      <c r="K71" s="858"/>
      <c r="L71" s="858"/>
      <c r="M71" s="858"/>
      <c r="N71" s="858"/>
      <c r="O71" s="858"/>
      <c r="P71" s="859"/>
      <c r="Q71" s="860">
        <v>5</v>
      </c>
      <c r="R71" s="814"/>
      <c r="S71" s="814"/>
      <c r="T71" s="814"/>
      <c r="U71" s="814"/>
      <c r="V71" s="814">
        <v>3</v>
      </c>
      <c r="W71" s="814"/>
      <c r="X71" s="814"/>
      <c r="Y71" s="814"/>
      <c r="Z71" s="814"/>
      <c r="AA71" s="814">
        <v>2</v>
      </c>
      <c r="AB71" s="814"/>
      <c r="AC71" s="814"/>
      <c r="AD71" s="814"/>
      <c r="AE71" s="814"/>
      <c r="AF71" s="814">
        <v>2</v>
      </c>
      <c r="AG71" s="814"/>
      <c r="AH71" s="814"/>
      <c r="AI71" s="814"/>
      <c r="AJ71" s="814"/>
      <c r="AK71" s="814">
        <v>3</v>
      </c>
      <c r="AL71" s="814"/>
      <c r="AM71" s="814"/>
      <c r="AN71" s="814"/>
      <c r="AO71" s="814"/>
      <c r="AP71" s="814" t="s">
        <v>608</v>
      </c>
      <c r="AQ71" s="814"/>
      <c r="AR71" s="814"/>
      <c r="AS71" s="814"/>
      <c r="AT71" s="814"/>
      <c r="AU71" s="814" t="s">
        <v>608</v>
      </c>
      <c r="AV71" s="814"/>
      <c r="AW71" s="814"/>
      <c r="AX71" s="814"/>
      <c r="AY71" s="814"/>
      <c r="AZ71" s="816"/>
      <c r="BA71" s="816"/>
      <c r="BB71" s="816"/>
      <c r="BC71" s="816"/>
      <c r="BD71" s="817"/>
      <c r="BE71" s="227"/>
      <c r="BF71" s="227"/>
      <c r="BG71" s="227"/>
      <c r="BH71" s="227"/>
      <c r="BI71" s="227"/>
      <c r="BJ71" s="227"/>
      <c r="BK71" s="227"/>
      <c r="BL71" s="227"/>
      <c r="BM71" s="227"/>
      <c r="BN71" s="227"/>
      <c r="BO71" s="227"/>
      <c r="BP71" s="227"/>
      <c r="BQ71" s="224">
        <v>65</v>
      </c>
      <c r="BR71" s="229"/>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16"/>
    </row>
    <row r="72" spans="1:131" ht="26.25" customHeight="1" x14ac:dyDescent="0.2">
      <c r="A72" s="224">
        <v>5</v>
      </c>
      <c r="B72" s="857" t="s">
        <v>592</v>
      </c>
      <c r="C72" s="858"/>
      <c r="D72" s="858"/>
      <c r="E72" s="858"/>
      <c r="F72" s="858"/>
      <c r="G72" s="858"/>
      <c r="H72" s="858"/>
      <c r="I72" s="858"/>
      <c r="J72" s="858"/>
      <c r="K72" s="858"/>
      <c r="L72" s="858"/>
      <c r="M72" s="858"/>
      <c r="N72" s="858"/>
      <c r="O72" s="858"/>
      <c r="P72" s="859"/>
      <c r="Q72" s="860">
        <v>2261</v>
      </c>
      <c r="R72" s="814"/>
      <c r="S72" s="814"/>
      <c r="T72" s="814"/>
      <c r="U72" s="814"/>
      <c r="V72" s="814">
        <v>2117</v>
      </c>
      <c r="W72" s="814"/>
      <c r="X72" s="814"/>
      <c r="Y72" s="814"/>
      <c r="Z72" s="814"/>
      <c r="AA72" s="814">
        <v>144</v>
      </c>
      <c r="AB72" s="814"/>
      <c r="AC72" s="814"/>
      <c r="AD72" s="814"/>
      <c r="AE72" s="814"/>
      <c r="AF72" s="814">
        <v>144</v>
      </c>
      <c r="AG72" s="814"/>
      <c r="AH72" s="814"/>
      <c r="AI72" s="814"/>
      <c r="AJ72" s="814"/>
      <c r="AK72" s="814" t="s">
        <v>608</v>
      </c>
      <c r="AL72" s="814"/>
      <c r="AM72" s="814"/>
      <c r="AN72" s="814"/>
      <c r="AO72" s="814"/>
      <c r="AP72" s="814" t="s">
        <v>608</v>
      </c>
      <c r="AQ72" s="814"/>
      <c r="AR72" s="814"/>
      <c r="AS72" s="814"/>
      <c r="AT72" s="814"/>
      <c r="AU72" s="814" t="s">
        <v>608</v>
      </c>
      <c r="AV72" s="814"/>
      <c r="AW72" s="814"/>
      <c r="AX72" s="814"/>
      <c r="AY72" s="814"/>
      <c r="AZ72" s="816"/>
      <c r="BA72" s="816"/>
      <c r="BB72" s="816"/>
      <c r="BC72" s="816"/>
      <c r="BD72" s="817"/>
      <c r="BE72" s="227"/>
      <c r="BF72" s="227"/>
      <c r="BG72" s="227"/>
      <c r="BH72" s="227"/>
      <c r="BI72" s="227"/>
      <c r="BJ72" s="227"/>
      <c r="BK72" s="227"/>
      <c r="BL72" s="227"/>
      <c r="BM72" s="227"/>
      <c r="BN72" s="227"/>
      <c r="BO72" s="227"/>
      <c r="BP72" s="227"/>
      <c r="BQ72" s="224">
        <v>66</v>
      </c>
      <c r="BR72" s="229"/>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16"/>
    </row>
    <row r="73" spans="1:131" ht="26.25" customHeight="1" x14ac:dyDescent="0.2">
      <c r="A73" s="224">
        <v>6</v>
      </c>
      <c r="B73" s="857" t="s">
        <v>593</v>
      </c>
      <c r="C73" s="858"/>
      <c r="D73" s="858"/>
      <c r="E73" s="858"/>
      <c r="F73" s="858"/>
      <c r="G73" s="858"/>
      <c r="H73" s="858"/>
      <c r="I73" s="858"/>
      <c r="J73" s="858"/>
      <c r="K73" s="858"/>
      <c r="L73" s="858"/>
      <c r="M73" s="858"/>
      <c r="N73" s="858"/>
      <c r="O73" s="858"/>
      <c r="P73" s="859"/>
      <c r="Q73" s="860">
        <v>21139</v>
      </c>
      <c r="R73" s="814"/>
      <c r="S73" s="814"/>
      <c r="T73" s="814"/>
      <c r="U73" s="814"/>
      <c r="V73" s="814">
        <v>20676</v>
      </c>
      <c r="W73" s="814"/>
      <c r="X73" s="814"/>
      <c r="Y73" s="814"/>
      <c r="Z73" s="814"/>
      <c r="AA73" s="814">
        <v>463</v>
      </c>
      <c r="AB73" s="814"/>
      <c r="AC73" s="814"/>
      <c r="AD73" s="814"/>
      <c r="AE73" s="814"/>
      <c r="AF73" s="814">
        <v>463</v>
      </c>
      <c r="AG73" s="814"/>
      <c r="AH73" s="814"/>
      <c r="AI73" s="814"/>
      <c r="AJ73" s="814"/>
      <c r="AK73" s="814">
        <v>132</v>
      </c>
      <c r="AL73" s="814"/>
      <c r="AM73" s="814"/>
      <c r="AN73" s="814"/>
      <c r="AO73" s="814"/>
      <c r="AP73" s="814" t="s">
        <v>608</v>
      </c>
      <c r="AQ73" s="814"/>
      <c r="AR73" s="814"/>
      <c r="AS73" s="814"/>
      <c r="AT73" s="814"/>
      <c r="AU73" s="814" t="s">
        <v>608</v>
      </c>
      <c r="AV73" s="814"/>
      <c r="AW73" s="814"/>
      <c r="AX73" s="814"/>
      <c r="AY73" s="814"/>
      <c r="AZ73" s="816"/>
      <c r="BA73" s="816"/>
      <c r="BB73" s="816"/>
      <c r="BC73" s="816"/>
      <c r="BD73" s="817"/>
      <c r="BE73" s="227"/>
      <c r="BF73" s="227"/>
      <c r="BG73" s="227"/>
      <c r="BH73" s="227"/>
      <c r="BI73" s="227"/>
      <c r="BJ73" s="227"/>
      <c r="BK73" s="227"/>
      <c r="BL73" s="227"/>
      <c r="BM73" s="227"/>
      <c r="BN73" s="227"/>
      <c r="BO73" s="227"/>
      <c r="BP73" s="227"/>
      <c r="BQ73" s="224">
        <v>67</v>
      </c>
      <c r="BR73" s="229"/>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16"/>
    </row>
    <row r="74" spans="1:131" ht="26.25" customHeight="1" x14ac:dyDescent="0.2">
      <c r="A74" s="224">
        <v>7</v>
      </c>
      <c r="B74" s="857" t="s">
        <v>594</v>
      </c>
      <c r="C74" s="858"/>
      <c r="D74" s="858"/>
      <c r="E74" s="858"/>
      <c r="F74" s="858"/>
      <c r="G74" s="858"/>
      <c r="H74" s="858"/>
      <c r="I74" s="858"/>
      <c r="J74" s="858"/>
      <c r="K74" s="858"/>
      <c r="L74" s="858"/>
      <c r="M74" s="858"/>
      <c r="N74" s="858"/>
      <c r="O74" s="858"/>
      <c r="P74" s="859"/>
      <c r="Q74" s="860">
        <v>194</v>
      </c>
      <c r="R74" s="814"/>
      <c r="S74" s="814"/>
      <c r="T74" s="814"/>
      <c r="U74" s="814"/>
      <c r="V74" s="814">
        <v>153</v>
      </c>
      <c r="W74" s="814"/>
      <c r="X74" s="814"/>
      <c r="Y74" s="814"/>
      <c r="Z74" s="814"/>
      <c r="AA74" s="814">
        <v>40</v>
      </c>
      <c r="AB74" s="814"/>
      <c r="AC74" s="814"/>
      <c r="AD74" s="814"/>
      <c r="AE74" s="814"/>
      <c r="AF74" s="814">
        <v>40</v>
      </c>
      <c r="AG74" s="814"/>
      <c r="AH74" s="814"/>
      <c r="AI74" s="814"/>
      <c r="AJ74" s="814"/>
      <c r="AK74" s="814" t="s">
        <v>608</v>
      </c>
      <c r="AL74" s="814"/>
      <c r="AM74" s="814"/>
      <c r="AN74" s="814"/>
      <c r="AO74" s="814"/>
      <c r="AP74" s="814" t="s">
        <v>608</v>
      </c>
      <c r="AQ74" s="814"/>
      <c r="AR74" s="814"/>
      <c r="AS74" s="814"/>
      <c r="AT74" s="814"/>
      <c r="AU74" s="814" t="s">
        <v>608</v>
      </c>
      <c r="AV74" s="814"/>
      <c r="AW74" s="814"/>
      <c r="AX74" s="814"/>
      <c r="AY74" s="814"/>
      <c r="AZ74" s="816"/>
      <c r="BA74" s="816"/>
      <c r="BB74" s="816"/>
      <c r="BC74" s="816"/>
      <c r="BD74" s="817"/>
      <c r="BE74" s="227"/>
      <c r="BF74" s="227"/>
      <c r="BG74" s="227"/>
      <c r="BH74" s="227"/>
      <c r="BI74" s="227"/>
      <c r="BJ74" s="227"/>
      <c r="BK74" s="227"/>
      <c r="BL74" s="227"/>
      <c r="BM74" s="227"/>
      <c r="BN74" s="227"/>
      <c r="BO74" s="227"/>
      <c r="BP74" s="227"/>
      <c r="BQ74" s="224">
        <v>68</v>
      </c>
      <c r="BR74" s="229"/>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16"/>
    </row>
    <row r="75" spans="1:131" ht="26.25" customHeight="1" x14ac:dyDescent="0.2">
      <c r="A75" s="224">
        <v>8</v>
      </c>
      <c r="B75" s="857" t="s">
        <v>595</v>
      </c>
      <c r="C75" s="858"/>
      <c r="D75" s="858"/>
      <c r="E75" s="858"/>
      <c r="F75" s="858"/>
      <c r="G75" s="858"/>
      <c r="H75" s="858"/>
      <c r="I75" s="858"/>
      <c r="J75" s="858"/>
      <c r="K75" s="858"/>
      <c r="L75" s="858"/>
      <c r="M75" s="858"/>
      <c r="N75" s="858"/>
      <c r="O75" s="858"/>
      <c r="P75" s="859"/>
      <c r="Q75" s="863">
        <v>111</v>
      </c>
      <c r="R75" s="864"/>
      <c r="S75" s="864"/>
      <c r="T75" s="864"/>
      <c r="U75" s="818"/>
      <c r="V75" s="865">
        <v>109</v>
      </c>
      <c r="W75" s="864"/>
      <c r="X75" s="864"/>
      <c r="Y75" s="864"/>
      <c r="Z75" s="818"/>
      <c r="AA75" s="865">
        <v>2</v>
      </c>
      <c r="AB75" s="864"/>
      <c r="AC75" s="864"/>
      <c r="AD75" s="864"/>
      <c r="AE75" s="818"/>
      <c r="AF75" s="865">
        <v>2</v>
      </c>
      <c r="AG75" s="864"/>
      <c r="AH75" s="864"/>
      <c r="AI75" s="864"/>
      <c r="AJ75" s="818"/>
      <c r="AK75" s="814">
        <v>15</v>
      </c>
      <c r="AL75" s="814"/>
      <c r="AM75" s="814"/>
      <c r="AN75" s="814"/>
      <c r="AO75" s="814"/>
      <c r="AP75" s="814" t="s">
        <v>608</v>
      </c>
      <c r="AQ75" s="814"/>
      <c r="AR75" s="814"/>
      <c r="AS75" s="814"/>
      <c r="AT75" s="814"/>
      <c r="AU75" s="814" t="s">
        <v>608</v>
      </c>
      <c r="AV75" s="814"/>
      <c r="AW75" s="814"/>
      <c r="AX75" s="814"/>
      <c r="AY75" s="814"/>
      <c r="AZ75" s="816"/>
      <c r="BA75" s="816"/>
      <c r="BB75" s="816"/>
      <c r="BC75" s="816"/>
      <c r="BD75" s="817"/>
      <c r="BE75" s="227"/>
      <c r="BF75" s="227"/>
      <c r="BG75" s="227"/>
      <c r="BH75" s="227"/>
      <c r="BI75" s="227"/>
      <c r="BJ75" s="227"/>
      <c r="BK75" s="227"/>
      <c r="BL75" s="227"/>
      <c r="BM75" s="227"/>
      <c r="BN75" s="227"/>
      <c r="BO75" s="227"/>
      <c r="BP75" s="227"/>
      <c r="BQ75" s="224">
        <v>69</v>
      </c>
      <c r="BR75" s="229"/>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16"/>
    </row>
    <row r="76" spans="1:131" ht="26.25" customHeight="1" x14ac:dyDescent="0.2">
      <c r="A76" s="224">
        <v>9</v>
      </c>
      <c r="B76" s="857" t="s">
        <v>596</v>
      </c>
      <c r="C76" s="858"/>
      <c r="D76" s="858"/>
      <c r="E76" s="858"/>
      <c r="F76" s="858"/>
      <c r="G76" s="858"/>
      <c r="H76" s="858"/>
      <c r="I76" s="858"/>
      <c r="J76" s="858"/>
      <c r="K76" s="858"/>
      <c r="L76" s="858"/>
      <c r="M76" s="858"/>
      <c r="N76" s="858"/>
      <c r="O76" s="858"/>
      <c r="P76" s="859"/>
      <c r="Q76" s="863">
        <v>110</v>
      </c>
      <c r="R76" s="864"/>
      <c r="S76" s="864"/>
      <c r="T76" s="864"/>
      <c r="U76" s="818"/>
      <c r="V76" s="865">
        <v>77</v>
      </c>
      <c r="W76" s="864"/>
      <c r="X76" s="864"/>
      <c r="Y76" s="864"/>
      <c r="Z76" s="818"/>
      <c r="AA76" s="865">
        <v>34</v>
      </c>
      <c r="AB76" s="864"/>
      <c r="AC76" s="864"/>
      <c r="AD76" s="864"/>
      <c r="AE76" s="818"/>
      <c r="AF76" s="865">
        <v>34</v>
      </c>
      <c r="AG76" s="864"/>
      <c r="AH76" s="864"/>
      <c r="AI76" s="864"/>
      <c r="AJ76" s="818"/>
      <c r="AK76" s="814" t="s">
        <v>608</v>
      </c>
      <c r="AL76" s="814"/>
      <c r="AM76" s="814"/>
      <c r="AN76" s="814"/>
      <c r="AO76" s="814"/>
      <c r="AP76" s="814" t="s">
        <v>608</v>
      </c>
      <c r="AQ76" s="814"/>
      <c r="AR76" s="814"/>
      <c r="AS76" s="814"/>
      <c r="AT76" s="814"/>
      <c r="AU76" s="814" t="s">
        <v>608</v>
      </c>
      <c r="AV76" s="814"/>
      <c r="AW76" s="814"/>
      <c r="AX76" s="814"/>
      <c r="AY76" s="814"/>
      <c r="AZ76" s="816"/>
      <c r="BA76" s="816"/>
      <c r="BB76" s="816"/>
      <c r="BC76" s="816"/>
      <c r="BD76" s="817"/>
      <c r="BE76" s="227"/>
      <c r="BF76" s="227"/>
      <c r="BG76" s="227"/>
      <c r="BH76" s="227"/>
      <c r="BI76" s="227"/>
      <c r="BJ76" s="227"/>
      <c r="BK76" s="227"/>
      <c r="BL76" s="227"/>
      <c r="BM76" s="227"/>
      <c r="BN76" s="227"/>
      <c r="BO76" s="227"/>
      <c r="BP76" s="227"/>
      <c r="BQ76" s="224">
        <v>70</v>
      </c>
      <c r="BR76" s="229"/>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16"/>
    </row>
    <row r="77" spans="1:131" ht="26.25" customHeight="1" x14ac:dyDescent="0.2">
      <c r="A77" s="224">
        <v>10</v>
      </c>
      <c r="B77" s="857" t="s">
        <v>597</v>
      </c>
      <c r="C77" s="858"/>
      <c r="D77" s="858"/>
      <c r="E77" s="858"/>
      <c r="F77" s="858"/>
      <c r="G77" s="858"/>
      <c r="H77" s="858"/>
      <c r="I77" s="858"/>
      <c r="J77" s="858"/>
      <c r="K77" s="858"/>
      <c r="L77" s="858"/>
      <c r="M77" s="858"/>
      <c r="N77" s="858"/>
      <c r="O77" s="858"/>
      <c r="P77" s="859"/>
      <c r="Q77" s="863">
        <v>2584</v>
      </c>
      <c r="R77" s="864"/>
      <c r="S77" s="864"/>
      <c r="T77" s="864"/>
      <c r="U77" s="818"/>
      <c r="V77" s="865">
        <v>2324</v>
      </c>
      <c r="W77" s="864"/>
      <c r="X77" s="864"/>
      <c r="Y77" s="864"/>
      <c r="Z77" s="818"/>
      <c r="AA77" s="865">
        <v>261</v>
      </c>
      <c r="AB77" s="864"/>
      <c r="AC77" s="864"/>
      <c r="AD77" s="864"/>
      <c r="AE77" s="818"/>
      <c r="AF77" s="865">
        <v>261</v>
      </c>
      <c r="AG77" s="864"/>
      <c r="AH77" s="864"/>
      <c r="AI77" s="864"/>
      <c r="AJ77" s="818"/>
      <c r="AK77" s="814">
        <v>168</v>
      </c>
      <c r="AL77" s="814"/>
      <c r="AM77" s="814"/>
      <c r="AN77" s="814"/>
      <c r="AO77" s="814"/>
      <c r="AP77" s="814" t="s">
        <v>608</v>
      </c>
      <c r="AQ77" s="814"/>
      <c r="AR77" s="814"/>
      <c r="AS77" s="814"/>
      <c r="AT77" s="814"/>
      <c r="AU77" s="814" t="s">
        <v>608</v>
      </c>
      <c r="AV77" s="814"/>
      <c r="AW77" s="814"/>
      <c r="AX77" s="814"/>
      <c r="AY77" s="814"/>
      <c r="AZ77" s="816"/>
      <c r="BA77" s="816"/>
      <c r="BB77" s="816"/>
      <c r="BC77" s="816"/>
      <c r="BD77" s="817"/>
      <c r="BE77" s="227"/>
      <c r="BF77" s="227"/>
      <c r="BG77" s="227"/>
      <c r="BH77" s="227"/>
      <c r="BI77" s="227"/>
      <c r="BJ77" s="227"/>
      <c r="BK77" s="227"/>
      <c r="BL77" s="227"/>
      <c r="BM77" s="227"/>
      <c r="BN77" s="227"/>
      <c r="BO77" s="227"/>
      <c r="BP77" s="227"/>
      <c r="BQ77" s="224">
        <v>71</v>
      </c>
      <c r="BR77" s="229"/>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16"/>
    </row>
    <row r="78" spans="1:131" ht="26.25" customHeight="1" x14ac:dyDescent="0.2">
      <c r="A78" s="224">
        <v>11</v>
      </c>
      <c r="B78" s="857" t="s">
        <v>598</v>
      </c>
      <c r="C78" s="858"/>
      <c r="D78" s="858"/>
      <c r="E78" s="858"/>
      <c r="F78" s="858"/>
      <c r="G78" s="858"/>
      <c r="H78" s="858"/>
      <c r="I78" s="858"/>
      <c r="J78" s="858"/>
      <c r="K78" s="858"/>
      <c r="L78" s="858"/>
      <c r="M78" s="858"/>
      <c r="N78" s="858"/>
      <c r="O78" s="858"/>
      <c r="P78" s="859"/>
      <c r="Q78" s="860">
        <v>698021</v>
      </c>
      <c r="R78" s="814"/>
      <c r="S78" s="814"/>
      <c r="T78" s="814"/>
      <c r="U78" s="814"/>
      <c r="V78" s="814">
        <v>682226</v>
      </c>
      <c r="W78" s="814"/>
      <c r="X78" s="814"/>
      <c r="Y78" s="814"/>
      <c r="Z78" s="814"/>
      <c r="AA78" s="814">
        <v>15795</v>
      </c>
      <c r="AB78" s="814"/>
      <c r="AC78" s="814"/>
      <c r="AD78" s="814"/>
      <c r="AE78" s="814"/>
      <c r="AF78" s="814">
        <v>15795</v>
      </c>
      <c r="AG78" s="814"/>
      <c r="AH78" s="814"/>
      <c r="AI78" s="814"/>
      <c r="AJ78" s="814"/>
      <c r="AK78" s="814">
        <v>3838</v>
      </c>
      <c r="AL78" s="814"/>
      <c r="AM78" s="814"/>
      <c r="AN78" s="814"/>
      <c r="AO78" s="814"/>
      <c r="AP78" s="814" t="s">
        <v>608</v>
      </c>
      <c r="AQ78" s="814"/>
      <c r="AR78" s="814"/>
      <c r="AS78" s="814"/>
      <c r="AT78" s="814"/>
      <c r="AU78" s="814" t="s">
        <v>608</v>
      </c>
      <c r="AV78" s="814"/>
      <c r="AW78" s="814"/>
      <c r="AX78" s="814"/>
      <c r="AY78" s="814"/>
      <c r="AZ78" s="816"/>
      <c r="BA78" s="816"/>
      <c r="BB78" s="816"/>
      <c r="BC78" s="816"/>
      <c r="BD78" s="817"/>
      <c r="BE78" s="227"/>
      <c r="BF78" s="227"/>
      <c r="BG78" s="227"/>
      <c r="BH78" s="227"/>
      <c r="BI78" s="227"/>
      <c r="BJ78" s="216"/>
      <c r="BK78" s="216"/>
      <c r="BL78" s="216"/>
      <c r="BM78" s="216"/>
      <c r="BN78" s="216"/>
      <c r="BO78" s="227"/>
      <c r="BP78" s="227"/>
      <c r="BQ78" s="224">
        <v>72</v>
      </c>
      <c r="BR78" s="229"/>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16"/>
    </row>
    <row r="79" spans="1:131" ht="26.25" customHeight="1" x14ac:dyDescent="0.2">
      <c r="A79" s="224">
        <v>12</v>
      </c>
      <c r="B79" s="857"/>
      <c r="C79" s="858"/>
      <c r="D79" s="858"/>
      <c r="E79" s="858"/>
      <c r="F79" s="858"/>
      <c r="G79" s="858"/>
      <c r="H79" s="858"/>
      <c r="I79" s="858"/>
      <c r="J79" s="858"/>
      <c r="K79" s="858"/>
      <c r="L79" s="858"/>
      <c r="M79" s="858"/>
      <c r="N79" s="858"/>
      <c r="O79" s="858"/>
      <c r="P79" s="859"/>
      <c r="Q79" s="860"/>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6"/>
      <c r="BA79" s="816"/>
      <c r="BB79" s="816"/>
      <c r="BC79" s="816"/>
      <c r="BD79" s="817"/>
      <c r="BE79" s="227"/>
      <c r="BF79" s="227"/>
      <c r="BG79" s="227"/>
      <c r="BH79" s="227"/>
      <c r="BI79" s="227"/>
      <c r="BJ79" s="216"/>
      <c r="BK79" s="216"/>
      <c r="BL79" s="216"/>
      <c r="BM79" s="216"/>
      <c r="BN79" s="216"/>
      <c r="BO79" s="227"/>
      <c r="BP79" s="227"/>
      <c r="BQ79" s="224">
        <v>73</v>
      </c>
      <c r="BR79" s="229"/>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16"/>
    </row>
    <row r="80" spans="1:131" ht="26.25" customHeight="1" x14ac:dyDescent="0.2">
      <c r="A80" s="224">
        <v>13</v>
      </c>
      <c r="B80" s="857"/>
      <c r="C80" s="858"/>
      <c r="D80" s="858"/>
      <c r="E80" s="858"/>
      <c r="F80" s="858"/>
      <c r="G80" s="858"/>
      <c r="H80" s="858"/>
      <c r="I80" s="858"/>
      <c r="J80" s="858"/>
      <c r="K80" s="858"/>
      <c r="L80" s="858"/>
      <c r="M80" s="858"/>
      <c r="N80" s="858"/>
      <c r="O80" s="858"/>
      <c r="P80" s="859"/>
      <c r="Q80" s="860"/>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6"/>
      <c r="BA80" s="816"/>
      <c r="BB80" s="816"/>
      <c r="BC80" s="816"/>
      <c r="BD80" s="817"/>
      <c r="BE80" s="227"/>
      <c r="BF80" s="227"/>
      <c r="BG80" s="227"/>
      <c r="BH80" s="227"/>
      <c r="BI80" s="227"/>
      <c r="BJ80" s="227"/>
      <c r="BK80" s="227"/>
      <c r="BL80" s="227"/>
      <c r="BM80" s="227"/>
      <c r="BN80" s="227"/>
      <c r="BO80" s="227"/>
      <c r="BP80" s="227"/>
      <c r="BQ80" s="224">
        <v>74</v>
      </c>
      <c r="BR80" s="229"/>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16"/>
    </row>
    <row r="81" spans="1:131" ht="26.25" customHeight="1" x14ac:dyDescent="0.2">
      <c r="A81" s="224">
        <v>14</v>
      </c>
      <c r="B81" s="857"/>
      <c r="C81" s="858"/>
      <c r="D81" s="858"/>
      <c r="E81" s="858"/>
      <c r="F81" s="858"/>
      <c r="G81" s="858"/>
      <c r="H81" s="858"/>
      <c r="I81" s="858"/>
      <c r="J81" s="858"/>
      <c r="K81" s="858"/>
      <c r="L81" s="858"/>
      <c r="M81" s="858"/>
      <c r="N81" s="858"/>
      <c r="O81" s="858"/>
      <c r="P81" s="859"/>
      <c r="Q81" s="860"/>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6"/>
      <c r="BA81" s="816"/>
      <c r="BB81" s="816"/>
      <c r="BC81" s="816"/>
      <c r="BD81" s="817"/>
      <c r="BE81" s="227"/>
      <c r="BF81" s="227"/>
      <c r="BG81" s="227"/>
      <c r="BH81" s="227"/>
      <c r="BI81" s="227"/>
      <c r="BJ81" s="227"/>
      <c r="BK81" s="227"/>
      <c r="BL81" s="227"/>
      <c r="BM81" s="227"/>
      <c r="BN81" s="227"/>
      <c r="BO81" s="227"/>
      <c r="BP81" s="227"/>
      <c r="BQ81" s="224">
        <v>75</v>
      </c>
      <c r="BR81" s="229"/>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16"/>
    </row>
    <row r="82" spans="1:131" ht="26.25" customHeight="1" x14ac:dyDescent="0.2">
      <c r="A82" s="224">
        <v>15</v>
      </c>
      <c r="B82" s="857"/>
      <c r="C82" s="858"/>
      <c r="D82" s="858"/>
      <c r="E82" s="858"/>
      <c r="F82" s="858"/>
      <c r="G82" s="858"/>
      <c r="H82" s="858"/>
      <c r="I82" s="858"/>
      <c r="J82" s="858"/>
      <c r="K82" s="858"/>
      <c r="L82" s="858"/>
      <c r="M82" s="858"/>
      <c r="N82" s="858"/>
      <c r="O82" s="858"/>
      <c r="P82" s="859"/>
      <c r="Q82" s="860"/>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6"/>
      <c r="BA82" s="816"/>
      <c r="BB82" s="816"/>
      <c r="BC82" s="816"/>
      <c r="BD82" s="817"/>
      <c r="BE82" s="227"/>
      <c r="BF82" s="227"/>
      <c r="BG82" s="227"/>
      <c r="BH82" s="227"/>
      <c r="BI82" s="227"/>
      <c r="BJ82" s="227"/>
      <c r="BK82" s="227"/>
      <c r="BL82" s="227"/>
      <c r="BM82" s="227"/>
      <c r="BN82" s="227"/>
      <c r="BO82" s="227"/>
      <c r="BP82" s="227"/>
      <c r="BQ82" s="224">
        <v>76</v>
      </c>
      <c r="BR82" s="229"/>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16"/>
    </row>
    <row r="83" spans="1:131" ht="26.25" customHeight="1" x14ac:dyDescent="0.2">
      <c r="A83" s="224">
        <v>16</v>
      </c>
      <c r="B83" s="857"/>
      <c r="C83" s="858"/>
      <c r="D83" s="858"/>
      <c r="E83" s="858"/>
      <c r="F83" s="858"/>
      <c r="G83" s="858"/>
      <c r="H83" s="858"/>
      <c r="I83" s="858"/>
      <c r="J83" s="858"/>
      <c r="K83" s="858"/>
      <c r="L83" s="858"/>
      <c r="M83" s="858"/>
      <c r="N83" s="858"/>
      <c r="O83" s="858"/>
      <c r="P83" s="859"/>
      <c r="Q83" s="860"/>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6"/>
      <c r="BA83" s="816"/>
      <c r="BB83" s="816"/>
      <c r="BC83" s="816"/>
      <c r="BD83" s="817"/>
      <c r="BE83" s="227"/>
      <c r="BF83" s="227"/>
      <c r="BG83" s="227"/>
      <c r="BH83" s="227"/>
      <c r="BI83" s="227"/>
      <c r="BJ83" s="227"/>
      <c r="BK83" s="227"/>
      <c r="BL83" s="227"/>
      <c r="BM83" s="227"/>
      <c r="BN83" s="227"/>
      <c r="BO83" s="227"/>
      <c r="BP83" s="227"/>
      <c r="BQ83" s="224">
        <v>77</v>
      </c>
      <c r="BR83" s="229"/>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16"/>
    </row>
    <row r="84" spans="1:131" ht="26.25" customHeight="1" x14ac:dyDescent="0.2">
      <c r="A84" s="224">
        <v>17</v>
      </c>
      <c r="B84" s="857"/>
      <c r="C84" s="858"/>
      <c r="D84" s="858"/>
      <c r="E84" s="858"/>
      <c r="F84" s="858"/>
      <c r="G84" s="858"/>
      <c r="H84" s="858"/>
      <c r="I84" s="858"/>
      <c r="J84" s="858"/>
      <c r="K84" s="858"/>
      <c r="L84" s="858"/>
      <c r="M84" s="858"/>
      <c r="N84" s="858"/>
      <c r="O84" s="858"/>
      <c r="P84" s="859"/>
      <c r="Q84" s="860"/>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6"/>
      <c r="BA84" s="816"/>
      <c r="BB84" s="816"/>
      <c r="BC84" s="816"/>
      <c r="BD84" s="817"/>
      <c r="BE84" s="227"/>
      <c r="BF84" s="227"/>
      <c r="BG84" s="227"/>
      <c r="BH84" s="227"/>
      <c r="BI84" s="227"/>
      <c r="BJ84" s="227"/>
      <c r="BK84" s="227"/>
      <c r="BL84" s="227"/>
      <c r="BM84" s="227"/>
      <c r="BN84" s="227"/>
      <c r="BO84" s="227"/>
      <c r="BP84" s="227"/>
      <c r="BQ84" s="224">
        <v>78</v>
      </c>
      <c r="BR84" s="229"/>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16"/>
    </row>
    <row r="85" spans="1:131" ht="26.25" customHeight="1" x14ac:dyDescent="0.2">
      <c r="A85" s="224">
        <v>18</v>
      </c>
      <c r="B85" s="857"/>
      <c r="C85" s="858"/>
      <c r="D85" s="858"/>
      <c r="E85" s="858"/>
      <c r="F85" s="858"/>
      <c r="G85" s="858"/>
      <c r="H85" s="858"/>
      <c r="I85" s="858"/>
      <c r="J85" s="858"/>
      <c r="K85" s="858"/>
      <c r="L85" s="858"/>
      <c r="M85" s="858"/>
      <c r="N85" s="858"/>
      <c r="O85" s="858"/>
      <c r="P85" s="859"/>
      <c r="Q85" s="860"/>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6"/>
      <c r="BA85" s="816"/>
      <c r="BB85" s="816"/>
      <c r="BC85" s="816"/>
      <c r="BD85" s="817"/>
      <c r="BE85" s="227"/>
      <c r="BF85" s="227"/>
      <c r="BG85" s="227"/>
      <c r="BH85" s="227"/>
      <c r="BI85" s="227"/>
      <c r="BJ85" s="227"/>
      <c r="BK85" s="227"/>
      <c r="BL85" s="227"/>
      <c r="BM85" s="227"/>
      <c r="BN85" s="227"/>
      <c r="BO85" s="227"/>
      <c r="BP85" s="227"/>
      <c r="BQ85" s="224">
        <v>79</v>
      </c>
      <c r="BR85" s="229"/>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16"/>
    </row>
    <row r="86" spans="1:131" ht="26.25" customHeight="1" x14ac:dyDescent="0.2">
      <c r="A86" s="224">
        <v>19</v>
      </c>
      <c r="B86" s="857"/>
      <c r="C86" s="858"/>
      <c r="D86" s="858"/>
      <c r="E86" s="858"/>
      <c r="F86" s="858"/>
      <c r="G86" s="858"/>
      <c r="H86" s="858"/>
      <c r="I86" s="858"/>
      <c r="J86" s="858"/>
      <c r="K86" s="858"/>
      <c r="L86" s="858"/>
      <c r="M86" s="858"/>
      <c r="N86" s="858"/>
      <c r="O86" s="858"/>
      <c r="P86" s="859"/>
      <c r="Q86" s="860"/>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6"/>
      <c r="BA86" s="816"/>
      <c r="BB86" s="816"/>
      <c r="BC86" s="816"/>
      <c r="BD86" s="817"/>
      <c r="BE86" s="227"/>
      <c r="BF86" s="227"/>
      <c r="BG86" s="227"/>
      <c r="BH86" s="227"/>
      <c r="BI86" s="227"/>
      <c r="BJ86" s="227"/>
      <c r="BK86" s="227"/>
      <c r="BL86" s="227"/>
      <c r="BM86" s="227"/>
      <c r="BN86" s="227"/>
      <c r="BO86" s="227"/>
      <c r="BP86" s="227"/>
      <c r="BQ86" s="224">
        <v>80</v>
      </c>
      <c r="BR86" s="229"/>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16"/>
    </row>
    <row r="87" spans="1:131" ht="26.25" customHeight="1" x14ac:dyDescent="0.2">
      <c r="A87" s="230">
        <v>20</v>
      </c>
      <c r="B87" s="866"/>
      <c r="C87" s="867"/>
      <c r="D87" s="867"/>
      <c r="E87" s="867"/>
      <c r="F87" s="867"/>
      <c r="G87" s="867"/>
      <c r="H87" s="867"/>
      <c r="I87" s="867"/>
      <c r="J87" s="867"/>
      <c r="K87" s="867"/>
      <c r="L87" s="867"/>
      <c r="M87" s="867"/>
      <c r="N87" s="867"/>
      <c r="O87" s="867"/>
      <c r="P87" s="868"/>
      <c r="Q87" s="869"/>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1"/>
      <c r="BA87" s="871"/>
      <c r="BB87" s="871"/>
      <c r="BC87" s="871"/>
      <c r="BD87" s="872"/>
      <c r="BE87" s="227"/>
      <c r="BF87" s="227"/>
      <c r="BG87" s="227"/>
      <c r="BH87" s="227"/>
      <c r="BI87" s="227"/>
      <c r="BJ87" s="227"/>
      <c r="BK87" s="227"/>
      <c r="BL87" s="227"/>
      <c r="BM87" s="227"/>
      <c r="BN87" s="227"/>
      <c r="BO87" s="227"/>
      <c r="BP87" s="227"/>
      <c r="BQ87" s="224">
        <v>81</v>
      </c>
      <c r="BR87" s="229"/>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16"/>
    </row>
    <row r="88" spans="1:131" ht="26.25" customHeight="1" thickBot="1" x14ac:dyDescent="0.25">
      <c r="A88" s="226" t="s">
        <v>402</v>
      </c>
      <c r="B88" s="773" t="s">
        <v>431</v>
      </c>
      <c r="C88" s="774"/>
      <c r="D88" s="774"/>
      <c r="E88" s="774"/>
      <c r="F88" s="774"/>
      <c r="G88" s="774"/>
      <c r="H88" s="774"/>
      <c r="I88" s="774"/>
      <c r="J88" s="774"/>
      <c r="K88" s="774"/>
      <c r="L88" s="774"/>
      <c r="M88" s="774"/>
      <c r="N88" s="774"/>
      <c r="O88" s="774"/>
      <c r="P88" s="775"/>
      <c r="Q88" s="824"/>
      <c r="R88" s="825"/>
      <c r="S88" s="825"/>
      <c r="T88" s="825"/>
      <c r="U88" s="825"/>
      <c r="V88" s="825"/>
      <c r="W88" s="825"/>
      <c r="X88" s="825"/>
      <c r="Y88" s="825"/>
      <c r="Z88" s="825"/>
      <c r="AA88" s="825"/>
      <c r="AB88" s="825"/>
      <c r="AC88" s="825"/>
      <c r="AD88" s="825"/>
      <c r="AE88" s="825"/>
      <c r="AF88" s="828">
        <v>21431</v>
      </c>
      <c r="AG88" s="828"/>
      <c r="AH88" s="828"/>
      <c r="AI88" s="828"/>
      <c r="AJ88" s="828"/>
      <c r="AK88" s="825"/>
      <c r="AL88" s="825"/>
      <c r="AM88" s="825"/>
      <c r="AN88" s="825"/>
      <c r="AO88" s="825"/>
      <c r="AP88" s="873">
        <v>2833</v>
      </c>
      <c r="AQ88" s="873"/>
      <c r="AR88" s="873"/>
      <c r="AS88" s="873"/>
      <c r="AT88" s="873"/>
      <c r="AU88" s="828">
        <v>351</v>
      </c>
      <c r="AV88" s="828"/>
      <c r="AW88" s="828"/>
      <c r="AX88" s="828"/>
      <c r="AY88" s="828"/>
      <c r="AZ88" s="833"/>
      <c r="BA88" s="833"/>
      <c r="BB88" s="833"/>
      <c r="BC88" s="833"/>
      <c r="BD88" s="834"/>
      <c r="BE88" s="227"/>
      <c r="BF88" s="227"/>
      <c r="BG88" s="227"/>
      <c r="BH88" s="227"/>
      <c r="BI88" s="227"/>
      <c r="BJ88" s="227"/>
      <c r="BK88" s="227"/>
      <c r="BL88" s="227"/>
      <c r="BM88" s="227"/>
      <c r="BN88" s="227"/>
      <c r="BO88" s="227"/>
      <c r="BP88" s="227"/>
      <c r="BQ88" s="224">
        <v>82</v>
      </c>
      <c r="BR88" s="229"/>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402</v>
      </c>
      <c r="BR102" s="773" t="s">
        <v>432</v>
      </c>
      <c r="BS102" s="774"/>
      <c r="BT102" s="774"/>
      <c r="BU102" s="774"/>
      <c r="BV102" s="774"/>
      <c r="BW102" s="774"/>
      <c r="BX102" s="774"/>
      <c r="BY102" s="774"/>
      <c r="BZ102" s="774"/>
      <c r="CA102" s="774"/>
      <c r="CB102" s="774"/>
      <c r="CC102" s="774"/>
      <c r="CD102" s="774"/>
      <c r="CE102" s="774"/>
      <c r="CF102" s="774"/>
      <c r="CG102" s="775"/>
      <c r="CH102" s="874"/>
      <c r="CI102" s="875"/>
      <c r="CJ102" s="875"/>
      <c r="CK102" s="875"/>
      <c r="CL102" s="876"/>
      <c r="CM102" s="874"/>
      <c r="CN102" s="875"/>
      <c r="CO102" s="875"/>
      <c r="CP102" s="875"/>
      <c r="CQ102" s="876"/>
      <c r="CR102" s="877">
        <v>10937</v>
      </c>
      <c r="CS102" s="836"/>
      <c r="CT102" s="836"/>
      <c r="CU102" s="836"/>
      <c r="CV102" s="878"/>
      <c r="CW102" s="877">
        <v>2336</v>
      </c>
      <c r="CX102" s="836"/>
      <c r="CY102" s="836"/>
      <c r="CZ102" s="836"/>
      <c r="DA102" s="878"/>
      <c r="DB102" s="877">
        <v>17821</v>
      </c>
      <c r="DC102" s="836"/>
      <c r="DD102" s="836"/>
      <c r="DE102" s="836"/>
      <c r="DF102" s="878"/>
      <c r="DG102" s="877"/>
      <c r="DH102" s="836"/>
      <c r="DI102" s="836"/>
      <c r="DJ102" s="836"/>
      <c r="DK102" s="878"/>
      <c r="DL102" s="877"/>
      <c r="DM102" s="836"/>
      <c r="DN102" s="836"/>
      <c r="DO102" s="836"/>
      <c r="DP102" s="878"/>
      <c r="DQ102" s="877"/>
      <c r="DR102" s="836"/>
      <c r="DS102" s="836"/>
      <c r="DT102" s="836"/>
      <c r="DU102" s="878"/>
      <c r="DV102" s="773"/>
      <c r="DW102" s="774"/>
      <c r="DX102" s="774"/>
      <c r="DY102" s="774"/>
      <c r="DZ102" s="901"/>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02" t="s">
        <v>433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03" t="s">
        <v>434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435</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436</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4" t="s">
        <v>437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16" customFormat="1" ht="26.25" customHeight="1" x14ac:dyDescent="0.2">
      <c r="A109" s="899" t="s">
        <v>439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440</v>
      </c>
      <c r="AB109" s="880"/>
      <c r="AC109" s="880"/>
      <c r="AD109" s="880"/>
      <c r="AE109" s="881"/>
      <c r="AF109" s="879" t="s">
        <v>441</v>
      </c>
      <c r="AG109" s="880"/>
      <c r="AH109" s="880"/>
      <c r="AI109" s="880"/>
      <c r="AJ109" s="881"/>
      <c r="AK109" s="879" t="s">
        <v>315</v>
      </c>
      <c r="AL109" s="880"/>
      <c r="AM109" s="880"/>
      <c r="AN109" s="880"/>
      <c r="AO109" s="881"/>
      <c r="AP109" s="879" t="s">
        <v>442</v>
      </c>
      <c r="AQ109" s="880"/>
      <c r="AR109" s="880"/>
      <c r="AS109" s="880"/>
      <c r="AT109" s="882"/>
      <c r="AU109" s="899" t="s">
        <v>439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440</v>
      </c>
      <c r="BR109" s="880"/>
      <c r="BS109" s="880"/>
      <c r="BT109" s="880"/>
      <c r="BU109" s="881"/>
      <c r="BV109" s="879" t="s">
        <v>441</v>
      </c>
      <c r="BW109" s="880"/>
      <c r="BX109" s="880"/>
      <c r="BY109" s="880"/>
      <c r="BZ109" s="881"/>
      <c r="CA109" s="879" t="s">
        <v>315</v>
      </c>
      <c r="CB109" s="880"/>
      <c r="CC109" s="880"/>
      <c r="CD109" s="880"/>
      <c r="CE109" s="881"/>
      <c r="CF109" s="900" t="s">
        <v>442</v>
      </c>
      <c r="CG109" s="900"/>
      <c r="CH109" s="900"/>
      <c r="CI109" s="900"/>
      <c r="CJ109" s="900"/>
      <c r="CK109" s="879" t="s">
        <v>443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440</v>
      </c>
      <c r="DH109" s="880"/>
      <c r="DI109" s="880"/>
      <c r="DJ109" s="880"/>
      <c r="DK109" s="881"/>
      <c r="DL109" s="879" t="s">
        <v>441</v>
      </c>
      <c r="DM109" s="880"/>
      <c r="DN109" s="880"/>
      <c r="DO109" s="880"/>
      <c r="DP109" s="881"/>
      <c r="DQ109" s="879" t="s">
        <v>315</v>
      </c>
      <c r="DR109" s="880"/>
      <c r="DS109" s="880"/>
      <c r="DT109" s="880"/>
      <c r="DU109" s="881"/>
      <c r="DV109" s="879" t="s">
        <v>442</v>
      </c>
      <c r="DW109" s="880"/>
      <c r="DX109" s="880"/>
      <c r="DY109" s="880"/>
      <c r="DZ109" s="882"/>
    </row>
    <row r="110" spans="1:131" s="216" customFormat="1" ht="26.25" customHeight="1" x14ac:dyDescent="0.2">
      <c r="A110" s="883" t="s">
        <v>444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4970076</v>
      </c>
      <c r="AB110" s="887"/>
      <c r="AC110" s="887"/>
      <c r="AD110" s="887"/>
      <c r="AE110" s="888"/>
      <c r="AF110" s="889">
        <v>5194002</v>
      </c>
      <c r="AG110" s="887"/>
      <c r="AH110" s="887"/>
      <c r="AI110" s="887"/>
      <c r="AJ110" s="888"/>
      <c r="AK110" s="889">
        <v>5366277</v>
      </c>
      <c r="AL110" s="887"/>
      <c r="AM110" s="887"/>
      <c r="AN110" s="887"/>
      <c r="AO110" s="888"/>
      <c r="AP110" s="890">
        <v>34.5</v>
      </c>
      <c r="AQ110" s="891"/>
      <c r="AR110" s="891"/>
      <c r="AS110" s="891"/>
      <c r="AT110" s="892"/>
      <c r="AU110" s="893" t="s">
        <v>73</v>
      </c>
      <c r="AV110" s="894"/>
      <c r="AW110" s="894"/>
      <c r="AX110" s="894"/>
      <c r="AY110" s="894"/>
      <c r="AZ110" s="916" t="s">
        <v>445</v>
      </c>
      <c r="BA110" s="884"/>
      <c r="BB110" s="884"/>
      <c r="BC110" s="884"/>
      <c r="BD110" s="884"/>
      <c r="BE110" s="884"/>
      <c r="BF110" s="884"/>
      <c r="BG110" s="884"/>
      <c r="BH110" s="884"/>
      <c r="BI110" s="884"/>
      <c r="BJ110" s="884"/>
      <c r="BK110" s="884"/>
      <c r="BL110" s="884"/>
      <c r="BM110" s="884"/>
      <c r="BN110" s="884"/>
      <c r="BO110" s="884"/>
      <c r="BP110" s="885"/>
      <c r="BQ110" s="917">
        <v>50642413</v>
      </c>
      <c r="BR110" s="918"/>
      <c r="BS110" s="918"/>
      <c r="BT110" s="918"/>
      <c r="BU110" s="918"/>
      <c r="BV110" s="918">
        <v>51643496</v>
      </c>
      <c r="BW110" s="918"/>
      <c r="BX110" s="918"/>
      <c r="BY110" s="918"/>
      <c r="BZ110" s="918"/>
      <c r="CA110" s="918">
        <v>49270628</v>
      </c>
      <c r="CB110" s="918"/>
      <c r="CC110" s="918"/>
      <c r="CD110" s="918"/>
      <c r="CE110" s="918"/>
      <c r="CF110" s="931">
        <v>316.39999999999998</v>
      </c>
      <c r="CG110" s="932"/>
      <c r="CH110" s="932"/>
      <c r="CI110" s="932"/>
      <c r="CJ110" s="932"/>
      <c r="CK110" s="933" t="s">
        <v>446</v>
      </c>
      <c r="CL110" s="934"/>
      <c r="CM110" s="916" t="s">
        <v>447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448</v>
      </c>
      <c r="DH110" s="918"/>
      <c r="DI110" s="918"/>
      <c r="DJ110" s="918"/>
      <c r="DK110" s="918"/>
      <c r="DL110" s="918" t="s">
        <v>449</v>
      </c>
      <c r="DM110" s="918"/>
      <c r="DN110" s="918"/>
      <c r="DO110" s="918"/>
      <c r="DP110" s="918"/>
      <c r="DQ110" s="918" t="s">
        <v>448</v>
      </c>
      <c r="DR110" s="918"/>
      <c r="DS110" s="918"/>
      <c r="DT110" s="918"/>
      <c r="DU110" s="918"/>
      <c r="DV110" s="919" t="s">
        <v>400</v>
      </c>
      <c r="DW110" s="919"/>
      <c r="DX110" s="919"/>
      <c r="DY110" s="919"/>
      <c r="DZ110" s="920"/>
    </row>
    <row r="111" spans="1:131" s="216" customFormat="1" ht="26.25" customHeight="1" x14ac:dyDescent="0.2">
      <c r="A111" s="921" t="s">
        <v>450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400</v>
      </c>
      <c r="AB111" s="925"/>
      <c r="AC111" s="925"/>
      <c r="AD111" s="925"/>
      <c r="AE111" s="926"/>
      <c r="AF111" s="927" t="s">
        <v>189</v>
      </c>
      <c r="AG111" s="925"/>
      <c r="AH111" s="925"/>
      <c r="AI111" s="925"/>
      <c r="AJ111" s="926"/>
      <c r="AK111" s="927" t="s">
        <v>400</v>
      </c>
      <c r="AL111" s="925"/>
      <c r="AM111" s="925"/>
      <c r="AN111" s="925"/>
      <c r="AO111" s="926"/>
      <c r="AP111" s="928" t="s">
        <v>448</v>
      </c>
      <c r="AQ111" s="929"/>
      <c r="AR111" s="929"/>
      <c r="AS111" s="929"/>
      <c r="AT111" s="930"/>
      <c r="AU111" s="895"/>
      <c r="AV111" s="896"/>
      <c r="AW111" s="896"/>
      <c r="AX111" s="896"/>
      <c r="AY111" s="896"/>
      <c r="AZ111" s="909" t="s">
        <v>451</v>
      </c>
      <c r="BA111" s="910"/>
      <c r="BB111" s="910"/>
      <c r="BC111" s="910"/>
      <c r="BD111" s="910"/>
      <c r="BE111" s="910"/>
      <c r="BF111" s="910"/>
      <c r="BG111" s="910"/>
      <c r="BH111" s="910"/>
      <c r="BI111" s="910"/>
      <c r="BJ111" s="910"/>
      <c r="BK111" s="910"/>
      <c r="BL111" s="910"/>
      <c r="BM111" s="910"/>
      <c r="BN111" s="910"/>
      <c r="BO111" s="910"/>
      <c r="BP111" s="911"/>
      <c r="BQ111" s="912" t="s">
        <v>448</v>
      </c>
      <c r="BR111" s="913"/>
      <c r="BS111" s="913"/>
      <c r="BT111" s="913"/>
      <c r="BU111" s="913"/>
      <c r="BV111" s="913" t="s">
        <v>400</v>
      </c>
      <c r="BW111" s="913"/>
      <c r="BX111" s="913"/>
      <c r="BY111" s="913"/>
      <c r="BZ111" s="913"/>
      <c r="CA111" s="913" t="s">
        <v>400</v>
      </c>
      <c r="CB111" s="913"/>
      <c r="CC111" s="913"/>
      <c r="CD111" s="913"/>
      <c r="CE111" s="913"/>
      <c r="CF111" s="907" t="s">
        <v>400</v>
      </c>
      <c r="CG111" s="908"/>
      <c r="CH111" s="908"/>
      <c r="CI111" s="908"/>
      <c r="CJ111" s="908"/>
      <c r="CK111" s="935"/>
      <c r="CL111" s="936"/>
      <c r="CM111" s="909" t="s">
        <v>452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448</v>
      </c>
      <c r="DH111" s="913"/>
      <c r="DI111" s="913"/>
      <c r="DJ111" s="913"/>
      <c r="DK111" s="913"/>
      <c r="DL111" s="913" t="s">
        <v>449</v>
      </c>
      <c r="DM111" s="913"/>
      <c r="DN111" s="913"/>
      <c r="DO111" s="913"/>
      <c r="DP111" s="913"/>
      <c r="DQ111" s="913" t="s">
        <v>448</v>
      </c>
      <c r="DR111" s="913"/>
      <c r="DS111" s="913"/>
      <c r="DT111" s="913"/>
      <c r="DU111" s="913"/>
      <c r="DV111" s="914" t="s">
        <v>400</v>
      </c>
      <c r="DW111" s="914"/>
      <c r="DX111" s="914"/>
      <c r="DY111" s="914"/>
      <c r="DZ111" s="915"/>
    </row>
    <row r="112" spans="1:131" s="216" customFormat="1" ht="26.25" customHeight="1" x14ac:dyDescent="0.2">
      <c r="A112" s="939" t="s">
        <v>453</v>
      </c>
      <c r="B112" s="940"/>
      <c r="C112" s="910" t="s">
        <v>454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400</v>
      </c>
      <c r="AB112" s="946"/>
      <c r="AC112" s="946"/>
      <c r="AD112" s="946"/>
      <c r="AE112" s="947"/>
      <c r="AF112" s="948" t="s">
        <v>189</v>
      </c>
      <c r="AG112" s="946"/>
      <c r="AH112" s="946"/>
      <c r="AI112" s="946"/>
      <c r="AJ112" s="947"/>
      <c r="AK112" s="948" t="s">
        <v>400</v>
      </c>
      <c r="AL112" s="946"/>
      <c r="AM112" s="946"/>
      <c r="AN112" s="946"/>
      <c r="AO112" s="947"/>
      <c r="AP112" s="949" t="s">
        <v>400</v>
      </c>
      <c r="AQ112" s="950"/>
      <c r="AR112" s="950"/>
      <c r="AS112" s="950"/>
      <c r="AT112" s="951"/>
      <c r="AU112" s="895"/>
      <c r="AV112" s="896"/>
      <c r="AW112" s="896"/>
      <c r="AX112" s="896"/>
      <c r="AY112" s="896"/>
      <c r="AZ112" s="909" t="s">
        <v>455</v>
      </c>
      <c r="BA112" s="910"/>
      <c r="BB112" s="910"/>
      <c r="BC112" s="910"/>
      <c r="BD112" s="910"/>
      <c r="BE112" s="910"/>
      <c r="BF112" s="910"/>
      <c r="BG112" s="910"/>
      <c r="BH112" s="910"/>
      <c r="BI112" s="910"/>
      <c r="BJ112" s="910"/>
      <c r="BK112" s="910"/>
      <c r="BL112" s="910"/>
      <c r="BM112" s="910"/>
      <c r="BN112" s="910"/>
      <c r="BO112" s="910"/>
      <c r="BP112" s="911"/>
      <c r="BQ112" s="912">
        <v>3257409</v>
      </c>
      <c r="BR112" s="913"/>
      <c r="BS112" s="913"/>
      <c r="BT112" s="913"/>
      <c r="BU112" s="913"/>
      <c r="BV112" s="913">
        <v>2916257</v>
      </c>
      <c r="BW112" s="913"/>
      <c r="BX112" s="913"/>
      <c r="BY112" s="913"/>
      <c r="BZ112" s="913"/>
      <c r="CA112" s="913">
        <v>2507228</v>
      </c>
      <c r="CB112" s="913"/>
      <c r="CC112" s="913"/>
      <c r="CD112" s="913"/>
      <c r="CE112" s="913"/>
      <c r="CF112" s="907">
        <v>16.100000000000001</v>
      </c>
      <c r="CG112" s="908"/>
      <c r="CH112" s="908"/>
      <c r="CI112" s="908"/>
      <c r="CJ112" s="908"/>
      <c r="CK112" s="935"/>
      <c r="CL112" s="936"/>
      <c r="CM112" s="909" t="s">
        <v>456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400</v>
      </c>
      <c r="DH112" s="913"/>
      <c r="DI112" s="913"/>
      <c r="DJ112" s="913"/>
      <c r="DK112" s="913"/>
      <c r="DL112" s="913" t="s">
        <v>448</v>
      </c>
      <c r="DM112" s="913"/>
      <c r="DN112" s="913"/>
      <c r="DO112" s="913"/>
      <c r="DP112" s="913"/>
      <c r="DQ112" s="913" t="s">
        <v>448</v>
      </c>
      <c r="DR112" s="913"/>
      <c r="DS112" s="913"/>
      <c r="DT112" s="913"/>
      <c r="DU112" s="913"/>
      <c r="DV112" s="914" t="s">
        <v>448</v>
      </c>
      <c r="DW112" s="914"/>
      <c r="DX112" s="914"/>
      <c r="DY112" s="914"/>
      <c r="DZ112" s="915"/>
    </row>
    <row r="113" spans="1:130" s="216" customFormat="1" ht="26.25" customHeight="1" x14ac:dyDescent="0.2">
      <c r="A113" s="941"/>
      <c r="B113" s="942"/>
      <c r="C113" s="910" t="s">
        <v>457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330308</v>
      </c>
      <c r="AB113" s="925"/>
      <c r="AC113" s="925"/>
      <c r="AD113" s="925"/>
      <c r="AE113" s="926"/>
      <c r="AF113" s="927">
        <v>290872</v>
      </c>
      <c r="AG113" s="925"/>
      <c r="AH113" s="925"/>
      <c r="AI113" s="925"/>
      <c r="AJ113" s="926"/>
      <c r="AK113" s="927">
        <v>282348</v>
      </c>
      <c r="AL113" s="925"/>
      <c r="AM113" s="925"/>
      <c r="AN113" s="925"/>
      <c r="AO113" s="926"/>
      <c r="AP113" s="928">
        <v>1.8</v>
      </c>
      <c r="AQ113" s="929"/>
      <c r="AR113" s="929"/>
      <c r="AS113" s="929"/>
      <c r="AT113" s="930"/>
      <c r="AU113" s="895"/>
      <c r="AV113" s="896"/>
      <c r="AW113" s="896"/>
      <c r="AX113" s="896"/>
      <c r="AY113" s="896"/>
      <c r="AZ113" s="909" t="s">
        <v>458</v>
      </c>
      <c r="BA113" s="910"/>
      <c r="BB113" s="910"/>
      <c r="BC113" s="910"/>
      <c r="BD113" s="910"/>
      <c r="BE113" s="910"/>
      <c r="BF113" s="910"/>
      <c r="BG113" s="910"/>
      <c r="BH113" s="910"/>
      <c r="BI113" s="910"/>
      <c r="BJ113" s="910"/>
      <c r="BK113" s="910"/>
      <c r="BL113" s="910"/>
      <c r="BM113" s="910"/>
      <c r="BN113" s="910"/>
      <c r="BO113" s="910"/>
      <c r="BP113" s="911"/>
      <c r="BQ113" s="912">
        <v>318533</v>
      </c>
      <c r="BR113" s="913"/>
      <c r="BS113" s="913"/>
      <c r="BT113" s="913"/>
      <c r="BU113" s="913"/>
      <c r="BV113" s="913">
        <v>392009</v>
      </c>
      <c r="BW113" s="913"/>
      <c r="BX113" s="913"/>
      <c r="BY113" s="913"/>
      <c r="BZ113" s="913"/>
      <c r="CA113" s="913">
        <v>350558</v>
      </c>
      <c r="CB113" s="913"/>
      <c r="CC113" s="913"/>
      <c r="CD113" s="913"/>
      <c r="CE113" s="913"/>
      <c r="CF113" s="907">
        <v>2.2999999999999998</v>
      </c>
      <c r="CG113" s="908"/>
      <c r="CH113" s="908"/>
      <c r="CI113" s="908"/>
      <c r="CJ113" s="908"/>
      <c r="CK113" s="935"/>
      <c r="CL113" s="936"/>
      <c r="CM113" s="909" t="s">
        <v>459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449</v>
      </c>
      <c r="DH113" s="946"/>
      <c r="DI113" s="946"/>
      <c r="DJ113" s="946"/>
      <c r="DK113" s="947"/>
      <c r="DL113" s="948" t="s">
        <v>448</v>
      </c>
      <c r="DM113" s="946"/>
      <c r="DN113" s="946"/>
      <c r="DO113" s="946"/>
      <c r="DP113" s="947"/>
      <c r="DQ113" s="948" t="s">
        <v>449</v>
      </c>
      <c r="DR113" s="946"/>
      <c r="DS113" s="946"/>
      <c r="DT113" s="946"/>
      <c r="DU113" s="947"/>
      <c r="DV113" s="949" t="s">
        <v>448</v>
      </c>
      <c r="DW113" s="950"/>
      <c r="DX113" s="950"/>
      <c r="DY113" s="950"/>
      <c r="DZ113" s="951"/>
    </row>
    <row r="114" spans="1:130" s="216" customFormat="1" ht="26.25" customHeight="1" x14ac:dyDescent="0.2">
      <c r="A114" s="941"/>
      <c r="B114" s="942"/>
      <c r="C114" s="910" t="s">
        <v>460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47907</v>
      </c>
      <c r="AB114" s="946"/>
      <c r="AC114" s="946"/>
      <c r="AD114" s="946"/>
      <c r="AE114" s="947"/>
      <c r="AF114" s="948">
        <v>44506</v>
      </c>
      <c r="AG114" s="946"/>
      <c r="AH114" s="946"/>
      <c r="AI114" s="946"/>
      <c r="AJ114" s="947"/>
      <c r="AK114" s="948">
        <v>47010</v>
      </c>
      <c r="AL114" s="946"/>
      <c r="AM114" s="946"/>
      <c r="AN114" s="946"/>
      <c r="AO114" s="947"/>
      <c r="AP114" s="949">
        <v>0.3</v>
      </c>
      <c r="AQ114" s="950"/>
      <c r="AR114" s="950"/>
      <c r="AS114" s="950"/>
      <c r="AT114" s="951"/>
      <c r="AU114" s="895"/>
      <c r="AV114" s="896"/>
      <c r="AW114" s="896"/>
      <c r="AX114" s="896"/>
      <c r="AY114" s="896"/>
      <c r="AZ114" s="909" t="s">
        <v>461</v>
      </c>
      <c r="BA114" s="910"/>
      <c r="BB114" s="910"/>
      <c r="BC114" s="910"/>
      <c r="BD114" s="910"/>
      <c r="BE114" s="910"/>
      <c r="BF114" s="910"/>
      <c r="BG114" s="910"/>
      <c r="BH114" s="910"/>
      <c r="BI114" s="910"/>
      <c r="BJ114" s="910"/>
      <c r="BK114" s="910"/>
      <c r="BL114" s="910"/>
      <c r="BM114" s="910"/>
      <c r="BN114" s="910"/>
      <c r="BO114" s="910"/>
      <c r="BP114" s="911"/>
      <c r="BQ114" s="912">
        <v>2073562</v>
      </c>
      <c r="BR114" s="913"/>
      <c r="BS114" s="913"/>
      <c r="BT114" s="913"/>
      <c r="BU114" s="913"/>
      <c r="BV114" s="913">
        <v>2230315</v>
      </c>
      <c r="BW114" s="913"/>
      <c r="BX114" s="913"/>
      <c r="BY114" s="913"/>
      <c r="BZ114" s="913"/>
      <c r="CA114" s="913">
        <v>2300037</v>
      </c>
      <c r="CB114" s="913"/>
      <c r="CC114" s="913"/>
      <c r="CD114" s="913"/>
      <c r="CE114" s="913"/>
      <c r="CF114" s="907">
        <v>14.8</v>
      </c>
      <c r="CG114" s="908"/>
      <c r="CH114" s="908"/>
      <c r="CI114" s="908"/>
      <c r="CJ114" s="908"/>
      <c r="CK114" s="935"/>
      <c r="CL114" s="936"/>
      <c r="CM114" s="909" t="s">
        <v>462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448</v>
      </c>
      <c r="DH114" s="946"/>
      <c r="DI114" s="946"/>
      <c r="DJ114" s="946"/>
      <c r="DK114" s="947"/>
      <c r="DL114" s="948" t="s">
        <v>189</v>
      </c>
      <c r="DM114" s="946"/>
      <c r="DN114" s="946"/>
      <c r="DO114" s="946"/>
      <c r="DP114" s="947"/>
      <c r="DQ114" s="948" t="s">
        <v>448</v>
      </c>
      <c r="DR114" s="946"/>
      <c r="DS114" s="946"/>
      <c r="DT114" s="946"/>
      <c r="DU114" s="947"/>
      <c r="DV114" s="949" t="s">
        <v>448</v>
      </c>
      <c r="DW114" s="950"/>
      <c r="DX114" s="950"/>
      <c r="DY114" s="950"/>
      <c r="DZ114" s="951"/>
    </row>
    <row r="115" spans="1:130" s="216" customFormat="1" ht="26.25" customHeight="1" x14ac:dyDescent="0.2">
      <c r="A115" s="941"/>
      <c r="B115" s="942"/>
      <c r="C115" s="910" t="s">
        <v>463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21949</v>
      </c>
      <c r="AB115" s="925"/>
      <c r="AC115" s="925"/>
      <c r="AD115" s="925"/>
      <c r="AE115" s="926"/>
      <c r="AF115" s="927">
        <v>21251</v>
      </c>
      <c r="AG115" s="925"/>
      <c r="AH115" s="925"/>
      <c r="AI115" s="925"/>
      <c r="AJ115" s="926"/>
      <c r="AK115" s="927">
        <v>19305</v>
      </c>
      <c r="AL115" s="925"/>
      <c r="AM115" s="925"/>
      <c r="AN115" s="925"/>
      <c r="AO115" s="926"/>
      <c r="AP115" s="928">
        <v>0.1</v>
      </c>
      <c r="AQ115" s="929"/>
      <c r="AR115" s="929"/>
      <c r="AS115" s="929"/>
      <c r="AT115" s="930"/>
      <c r="AU115" s="895"/>
      <c r="AV115" s="896"/>
      <c r="AW115" s="896"/>
      <c r="AX115" s="896"/>
      <c r="AY115" s="896"/>
      <c r="AZ115" s="909" t="s">
        <v>464</v>
      </c>
      <c r="BA115" s="910"/>
      <c r="BB115" s="910"/>
      <c r="BC115" s="910"/>
      <c r="BD115" s="910"/>
      <c r="BE115" s="910"/>
      <c r="BF115" s="910"/>
      <c r="BG115" s="910"/>
      <c r="BH115" s="910"/>
      <c r="BI115" s="910"/>
      <c r="BJ115" s="910"/>
      <c r="BK115" s="910"/>
      <c r="BL115" s="910"/>
      <c r="BM115" s="910"/>
      <c r="BN115" s="910"/>
      <c r="BO115" s="910"/>
      <c r="BP115" s="911"/>
      <c r="BQ115" s="912">
        <v>13931</v>
      </c>
      <c r="BR115" s="913"/>
      <c r="BS115" s="913"/>
      <c r="BT115" s="913"/>
      <c r="BU115" s="913"/>
      <c r="BV115" s="913">
        <v>6654</v>
      </c>
      <c r="BW115" s="913"/>
      <c r="BX115" s="913"/>
      <c r="BY115" s="913"/>
      <c r="BZ115" s="913"/>
      <c r="CA115" s="913">
        <v>7192</v>
      </c>
      <c r="CB115" s="913"/>
      <c r="CC115" s="913"/>
      <c r="CD115" s="913"/>
      <c r="CE115" s="913"/>
      <c r="CF115" s="907">
        <v>0</v>
      </c>
      <c r="CG115" s="908"/>
      <c r="CH115" s="908"/>
      <c r="CI115" s="908"/>
      <c r="CJ115" s="908"/>
      <c r="CK115" s="935"/>
      <c r="CL115" s="936"/>
      <c r="CM115" s="909" t="s">
        <v>465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448</v>
      </c>
      <c r="DH115" s="946"/>
      <c r="DI115" s="946"/>
      <c r="DJ115" s="946"/>
      <c r="DK115" s="947"/>
      <c r="DL115" s="948" t="s">
        <v>448</v>
      </c>
      <c r="DM115" s="946"/>
      <c r="DN115" s="946"/>
      <c r="DO115" s="946"/>
      <c r="DP115" s="947"/>
      <c r="DQ115" s="948" t="s">
        <v>400</v>
      </c>
      <c r="DR115" s="946"/>
      <c r="DS115" s="946"/>
      <c r="DT115" s="946"/>
      <c r="DU115" s="947"/>
      <c r="DV115" s="949" t="s">
        <v>400</v>
      </c>
      <c r="DW115" s="950"/>
      <c r="DX115" s="950"/>
      <c r="DY115" s="950"/>
      <c r="DZ115" s="951"/>
    </row>
    <row r="116" spans="1:130" s="216" customFormat="1" ht="26.25" customHeight="1" x14ac:dyDescent="0.2">
      <c r="A116" s="943"/>
      <c r="B116" s="944"/>
      <c r="C116" s="952" t="s">
        <v>466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400</v>
      </c>
      <c r="AB116" s="946"/>
      <c r="AC116" s="946"/>
      <c r="AD116" s="946"/>
      <c r="AE116" s="947"/>
      <c r="AF116" s="948" t="s">
        <v>448</v>
      </c>
      <c r="AG116" s="946"/>
      <c r="AH116" s="946"/>
      <c r="AI116" s="946"/>
      <c r="AJ116" s="947"/>
      <c r="AK116" s="948" t="s">
        <v>400</v>
      </c>
      <c r="AL116" s="946"/>
      <c r="AM116" s="946"/>
      <c r="AN116" s="946"/>
      <c r="AO116" s="947"/>
      <c r="AP116" s="949" t="s">
        <v>448</v>
      </c>
      <c r="AQ116" s="950"/>
      <c r="AR116" s="950"/>
      <c r="AS116" s="950"/>
      <c r="AT116" s="951"/>
      <c r="AU116" s="895"/>
      <c r="AV116" s="896"/>
      <c r="AW116" s="896"/>
      <c r="AX116" s="896"/>
      <c r="AY116" s="896"/>
      <c r="AZ116" s="954" t="s">
        <v>467</v>
      </c>
      <c r="BA116" s="955"/>
      <c r="BB116" s="955"/>
      <c r="BC116" s="955"/>
      <c r="BD116" s="955"/>
      <c r="BE116" s="955"/>
      <c r="BF116" s="955"/>
      <c r="BG116" s="955"/>
      <c r="BH116" s="955"/>
      <c r="BI116" s="955"/>
      <c r="BJ116" s="955"/>
      <c r="BK116" s="955"/>
      <c r="BL116" s="955"/>
      <c r="BM116" s="955"/>
      <c r="BN116" s="955"/>
      <c r="BO116" s="955"/>
      <c r="BP116" s="956"/>
      <c r="BQ116" s="912" t="s">
        <v>448</v>
      </c>
      <c r="BR116" s="913"/>
      <c r="BS116" s="913"/>
      <c r="BT116" s="913"/>
      <c r="BU116" s="913"/>
      <c r="BV116" s="913" t="s">
        <v>400</v>
      </c>
      <c r="BW116" s="913"/>
      <c r="BX116" s="913"/>
      <c r="BY116" s="913"/>
      <c r="BZ116" s="913"/>
      <c r="CA116" s="913" t="s">
        <v>448</v>
      </c>
      <c r="CB116" s="913"/>
      <c r="CC116" s="913"/>
      <c r="CD116" s="913"/>
      <c r="CE116" s="913"/>
      <c r="CF116" s="907" t="s">
        <v>448</v>
      </c>
      <c r="CG116" s="908"/>
      <c r="CH116" s="908"/>
      <c r="CI116" s="908"/>
      <c r="CJ116" s="908"/>
      <c r="CK116" s="935"/>
      <c r="CL116" s="936"/>
      <c r="CM116" s="909" t="s">
        <v>468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400</v>
      </c>
      <c r="DH116" s="946"/>
      <c r="DI116" s="946"/>
      <c r="DJ116" s="946"/>
      <c r="DK116" s="947"/>
      <c r="DL116" s="948" t="s">
        <v>448</v>
      </c>
      <c r="DM116" s="946"/>
      <c r="DN116" s="946"/>
      <c r="DO116" s="946"/>
      <c r="DP116" s="947"/>
      <c r="DQ116" s="948" t="s">
        <v>400</v>
      </c>
      <c r="DR116" s="946"/>
      <c r="DS116" s="946"/>
      <c r="DT116" s="946"/>
      <c r="DU116" s="947"/>
      <c r="DV116" s="949" t="s">
        <v>448</v>
      </c>
      <c r="DW116" s="950"/>
      <c r="DX116" s="950"/>
      <c r="DY116" s="950"/>
      <c r="DZ116" s="951"/>
    </row>
    <row r="117" spans="1:130" s="216" customFormat="1" ht="26.25" customHeight="1" x14ac:dyDescent="0.2">
      <c r="A117" s="899" t="s">
        <v>194</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469</v>
      </c>
      <c r="Z117" s="881"/>
      <c r="AA117" s="965">
        <v>5370240</v>
      </c>
      <c r="AB117" s="966"/>
      <c r="AC117" s="966"/>
      <c r="AD117" s="966"/>
      <c r="AE117" s="967"/>
      <c r="AF117" s="968">
        <v>5550631</v>
      </c>
      <c r="AG117" s="966"/>
      <c r="AH117" s="966"/>
      <c r="AI117" s="966"/>
      <c r="AJ117" s="967"/>
      <c r="AK117" s="968">
        <v>5714940</v>
      </c>
      <c r="AL117" s="966"/>
      <c r="AM117" s="966"/>
      <c r="AN117" s="966"/>
      <c r="AO117" s="967"/>
      <c r="AP117" s="969"/>
      <c r="AQ117" s="970"/>
      <c r="AR117" s="970"/>
      <c r="AS117" s="970"/>
      <c r="AT117" s="971"/>
      <c r="AU117" s="895"/>
      <c r="AV117" s="896"/>
      <c r="AW117" s="896"/>
      <c r="AX117" s="896"/>
      <c r="AY117" s="896"/>
      <c r="AZ117" s="961" t="s">
        <v>470</v>
      </c>
      <c r="BA117" s="962"/>
      <c r="BB117" s="962"/>
      <c r="BC117" s="962"/>
      <c r="BD117" s="962"/>
      <c r="BE117" s="962"/>
      <c r="BF117" s="962"/>
      <c r="BG117" s="962"/>
      <c r="BH117" s="962"/>
      <c r="BI117" s="962"/>
      <c r="BJ117" s="962"/>
      <c r="BK117" s="962"/>
      <c r="BL117" s="962"/>
      <c r="BM117" s="962"/>
      <c r="BN117" s="962"/>
      <c r="BO117" s="962"/>
      <c r="BP117" s="963"/>
      <c r="BQ117" s="912" t="s">
        <v>400</v>
      </c>
      <c r="BR117" s="913"/>
      <c r="BS117" s="913"/>
      <c r="BT117" s="913"/>
      <c r="BU117" s="913"/>
      <c r="BV117" s="913" t="s">
        <v>448</v>
      </c>
      <c r="BW117" s="913"/>
      <c r="BX117" s="913"/>
      <c r="BY117" s="913"/>
      <c r="BZ117" s="913"/>
      <c r="CA117" s="913" t="s">
        <v>448</v>
      </c>
      <c r="CB117" s="913"/>
      <c r="CC117" s="913"/>
      <c r="CD117" s="913"/>
      <c r="CE117" s="913"/>
      <c r="CF117" s="907" t="s">
        <v>448</v>
      </c>
      <c r="CG117" s="908"/>
      <c r="CH117" s="908"/>
      <c r="CI117" s="908"/>
      <c r="CJ117" s="908"/>
      <c r="CK117" s="935"/>
      <c r="CL117" s="936"/>
      <c r="CM117" s="909" t="s">
        <v>471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448</v>
      </c>
      <c r="DH117" s="946"/>
      <c r="DI117" s="946"/>
      <c r="DJ117" s="946"/>
      <c r="DK117" s="947"/>
      <c r="DL117" s="948" t="s">
        <v>448</v>
      </c>
      <c r="DM117" s="946"/>
      <c r="DN117" s="946"/>
      <c r="DO117" s="946"/>
      <c r="DP117" s="947"/>
      <c r="DQ117" s="948" t="s">
        <v>448</v>
      </c>
      <c r="DR117" s="946"/>
      <c r="DS117" s="946"/>
      <c r="DT117" s="946"/>
      <c r="DU117" s="947"/>
      <c r="DV117" s="949" t="s">
        <v>448</v>
      </c>
      <c r="DW117" s="950"/>
      <c r="DX117" s="950"/>
      <c r="DY117" s="950"/>
      <c r="DZ117" s="951"/>
    </row>
    <row r="118" spans="1:130" s="216" customFormat="1" ht="26.25" customHeight="1" x14ac:dyDescent="0.2">
      <c r="A118" s="899" t="s">
        <v>443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440</v>
      </c>
      <c r="AB118" s="880"/>
      <c r="AC118" s="880"/>
      <c r="AD118" s="880"/>
      <c r="AE118" s="881"/>
      <c r="AF118" s="879" t="s">
        <v>441</v>
      </c>
      <c r="AG118" s="880"/>
      <c r="AH118" s="880"/>
      <c r="AI118" s="880"/>
      <c r="AJ118" s="881"/>
      <c r="AK118" s="879" t="s">
        <v>315</v>
      </c>
      <c r="AL118" s="880"/>
      <c r="AM118" s="880"/>
      <c r="AN118" s="880"/>
      <c r="AO118" s="881"/>
      <c r="AP118" s="957" t="s">
        <v>442</v>
      </c>
      <c r="AQ118" s="958"/>
      <c r="AR118" s="958"/>
      <c r="AS118" s="958"/>
      <c r="AT118" s="959"/>
      <c r="AU118" s="895"/>
      <c r="AV118" s="896"/>
      <c r="AW118" s="896"/>
      <c r="AX118" s="896"/>
      <c r="AY118" s="896"/>
      <c r="AZ118" s="960" t="s">
        <v>472</v>
      </c>
      <c r="BA118" s="952"/>
      <c r="BB118" s="952"/>
      <c r="BC118" s="952"/>
      <c r="BD118" s="952"/>
      <c r="BE118" s="952"/>
      <c r="BF118" s="952"/>
      <c r="BG118" s="952"/>
      <c r="BH118" s="952"/>
      <c r="BI118" s="952"/>
      <c r="BJ118" s="952"/>
      <c r="BK118" s="952"/>
      <c r="BL118" s="952"/>
      <c r="BM118" s="952"/>
      <c r="BN118" s="952"/>
      <c r="BO118" s="952"/>
      <c r="BP118" s="953"/>
      <c r="BQ118" s="986" t="s">
        <v>400</v>
      </c>
      <c r="BR118" s="987"/>
      <c r="BS118" s="987"/>
      <c r="BT118" s="987"/>
      <c r="BU118" s="987"/>
      <c r="BV118" s="987" t="s">
        <v>400</v>
      </c>
      <c r="BW118" s="987"/>
      <c r="BX118" s="987"/>
      <c r="BY118" s="987"/>
      <c r="BZ118" s="987"/>
      <c r="CA118" s="987" t="s">
        <v>448</v>
      </c>
      <c r="CB118" s="987"/>
      <c r="CC118" s="987"/>
      <c r="CD118" s="987"/>
      <c r="CE118" s="987"/>
      <c r="CF118" s="907" t="s">
        <v>400</v>
      </c>
      <c r="CG118" s="908"/>
      <c r="CH118" s="908"/>
      <c r="CI118" s="908"/>
      <c r="CJ118" s="908"/>
      <c r="CK118" s="935"/>
      <c r="CL118" s="936"/>
      <c r="CM118" s="909" t="s">
        <v>473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400</v>
      </c>
      <c r="DH118" s="946"/>
      <c r="DI118" s="946"/>
      <c r="DJ118" s="946"/>
      <c r="DK118" s="947"/>
      <c r="DL118" s="948" t="s">
        <v>400</v>
      </c>
      <c r="DM118" s="946"/>
      <c r="DN118" s="946"/>
      <c r="DO118" s="946"/>
      <c r="DP118" s="947"/>
      <c r="DQ118" s="948" t="s">
        <v>400</v>
      </c>
      <c r="DR118" s="946"/>
      <c r="DS118" s="946"/>
      <c r="DT118" s="946"/>
      <c r="DU118" s="947"/>
      <c r="DV118" s="949" t="s">
        <v>448</v>
      </c>
      <c r="DW118" s="950"/>
      <c r="DX118" s="950"/>
      <c r="DY118" s="950"/>
      <c r="DZ118" s="951"/>
    </row>
    <row r="119" spans="1:130" s="216" customFormat="1" ht="26.25" customHeight="1" x14ac:dyDescent="0.2">
      <c r="A119" s="1043" t="s">
        <v>446</v>
      </c>
      <c r="B119" s="934"/>
      <c r="C119" s="916" t="s">
        <v>447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189</v>
      </c>
      <c r="AB119" s="887"/>
      <c r="AC119" s="887"/>
      <c r="AD119" s="887"/>
      <c r="AE119" s="888"/>
      <c r="AF119" s="889" t="s">
        <v>400</v>
      </c>
      <c r="AG119" s="887"/>
      <c r="AH119" s="887"/>
      <c r="AI119" s="887"/>
      <c r="AJ119" s="888"/>
      <c r="AK119" s="889" t="s">
        <v>400</v>
      </c>
      <c r="AL119" s="887"/>
      <c r="AM119" s="887"/>
      <c r="AN119" s="887"/>
      <c r="AO119" s="888"/>
      <c r="AP119" s="890" t="s">
        <v>400</v>
      </c>
      <c r="AQ119" s="891"/>
      <c r="AR119" s="891"/>
      <c r="AS119" s="891"/>
      <c r="AT119" s="892"/>
      <c r="AU119" s="897"/>
      <c r="AV119" s="898"/>
      <c r="AW119" s="898"/>
      <c r="AX119" s="898"/>
      <c r="AY119" s="898"/>
      <c r="AZ119" s="237" t="s">
        <v>194</v>
      </c>
      <c r="BA119" s="237"/>
      <c r="BB119" s="237"/>
      <c r="BC119" s="237"/>
      <c r="BD119" s="237"/>
      <c r="BE119" s="237"/>
      <c r="BF119" s="237"/>
      <c r="BG119" s="237"/>
      <c r="BH119" s="237"/>
      <c r="BI119" s="237"/>
      <c r="BJ119" s="237"/>
      <c r="BK119" s="237"/>
      <c r="BL119" s="237"/>
      <c r="BM119" s="237"/>
      <c r="BN119" s="237"/>
      <c r="BO119" s="964" t="s">
        <v>474</v>
      </c>
      <c r="BP119" s="992"/>
      <c r="BQ119" s="986">
        <v>56305848</v>
      </c>
      <c r="BR119" s="987"/>
      <c r="BS119" s="987"/>
      <c r="BT119" s="987"/>
      <c r="BU119" s="987"/>
      <c r="BV119" s="987">
        <v>57188731</v>
      </c>
      <c r="BW119" s="987"/>
      <c r="BX119" s="987"/>
      <c r="BY119" s="987"/>
      <c r="BZ119" s="987"/>
      <c r="CA119" s="987">
        <v>54435643</v>
      </c>
      <c r="CB119" s="987"/>
      <c r="CC119" s="987"/>
      <c r="CD119" s="987"/>
      <c r="CE119" s="987"/>
      <c r="CF119" s="988"/>
      <c r="CG119" s="989"/>
      <c r="CH119" s="989"/>
      <c r="CI119" s="989"/>
      <c r="CJ119" s="990"/>
      <c r="CK119" s="937"/>
      <c r="CL119" s="938"/>
      <c r="CM119" s="960" t="s">
        <v>475</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448</v>
      </c>
      <c r="DH119" s="973"/>
      <c r="DI119" s="973"/>
      <c r="DJ119" s="973"/>
      <c r="DK119" s="974"/>
      <c r="DL119" s="972" t="s">
        <v>448</v>
      </c>
      <c r="DM119" s="973"/>
      <c r="DN119" s="973"/>
      <c r="DO119" s="973"/>
      <c r="DP119" s="974"/>
      <c r="DQ119" s="972" t="s">
        <v>189</v>
      </c>
      <c r="DR119" s="973"/>
      <c r="DS119" s="973"/>
      <c r="DT119" s="973"/>
      <c r="DU119" s="974"/>
      <c r="DV119" s="975" t="s">
        <v>448</v>
      </c>
      <c r="DW119" s="976"/>
      <c r="DX119" s="976"/>
      <c r="DY119" s="976"/>
      <c r="DZ119" s="977"/>
    </row>
    <row r="120" spans="1:130" s="216" customFormat="1" ht="26.25" customHeight="1" x14ac:dyDescent="0.2">
      <c r="A120" s="1044"/>
      <c r="B120" s="936"/>
      <c r="C120" s="909" t="s">
        <v>452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448</v>
      </c>
      <c r="AB120" s="946"/>
      <c r="AC120" s="946"/>
      <c r="AD120" s="946"/>
      <c r="AE120" s="947"/>
      <c r="AF120" s="948" t="s">
        <v>189</v>
      </c>
      <c r="AG120" s="946"/>
      <c r="AH120" s="946"/>
      <c r="AI120" s="946"/>
      <c r="AJ120" s="947"/>
      <c r="AK120" s="948" t="s">
        <v>448</v>
      </c>
      <c r="AL120" s="946"/>
      <c r="AM120" s="946"/>
      <c r="AN120" s="946"/>
      <c r="AO120" s="947"/>
      <c r="AP120" s="949" t="s">
        <v>448</v>
      </c>
      <c r="AQ120" s="950"/>
      <c r="AR120" s="950"/>
      <c r="AS120" s="950"/>
      <c r="AT120" s="951"/>
      <c r="AU120" s="978" t="s">
        <v>476</v>
      </c>
      <c r="AV120" s="979"/>
      <c r="AW120" s="979"/>
      <c r="AX120" s="979"/>
      <c r="AY120" s="980"/>
      <c r="AZ120" s="916" t="s">
        <v>477</v>
      </c>
      <c r="BA120" s="884"/>
      <c r="BB120" s="884"/>
      <c r="BC120" s="884"/>
      <c r="BD120" s="884"/>
      <c r="BE120" s="884"/>
      <c r="BF120" s="884"/>
      <c r="BG120" s="884"/>
      <c r="BH120" s="884"/>
      <c r="BI120" s="884"/>
      <c r="BJ120" s="884"/>
      <c r="BK120" s="884"/>
      <c r="BL120" s="884"/>
      <c r="BM120" s="884"/>
      <c r="BN120" s="884"/>
      <c r="BO120" s="884"/>
      <c r="BP120" s="885"/>
      <c r="BQ120" s="917">
        <v>15221943</v>
      </c>
      <c r="BR120" s="918"/>
      <c r="BS120" s="918"/>
      <c r="BT120" s="918"/>
      <c r="BU120" s="918"/>
      <c r="BV120" s="918">
        <v>15336095</v>
      </c>
      <c r="BW120" s="918"/>
      <c r="BX120" s="918"/>
      <c r="BY120" s="918"/>
      <c r="BZ120" s="918"/>
      <c r="CA120" s="918">
        <v>15902703</v>
      </c>
      <c r="CB120" s="918"/>
      <c r="CC120" s="918"/>
      <c r="CD120" s="918"/>
      <c r="CE120" s="918"/>
      <c r="CF120" s="931">
        <v>102.1</v>
      </c>
      <c r="CG120" s="932"/>
      <c r="CH120" s="932"/>
      <c r="CI120" s="932"/>
      <c r="CJ120" s="932"/>
      <c r="CK120" s="993" t="s">
        <v>478</v>
      </c>
      <c r="CL120" s="994"/>
      <c r="CM120" s="994"/>
      <c r="CN120" s="994"/>
      <c r="CO120" s="995"/>
      <c r="CP120" s="1001" t="s">
        <v>479</v>
      </c>
      <c r="CQ120" s="1002"/>
      <c r="CR120" s="1002"/>
      <c r="CS120" s="1002"/>
      <c r="CT120" s="1002"/>
      <c r="CU120" s="1002"/>
      <c r="CV120" s="1002"/>
      <c r="CW120" s="1002"/>
      <c r="CX120" s="1002"/>
      <c r="CY120" s="1002"/>
      <c r="CZ120" s="1002"/>
      <c r="DA120" s="1002"/>
      <c r="DB120" s="1002"/>
      <c r="DC120" s="1002"/>
      <c r="DD120" s="1002"/>
      <c r="DE120" s="1002"/>
      <c r="DF120" s="1003"/>
      <c r="DG120" s="917">
        <v>2972208</v>
      </c>
      <c r="DH120" s="918"/>
      <c r="DI120" s="918"/>
      <c r="DJ120" s="918"/>
      <c r="DK120" s="918"/>
      <c r="DL120" s="918">
        <v>2652912</v>
      </c>
      <c r="DM120" s="918"/>
      <c r="DN120" s="918"/>
      <c r="DO120" s="918"/>
      <c r="DP120" s="918"/>
      <c r="DQ120" s="918">
        <v>2310520</v>
      </c>
      <c r="DR120" s="918"/>
      <c r="DS120" s="918"/>
      <c r="DT120" s="918"/>
      <c r="DU120" s="918"/>
      <c r="DV120" s="919">
        <v>14.8</v>
      </c>
      <c r="DW120" s="919"/>
      <c r="DX120" s="919"/>
      <c r="DY120" s="919"/>
      <c r="DZ120" s="920"/>
    </row>
    <row r="121" spans="1:130" s="216" customFormat="1" ht="26.25" customHeight="1" x14ac:dyDescent="0.2">
      <c r="A121" s="1044"/>
      <c r="B121" s="936"/>
      <c r="C121" s="961" t="s">
        <v>480</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448</v>
      </c>
      <c r="AB121" s="946"/>
      <c r="AC121" s="946"/>
      <c r="AD121" s="946"/>
      <c r="AE121" s="947"/>
      <c r="AF121" s="948" t="s">
        <v>448</v>
      </c>
      <c r="AG121" s="946"/>
      <c r="AH121" s="946"/>
      <c r="AI121" s="946"/>
      <c r="AJ121" s="947"/>
      <c r="AK121" s="948" t="s">
        <v>448</v>
      </c>
      <c r="AL121" s="946"/>
      <c r="AM121" s="946"/>
      <c r="AN121" s="946"/>
      <c r="AO121" s="947"/>
      <c r="AP121" s="949" t="s">
        <v>448</v>
      </c>
      <c r="AQ121" s="950"/>
      <c r="AR121" s="950"/>
      <c r="AS121" s="950"/>
      <c r="AT121" s="951"/>
      <c r="AU121" s="981"/>
      <c r="AV121" s="982"/>
      <c r="AW121" s="982"/>
      <c r="AX121" s="982"/>
      <c r="AY121" s="983"/>
      <c r="AZ121" s="909" t="s">
        <v>481</v>
      </c>
      <c r="BA121" s="910"/>
      <c r="BB121" s="910"/>
      <c r="BC121" s="910"/>
      <c r="BD121" s="910"/>
      <c r="BE121" s="910"/>
      <c r="BF121" s="910"/>
      <c r="BG121" s="910"/>
      <c r="BH121" s="910"/>
      <c r="BI121" s="910"/>
      <c r="BJ121" s="910"/>
      <c r="BK121" s="910"/>
      <c r="BL121" s="910"/>
      <c r="BM121" s="910"/>
      <c r="BN121" s="910"/>
      <c r="BO121" s="910"/>
      <c r="BP121" s="911"/>
      <c r="BQ121" s="912">
        <v>11732744</v>
      </c>
      <c r="BR121" s="913"/>
      <c r="BS121" s="913"/>
      <c r="BT121" s="913"/>
      <c r="BU121" s="913"/>
      <c r="BV121" s="913">
        <v>10948788</v>
      </c>
      <c r="BW121" s="913"/>
      <c r="BX121" s="913"/>
      <c r="BY121" s="913"/>
      <c r="BZ121" s="913"/>
      <c r="CA121" s="913">
        <v>10279828</v>
      </c>
      <c r="CB121" s="913"/>
      <c r="CC121" s="913"/>
      <c r="CD121" s="913"/>
      <c r="CE121" s="913"/>
      <c r="CF121" s="907">
        <v>66</v>
      </c>
      <c r="CG121" s="908"/>
      <c r="CH121" s="908"/>
      <c r="CI121" s="908"/>
      <c r="CJ121" s="908"/>
      <c r="CK121" s="996"/>
      <c r="CL121" s="997"/>
      <c r="CM121" s="997"/>
      <c r="CN121" s="997"/>
      <c r="CO121" s="998"/>
      <c r="CP121" s="1006" t="s">
        <v>422</v>
      </c>
      <c r="CQ121" s="1007"/>
      <c r="CR121" s="1007"/>
      <c r="CS121" s="1007"/>
      <c r="CT121" s="1007"/>
      <c r="CU121" s="1007"/>
      <c r="CV121" s="1007"/>
      <c r="CW121" s="1007"/>
      <c r="CX121" s="1007"/>
      <c r="CY121" s="1007"/>
      <c r="CZ121" s="1007"/>
      <c r="DA121" s="1007"/>
      <c r="DB121" s="1007"/>
      <c r="DC121" s="1007"/>
      <c r="DD121" s="1007"/>
      <c r="DE121" s="1007"/>
      <c r="DF121" s="1008"/>
      <c r="DG121" s="912">
        <v>176589</v>
      </c>
      <c r="DH121" s="913"/>
      <c r="DI121" s="913"/>
      <c r="DJ121" s="913"/>
      <c r="DK121" s="913"/>
      <c r="DL121" s="913">
        <v>165537</v>
      </c>
      <c r="DM121" s="913"/>
      <c r="DN121" s="913"/>
      <c r="DO121" s="913"/>
      <c r="DP121" s="913"/>
      <c r="DQ121" s="913">
        <v>120809</v>
      </c>
      <c r="DR121" s="913"/>
      <c r="DS121" s="913"/>
      <c r="DT121" s="913"/>
      <c r="DU121" s="913"/>
      <c r="DV121" s="914">
        <v>0.8</v>
      </c>
      <c r="DW121" s="914"/>
      <c r="DX121" s="914"/>
      <c r="DY121" s="914"/>
      <c r="DZ121" s="915"/>
    </row>
    <row r="122" spans="1:130" s="216" customFormat="1" ht="26.25" customHeight="1" x14ac:dyDescent="0.2">
      <c r="A122" s="1044"/>
      <c r="B122" s="936"/>
      <c r="C122" s="909" t="s">
        <v>462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189</v>
      </c>
      <c r="AB122" s="946"/>
      <c r="AC122" s="946"/>
      <c r="AD122" s="946"/>
      <c r="AE122" s="947"/>
      <c r="AF122" s="948" t="s">
        <v>448</v>
      </c>
      <c r="AG122" s="946"/>
      <c r="AH122" s="946"/>
      <c r="AI122" s="946"/>
      <c r="AJ122" s="947"/>
      <c r="AK122" s="948" t="s">
        <v>189</v>
      </c>
      <c r="AL122" s="946"/>
      <c r="AM122" s="946"/>
      <c r="AN122" s="946"/>
      <c r="AO122" s="947"/>
      <c r="AP122" s="949" t="s">
        <v>448</v>
      </c>
      <c r="AQ122" s="950"/>
      <c r="AR122" s="950"/>
      <c r="AS122" s="950"/>
      <c r="AT122" s="951"/>
      <c r="AU122" s="981"/>
      <c r="AV122" s="982"/>
      <c r="AW122" s="982"/>
      <c r="AX122" s="982"/>
      <c r="AY122" s="983"/>
      <c r="AZ122" s="960" t="s">
        <v>482</v>
      </c>
      <c r="BA122" s="952"/>
      <c r="BB122" s="952"/>
      <c r="BC122" s="952"/>
      <c r="BD122" s="952"/>
      <c r="BE122" s="952"/>
      <c r="BF122" s="952"/>
      <c r="BG122" s="952"/>
      <c r="BH122" s="952"/>
      <c r="BI122" s="952"/>
      <c r="BJ122" s="952"/>
      <c r="BK122" s="952"/>
      <c r="BL122" s="952"/>
      <c r="BM122" s="952"/>
      <c r="BN122" s="952"/>
      <c r="BO122" s="952"/>
      <c r="BP122" s="953"/>
      <c r="BQ122" s="986">
        <v>32275464</v>
      </c>
      <c r="BR122" s="987"/>
      <c r="BS122" s="987"/>
      <c r="BT122" s="987"/>
      <c r="BU122" s="987"/>
      <c r="BV122" s="987">
        <v>33830159</v>
      </c>
      <c r="BW122" s="987"/>
      <c r="BX122" s="987"/>
      <c r="BY122" s="987"/>
      <c r="BZ122" s="987"/>
      <c r="CA122" s="987">
        <v>32866405</v>
      </c>
      <c r="CB122" s="987"/>
      <c r="CC122" s="987"/>
      <c r="CD122" s="987"/>
      <c r="CE122" s="987"/>
      <c r="CF122" s="1004">
        <v>211.1</v>
      </c>
      <c r="CG122" s="1005"/>
      <c r="CH122" s="1005"/>
      <c r="CI122" s="1005"/>
      <c r="CJ122" s="1005"/>
      <c r="CK122" s="996"/>
      <c r="CL122" s="997"/>
      <c r="CM122" s="997"/>
      <c r="CN122" s="997"/>
      <c r="CO122" s="998"/>
      <c r="CP122" s="1006" t="s">
        <v>483</v>
      </c>
      <c r="CQ122" s="1007"/>
      <c r="CR122" s="1007"/>
      <c r="CS122" s="1007"/>
      <c r="CT122" s="1007"/>
      <c r="CU122" s="1007"/>
      <c r="CV122" s="1007"/>
      <c r="CW122" s="1007"/>
      <c r="CX122" s="1007"/>
      <c r="CY122" s="1007"/>
      <c r="CZ122" s="1007"/>
      <c r="DA122" s="1007"/>
      <c r="DB122" s="1007"/>
      <c r="DC122" s="1007"/>
      <c r="DD122" s="1007"/>
      <c r="DE122" s="1007"/>
      <c r="DF122" s="1008"/>
      <c r="DG122" s="912">
        <v>108612</v>
      </c>
      <c r="DH122" s="913"/>
      <c r="DI122" s="913"/>
      <c r="DJ122" s="913"/>
      <c r="DK122" s="913"/>
      <c r="DL122" s="913">
        <v>97808</v>
      </c>
      <c r="DM122" s="913"/>
      <c r="DN122" s="913"/>
      <c r="DO122" s="913"/>
      <c r="DP122" s="913"/>
      <c r="DQ122" s="913">
        <v>75899</v>
      </c>
      <c r="DR122" s="913"/>
      <c r="DS122" s="913"/>
      <c r="DT122" s="913"/>
      <c r="DU122" s="913"/>
      <c r="DV122" s="914">
        <v>0.5</v>
      </c>
      <c r="DW122" s="914"/>
      <c r="DX122" s="914"/>
      <c r="DY122" s="914"/>
      <c r="DZ122" s="915"/>
    </row>
    <row r="123" spans="1:130" s="216" customFormat="1" ht="26.25" customHeight="1" x14ac:dyDescent="0.2">
      <c r="A123" s="1044"/>
      <c r="B123" s="936"/>
      <c r="C123" s="909" t="s">
        <v>468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189</v>
      </c>
      <c r="AB123" s="946"/>
      <c r="AC123" s="946"/>
      <c r="AD123" s="946"/>
      <c r="AE123" s="947"/>
      <c r="AF123" s="948" t="s">
        <v>189</v>
      </c>
      <c r="AG123" s="946"/>
      <c r="AH123" s="946"/>
      <c r="AI123" s="946"/>
      <c r="AJ123" s="947"/>
      <c r="AK123" s="948" t="s">
        <v>189</v>
      </c>
      <c r="AL123" s="946"/>
      <c r="AM123" s="946"/>
      <c r="AN123" s="946"/>
      <c r="AO123" s="947"/>
      <c r="AP123" s="949" t="s">
        <v>189</v>
      </c>
      <c r="AQ123" s="950"/>
      <c r="AR123" s="950"/>
      <c r="AS123" s="950"/>
      <c r="AT123" s="951"/>
      <c r="AU123" s="984"/>
      <c r="AV123" s="985"/>
      <c r="AW123" s="985"/>
      <c r="AX123" s="985"/>
      <c r="AY123" s="985"/>
      <c r="AZ123" s="237" t="s">
        <v>194</v>
      </c>
      <c r="BA123" s="237"/>
      <c r="BB123" s="237"/>
      <c r="BC123" s="237"/>
      <c r="BD123" s="237"/>
      <c r="BE123" s="237"/>
      <c r="BF123" s="237"/>
      <c r="BG123" s="237"/>
      <c r="BH123" s="237"/>
      <c r="BI123" s="237"/>
      <c r="BJ123" s="237"/>
      <c r="BK123" s="237"/>
      <c r="BL123" s="237"/>
      <c r="BM123" s="237"/>
      <c r="BN123" s="237"/>
      <c r="BO123" s="964" t="s">
        <v>484</v>
      </c>
      <c r="BP123" s="992"/>
      <c r="BQ123" s="1050">
        <v>59230151</v>
      </c>
      <c r="BR123" s="1051"/>
      <c r="BS123" s="1051"/>
      <c r="BT123" s="1051"/>
      <c r="BU123" s="1051"/>
      <c r="BV123" s="1051">
        <v>60115042</v>
      </c>
      <c r="BW123" s="1051"/>
      <c r="BX123" s="1051"/>
      <c r="BY123" s="1051"/>
      <c r="BZ123" s="1051"/>
      <c r="CA123" s="1051">
        <v>59048936</v>
      </c>
      <c r="CB123" s="1051"/>
      <c r="CC123" s="1051"/>
      <c r="CD123" s="1051"/>
      <c r="CE123" s="1051"/>
      <c r="CF123" s="988"/>
      <c r="CG123" s="989"/>
      <c r="CH123" s="989"/>
      <c r="CI123" s="989"/>
      <c r="CJ123" s="990"/>
      <c r="CK123" s="996"/>
      <c r="CL123" s="997"/>
      <c r="CM123" s="997"/>
      <c r="CN123" s="997"/>
      <c r="CO123" s="998"/>
      <c r="CP123" s="1006" t="s">
        <v>416</v>
      </c>
      <c r="CQ123" s="1007"/>
      <c r="CR123" s="1007"/>
      <c r="CS123" s="1007"/>
      <c r="CT123" s="1007"/>
      <c r="CU123" s="1007"/>
      <c r="CV123" s="1007"/>
      <c r="CW123" s="1007"/>
      <c r="CX123" s="1007"/>
      <c r="CY123" s="1007"/>
      <c r="CZ123" s="1007"/>
      <c r="DA123" s="1007"/>
      <c r="DB123" s="1007"/>
      <c r="DC123" s="1007"/>
      <c r="DD123" s="1007"/>
      <c r="DE123" s="1007"/>
      <c r="DF123" s="1008"/>
      <c r="DG123" s="945" t="s">
        <v>189</v>
      </c>
      <c r="DH123" s="946"/>
      <c r="DI123" s="946"/>
      <c r="DJ123" s="946"/>
      <c r="DK123" s="947"/>
      <c r="DL123" s="948" t="s">
        <v>400</v>
      </c>
      <c r="DM123" s="946"/>
      <c r="DN123" s="946"/>
      <c r="DO123" s="946"/>
      <c r="DP123" s="947"/>
      <c r="DQ123" s="948" t="s">
        <v>400</v>
      </c>
      <c r="DR123" s="946"/>
      <c r="DS123" s="946"/>
      <c r="DT123" s="946"/>
      <c r="DU123" s="947"/>
      <c r="DV123" s="949" t="s">
        <v>189</v>
      </c>
      <c r="DW123" s="950"/>
      <c r="DX123" s="950"/>
      <c r="DY123" s="950"/>
      <c r="DZ123" s="951"/>
    </row>
    <row r="124" spans="1:130" s="216" customFormat="1" ht="26.25" customHeight="1" thickBot="1" x14ac:dyDescent="0.25">
      <c r="A124" s="1044"/>
      <c r="B124" s="936"/>
      <c r="C124" s="909" t="s">
        <v>471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189</v>
      </c>
      <c r="AB124" s="946"/>
      <c r="AC124" s="946"/>
      <c r="AD124" s="946"/>
      <c r="AE124" s="947"/>
      <c r="AF124" s="948" t="s">
        <v>485</v>
      </c>
      <c r="AG124" s="946"/>
      <c r="AH124" s="946"/>
      <c r="AI124" s="946"/>
      <c r="AJ124" s="947"/>
      <c r="AK124" s="948" t="s">
        <v>189</v>
      </c>
      <c r="AL124" s="946"/>
      <c r="AM124" s="946"/>
      <c r="AN124" s="946"/>
      <c r="AO124" s="947"/>
      <c r="AP124" s="949" t="s">
        <v>400</v>
      </c>
      <c r="AQ124" s="950"/>
      <c r="AR124" s="950"/>
      <c r="AS124" s="950"/>
      <c r="AT124" s="951"/>
      <c r="AU124" s="1046" t="s">
        <v>486</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189</v>
      </c>
      <c r="BR124" s="1014"/>
      <c r="BS124" s="1014"/>
      <c r="BT124" s="1014"/>
      <c r="BU124" s="1014"/>
      <c r="BV124" s="1014" t="s">
        <v>189</v>
      </c>
      <c r="BW124" s="1014"/>
      <c r="BX124" s="1014"/>
      <c r="BY124" s="1014"/>
      <c r="BZ124" s="1014"/>
      <c r="CA124" s="1014" t="s">
        <v>189</v>
      </c>
      <c r="CB124" s="1014"/>
      <c r="CC124" s="1014"/>
      <c r="CD124" s="1014"/>
      <c r="CE124" s="1014"/>
      <c r="CF124" s="1015"/>
      <c r="CG124" s="1016"/>
      <c r="CH124" s="1016"/>
      <c r="CI124" s="1016"/>
      <c r="CJ124" s="1017"/>
      <c r="CK124" s="999"/>
      <c r="CL124" s="999"/>
      <c r="CM124" s="999"/>
      <c r="CN124" s="999"/>
      <c r="CO124" s="1000"/>
      <c r="CP124" s="1006" t="s">
        <v>487</v>
      </c>
      <c r="CQ124" s="1007"/>
      <c r="CR124" s="1007"/>
      <c r="CS124" s="1007"/>
      <c r="CT124" s="1007"/>
      <c r="CU124" s="1007"/>
      <c r="CV124" s="1007"/>
      <c r="CW124" s="1007"/>
      <c r="CX124" s="1007"/>
      <c r="CY124" s="1007"/>
      <c r="CZ124" s="1007"/>
      <c r="DA124" s="1007"/>
      <c r="DB124" s="1007"/>
      <c r="DC124" s="1007"/>
      <c r="DD124" s="1007"/>
      <c r="DE124" s="1007"/>
      <c r="DF124" s="1008"/>
      <c r="DG124" s="991" t="s">
        <v>400</v>
      </c>
      <c r="DH124" s="973"/>
      <c r="DI124" s="973"/>
      <c r="DJ124" s="973"/>
      <c r="DK124" s="974"/>
      <c r="DL124" s="972" t="s">
        <v>400</v>
      </c>
      <c r="DM124" s="973"/>
      <c r="DN124" s="973"/>
      <c r="DO124" s="973"/>
      <c r="DP124" s="974"/>
      <c r="DQ124" s="972" t="s">
        <v>400</v>
      </c>
      <c r="DR124" s="973"/>
      <c r="DS124" s="973"/>
      <c r="DT124" s="973"/>
      <c r="DU124" s="974"/>
      <c r="DV124" s="975" t="s">
        <v>189</v>
      </c>
      <c r="DW124" s="976"/>
      <c r="DX124" s="976"/>
      <c r="DY124" s="976"/>
      <c r="DZ124" s="977"/>
    </row>
    <row r="125" spans="1:130" s="216" customFormat="1" ht="26.25" customHeight="1" x14ac:dyDescent="0.2">
      <c r="A125" s="1044"/>
      <c r="B125" s="936"/>
      <c r="C125" s="909" t="s">
        <v>473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400</v>
      </c>
      <c r="AB125" s="946"/>
      <c r="AC125" s="946"/>
      <c r="AD125" s="946"/>
      <c r="AE125" s="947"/>
      <c r="AF125" s="948" t="s">
        <v>189</v>
      </c>
      <c r="AG125" s="946"/>
      <c r="AH125" s="946"/>
      <c r="AI125" s="946"/>
      <c r="AJ125" s="947"/>
      <c r="AK125" s="948" t="s">
        <v>189</v>
      </c>
      <c r="AL125" s="946"/>
      <c r="AM125" s="946"/>
      <c r="AN125" s="946"/>
      <c r="AO125" s="947"/>
      <c r="AP125" s="949" t="s">
        <v>485</v>
      </c>
      <c r="AQ125" s="950"/>
      <c r="AR125" s="950"/>
      <c r="AS125" s="950"/>
      <c r="AT125" s="951"/>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9" t="s">
        <v>488</v>
      </c>
      <c r="CL125" s="994"/>
      <c r="CM125" s="994"/>
      <c r="CN125" s="994"/>
      <c r="CO125" s="995"/>
      <c r="CP125" s="916" t="s">
        <v>489</v>
      </c>
      <c r="CQ125" s="884"/>
      <c r="CR125" s="884"/>
      <c r="CS125" s="884"/>
      <c r="CT125" s="884"/>
      <c r="CU125" s="884"/>
      <c r="CV125" s="884"/>
      <c r="CW125" s="884"/>
      <c r="CX125" s="884"/>
      <c r="CY125" s="884"/>
      <c r="CZ125" s="884"/>
      <c r="DA125" s="884"/>
      <c r="DB125" s="884"/>
      <c r="DC125" s="884"/>
      <c r="DD125" s="884"/>
      <c r="DE125" s="884"/>
      <c r="DF125" s="885"/>
      <c r="DG125" s="917" t="s">
        <v>400</v>
      </c>
      <c r="DH125" s="918"/>
      <c r="DI125" s="918"/>
      <c r="DJ125" s="918"/>
      <c r="DK125" s="918"/>
      <c r="DL125" s="918" t="s">
        <v>400</v>
      </c>
      <c r="DM125" s="918"/>
      <c r="DN125" s="918"/>
      <c r="DO125" s="918"/>
      <c r="DP125" s="918"/>
      <c r="DQ125" s="918" t="s">
        <v>189</v>
      </c>
      <c r="DR125" s="918"/>
      <c r="DS125" s="918"/>
      <c r="DT125" s="918"/>
      <c r="DU125" s="918"/>
      <c r="DV125" s="919" t="s">
        <v>400</v>
      </c>
      <c r="DW125" s="919"/>
      <c r="DX125" s="919"/>
      <c r="DY125" s="919"/>
      <c r="DZ125" s="920"/>
    </row>
    <row r="126" spans="1:130" s="216" customFormat="1" ht="26.25" customHeight="1" thickBot="1" x14ac:dyDescent="0.25">
      <c r="A126" s="1044"/>
      <c r="B126" s="936"/>
      <c r="C126" s="909" t="s">
        <v>475</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400</v>
      </c>
      <c r="AB126" s="946"/>
      <c r="AC126" s="946"/>
      <c r="AD126" s="946"/>
      <c r="AE126" s="947"/>
      <c r="AF126" s="948" t="s">
        <v>189</v>
      </c>
      <c r="AG126" s="946"/>
      <c r="AH126" s="946"/>
      <c r="AI126" s="946"/>
      <c r="AJ126" s="947"/>
      <c r="AK126" s="948" t="s">
        <v>189</v>
      </c>
      <c r="AL126" s="946"/>
      <c r="AM126" s="946"/>
      <c r="AN126" s="946"/>
      <c r="AO126" s="947"/>
      <c r="AP126" s="949" t="s">
        <v>400</v>
      </c>
      <c r="AQ126" s="950"/>
      <c r="AR126" s="950"/>
      <c r="AS126" s="950"/>
      <c r="AT126" s="951"/>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10"/>
      <c r="CL126" s="997"/>
      <c r="CM126" s="997"/>
      <c r="CN126" s="997"/>
      <c r="CO126" s="998"/>
      <c r="CP126" s="909" t="s">
        <v>490</v>
      </c>
      <c r="CQ126" s="910"/>
      <c r="CR126" s="910"/>
      <c r="CS126" s="910"/>
      <c r="CT126" s="910"/>
      <c r="CU126" s="910"/>
      <c r="CV126" s="910"/>
      <c r="CW126" s="910"/>
      <c r="CX126" s="910"/>
      <c r="CY126" s="910"/>
      <c r="CZ126" s="910"/>
      <c r="DA126" s="910"/>
      <c r="DB126" s="910"/>
      <c r="DC126" s="910"/>
      <c r="DD126" s="910"/>
      <c r="DE126" s="910"/>
      <c r="DF126" s="911"/>
      <c r="DG126" s="912" t="s">
        <v>400</v>
      </c>
      <c r="DH126" s="913"/>
      <c r="DI126" s="913"/>
      <c r="DJ126" s="913"/>
      <c r="DK126" s="913"/>
      <c r="DL126" s="913" t="s">
        <v>189</v>
      </c>
      <c r="DM126" s="913"/>
      <c r="DN126" s="913"/>
      <c r="DO126" s="913"/>
      <c r="DP126" s="913"/>
      <c r="DQ126" s="913" t="s">
        <v>189</v>
      </c>
      <c r="DR126" s="913"/>
      <c r="DS126" s="913"/>
      <c r="DT126" s="913"/>
      <c r="DU126" s="913"/>
      <c r="DV126" s="914" t="s">
        <v>400</v>
      </c>
      <c r="DW126" s="914"/>
      <c r="DX126" s="914"/>
      <c r="DY126" s="914"/>
      <c r="DZ126" s="915"/>
    </row>
    <row r="127" spans="1:130" s="216" customFormat="1" ht="26.25" customHeight="1" x14ac:dyDescent="0.2">
      <c r="A127" s="1045"/>
      <c r="B127" s="938"/>
      <c r="C127" s="960" t="s">
        <v>491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21949</v>
      </c>
      <c r="AB127" s="946"/>
      <c r="AC127" s="946"/>
      <c r="AD127" s="946"/>
      <c r="AE127" s="947"/>
      <c r="AF127" s="948">
        <v>21251</v>
      </c>
      <c r="AG127" s="946"/>
      <c r="AH127" s="946"/>
      <c r="AI127" s="946"/>
      <c r="AJ127" s="947"/>
      <c r="AK127" s="948">
        <v>19305</v>
      </c>
      <c r="AL127" s="946"/>
      <c r="AM127" s="946"/>
      <c r="AN127" s="946"/>
      <c r="AO127" s="947"/>
      <c r="AP127" s="949">
        <v>0.1</v>
      </c>
      <c r="AQ127" s="950"/>
      <c r="AR127" s="950"/>
      <c r="AS127" s="950"/>
      <c r="AT127" s="951"/>
      <c r="AU127" s="218"/>
      <c r="AV127" s="218"/>
      <c r="AW127" s="218"/>
      <c r="AX127" s="1018" t="s">
        <v>492</v>
      </c>
      <c r="AY127" s="1019"/>
      <c r="AZ127" s="1019"/>
      <c r="BA127" s="1019"/>
      <c r="BB127" s="1019"/>
      <c r="BC127" s="1019"/>
      <c r="BD127" s="1019"/>
      <c r="BE127" s="1020"/>
      <c r="BF127" s="1021" t="s">
        <v>493</v>
      </c>
      <c r="BG127" s="1019"/>
      <c r="BH127" s="1019"/>
      <c r="BI127" s="1019"/>
      <c r="BJ127" s="1019"/>
      <c r="BK127" s="1019"/>
      <c r="BL127" s="1020"/>
      <c r="BM127" s="1021" t="s">
        <v>494</v>
      </c>
      <c r="BN127" s="1019"/>
      <c r="BO127" s="1019"/>
      <c r="BP127" s="1019"/>
      <c r="BQ127" s="1019"/>
      <c r="BR127" s="1019"/>
      <c r="BS127" s="1020"/>
      <c r="BT127" s="1021" t="s">
        <v>495</v>
      </c>
      <c r="BU127" s="1019"/>
      <c r="BV127" s="1019"/>
      <c r="BW127" s="1019"/>
      <c r="BX127" s="1019"/>
      <c r="BY127" s="1019"/>
      <c r="BZ127" s="1042"/>
      <c r="CA127" s="218"/>
      <c r="CB127" s="218"/>
      <c r="CC127" s="218"/>
      <c r="CD127" s="241"/>
      <c r="CE127" s="241"/>
      <c r="CF127" s="241"/>
      <c r="CG127" s="218"/>
      <c r="CH127" s="218"/>
      <c r="CI127" s="218"/>
      <c r="CJ127" s="240"/>
      <c r="CK127" s="1010"/>
      <c r="CL127" s="997"/>
      <c r="CM127" s="997"/>
      <c r="CN127" s="997"/>
      <c r="CO127" s="998"/>
      <c r="CP127" s="909" t="s">
        <v>496</v>
      </c>
      <c r="CQ127" s="910"/>
      <c r="CR127" s="910"/>
      <c r="CS127" s="910"/>
      <c r="CT127" s="910"/>
      <c r="CU127" s="910"/>
      <c r="CV127" s="910"/>
      <c r="CW127" s="910"/>
      <c r="CX127" s="910"/>
      <c r="CY127" s="910"/>
      <c r="CZ127" s="910"/>
      <c r="DA127" s="910"/>
      <c r="DB127" s="910"/>
      <c r="DC127" s="910"/>
      <c r="DD127" s="910"/>
      <c r="DE127" s="910"/>
      <c r="DF127" s="911"/>
      <c r="DG127" s="912" t="s">
        <v>485</v>
      </c>
      <c r="DH127" s="913"/>
      <c r="DI127" s="913"/>
      <c r="DJ127" s="913"/>
      <c r="DK127" s="913"/>
      <c r="DL127" s="913" t="s">
        <v>189</v>
      </c>
      <c r="DM127" s="913"/>
      <c r="DN127" s="913"/>
      <c r="DO127" s="913"/>
      <c r="DP127" s="913"/>
      <c r="DQ127" s="913" t="s">
        <v>189</v>
      </c>
      <c r="DR127" s="913"/>
      <c r="DS127" s="913"/>
      <c r="DT127" s="913"/>
      <c r="DU127" s="913"/>
      <c r="DV127" s="914" t="s">
        <v>400</v>
      </c>
      <c r="DW127" s="914"/>
      <c r="DX127" s="914"/>
      <c r="DY127" s="914"/>
      <c r="DZ127" s="915"/>
    </row>
    <row r="128" spans="1:130" s="216" customFormat="1" ht="26.25" customHeight="1" thickBot="1" x14ac:dyDescent="0.25">
      <c r="A128" s="1028" t="s">
        <v>497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498</v>
      </c>
      <c r="X128" s="1030"/>
      <c r="Y128" s="1030"/>
      <c r="Z128" s="1031"/>
      <c r="AA128" s="1032">
        <v>1072170</v>
      </c>
      <c r="AB128" s="1033"/>
      <c r="AC128" s="1033"/>
      <c r="AD128" s="1033"/>
      <c r="AE128" s="1034"/>
      <c r="AF128" s="1035">
        <v>1146053</v>
      </c>
      <c r="AG128" s="1033"/>
      <c r="AH128" s="1033"/>
      <c r="AI128" s="1033"/>
      <c r="AJ128" s="1034"/>
      <c r="AK128" s="1035">
        <v>1144294</v>
      </c>
      <c r="AL128" s="1033"/>
      <c r="AM128" s="1033"/>
      <c r="AN128" s="1033"/>
      <c r="AO128" s="1034"/>
      <c r="AP128" s="1036"/>
      <c r="AQ128" s="1037"/>
      <c r="AR128" s="1037"/>
      <c r="AS128" s="1037"/>
      <c r="AT128" s="1038"/>
      <c r="AU128" s="218"/>
      <c r="AV128" s="218"/>
      <c r="AW128" s="218"/>
      <c r="AX128" s="883" t="s">
        <v>499</v>
      </c>
      <c r="AY128" s="884"/>
      <c r="AZ128" s="884"/>
      <c r="BA128" s="884"/>
      <c r="BB128" s="884"/>
      <c r="BC128" s="884"/>
      <c r="BD128" s="884"/>
      <c r="BE128" s="885"/>
      <c r="BF128" s="1039" t="s">
        <v>189</v>
      </c>
      <c r="BG128" s="1040"/>
      <c r="BH128" s="1040"/>
      <c r="BI128" s="1040"/>
      <c r="BJ128" s="1040"/>
      <c r="BK128" s="1040"/>
      <c r="BL128" s="1041"/>
      <c r="BM128" s="1039">
        <v>12.56</v>
      </c>
      <c r="BN128" s="1040"/>
      <c r="BO128" s="1040"/>
      <c r="BP128" s="1040"/>
      <c r="BQ128" s="1040"/>
      <c r="BR128" s="1040"/>
      <c r="BS128" s="1041"/>
      <c r="BT128" s="1039">
        <v>20</v>
      </c>
      <c r="BU128" s="1040"/>
      <c r="BV128" s="1040"/>
      <c r="BW128" s="1040"/>
      <c r="BX128" s="1040"/>
      <c r="BY128" s="1040"/>
      <c r="BZ128" s="1063"/>
      <c r="CA128" s="241"/>
      <c r="CB128" s="241"/>
      <c r="CC128" s="241"/>
      <c r="CD128" s="241"/>
      <c r="CE128" s="241"/>
      <c r="CF128" s="241"/>
      <c r="CG128" s="218"/>
      <c r="CH128" s="218"/>
      <c r="CI128" s="218"/>
      <c r="CJ128" s="240"/>
      <c r="CK128" s="1011"/>
      <c r="CL128" s="1012"/>
      <c r="CM128" s="1012"/>
      <c r="CN128" s="1012"/>
      <c r="CO128" s="1013"/>
      <c r="CP128" s="1022" t="s">
        <v>500</v>
      </c>
      <c r="CQ128" s="710"/>
      <c r="CR128" s="710"/>
      <c r="CS128" s="710"/>
      <c r="CT128" s="710"/>
      <c r="CU128" s="710"/>
      <c r="CV128" s="710"/>
      <c r="CW128" s="710"/>
      <c r="CX128" s="710"/>
      <c r="CY128" s="710"/>
      <c r="CZ128" s="710"/>
      <c r="DA128" s="710"/>
      <c r="DB128" s="710"/>
      <c r="DC128" s="710"/>
      <c r="DD128" s="710"/>
      <c r="DE128" s="710"/>
      <c r="DF128" s="1023"/>
      <c r="DG128" s="1024">
        <v>13931</v>
      </c>
      <c r="DH128" s="1025"/>
      <c r="DI128" s="1025"/>
      <c r="DJ128" s="1025"/>
      <c r="DK128" s="1025"/>
      <c r="DL128" s="1025">
        <v>6654</v>
      </c>
      <c r="DM128" s="1025"/>
      <c r="DN128" s="1025"/>
      <c r="DO128" s="1025"/>
      <c r="DP128" s="1025"/>
      <c r="DQ128" s="1025">
        <v>7192</v>
      </c>
      <c r="DR128" s="1025"/>
      <c r="DS128" s="1025"/>
      <c r="DT128" s="1025"/>
      <c r="DU128" s="1025"/>
      <c r="DV128" s="1026">
        <v>0</v>
      </c>
      <c r="DW128" s="1026"/>
      <c r="DX128" s="1026"/>
      <c r="DY128" s="1026"/>
      <c r="DZ128" s="1027"/>
    </row>
    <row r="129" spans="1:131" s="216" customFormat="1" ht="26.25" customHeight="1" x14ac:dyDescent="0.2">
      <c r="A129" s="921" t="s">
        <v>107</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501</v>
      </c>
      <c r="X129" s="1058"/>
      <c r="Y129" s="1058"/>
      <c r="Z129" s="1059"/>
      <c r="AA129" s="945">
        <v>17769457</v>
      </c>
      <c r="AB129" s="946"/>
      <c r="AC129" s="946"/>
      <c r="AD129" s="946"/>
      <c r="AE129" s="947"/>
      <c r="AF129" s="948">
        <v>18057203</v>
      </c>
      <c r="AG129" s="946"/>
      <c r="AH129" s="946"/>
      <c r="AI129" s="946"/>
      <c r="AJ129" s="947"/>
      <c r="AK129" s="948">
        <v>18557836</v>
      </c>
      <c r="AL129" s="946"/>
      <c r="AM129" s="946"/>
      <c r="AN129" s="946"/>
      <c r="AO129" s="947"/>
      <c r="AP129" s="1060"/>
      <c r="AQ129" s="1061"/>
      <c r="AR129" s="1061"/>
      <c r="AS129" s="1061"/>
      <c r="AT129" s="1062"/>
      <c r="AU129" s="219"/>
      <c r="AV129" s="219"/>
      <c r="AW129" s="219"/>
      <c r="AX129" s="1052" t="s">
        <v>502</v>
      </c>
      <c r="AY129" s="910"/>
      <c r="AZ129" s="910"/>
      <c r="BA129" s="910"/>
      <c r="BB129" s="910"/>
      <c r="BC129" s="910"/>
      <c r="BD129" s="910"/>
      <c r="BE129" s="911"/>
      <c r="BF129" s="1053" t="s">
        <v>400</v>
      </c>
      <c r="BG129" s="1054"/>
      <c r="BH129" s="1054"/>
      <c r="BI129" s="1054"/>
      <c r="BJ129" s="1054"/>
      <c r="BK129" s="1054"/>
      <c r="BL129" s="1055"/>
      <c r="BM129" s="1053">
        <v>17.559999999999999</v>
      </c>
      <c r="BN129" s="1054"/>
      <c r="BO129" s="1054"/>
      <c r="BP129" s="1054"/>
      <c r="BQ129" s="1054"/>
      <c r="BR129" s="1054"/>
      <c r="BS129" s="1055"/>
      <c r="BT129" s="1053">
        <v>30</v>
      </c>
      <c r="BU129" s="1054"/>
      <c r="BV129" s="1054"/>
      <c r="BW129" s="1054"/>
      <c r="BX129" s="1054"/>
      <c r="BY129" s="1054"/>
      <c r="BZ129" s="10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21" t="s">
        <v>503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504</v>
      </c>
      <c r="X130" s="1058"/>
      <c r="Y130" s="1058"/>
      <c r="Z130" s="1059"/>
      <c r="AA130" s="945">
        <v>3135757</v>
      </c>
      <c r="AB130" s="946"/>
      <c r="AC130" s="946"/>
      <c r="AD130" s="946"/>
      <c r="AE130" s="947"/>
      <c r="AF130" s="948">
        <v>3089208</v>
      </c>
      <c r="AG130" s="946"/>
      <c r="AH130" s="946"/>
      <c r="AI130" s="946"/>
      <c r="AJ130" s="947"/>
      <c r="AK130" s="948">
        <v>2987919</v>
      </c>
      <c r="AL130" s="946"/>
      <c r="AM130" s="946"/>
      <c r="AN130" s="946"/>
      <c r="AO130" s="947"/>
      <c r="AP130" s="1060"/>
      <c r="AQ130" s="1061"/>
      <c r="AR130" s="1061"/>
      <c r="AS130" s="1061"/>
      <c r="AT130" s="1062"/>
      <c r="AU130" s="219"/>
      <c r="AV130" s="219"/>
      <c r="AW130" s="219"/>
      <c r="AX130" s="1052" t="s">
        <v>505</v>
      </c>
      <c r="AY130" s="910"/>
      <c r="AZ130" s="910"/>
      <c r="BA130" s="910"/>
      <c r="BB130" s="910"/>
      <c r="BC130" s="910"/>
      <c r="BD130" s="910"/>
      <c r="BE130" s="911"/>
      <c r="BF130" s="1088">
        <v>8.9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506</v>
      </c>
      <c r="X131" s="1095"/>
      <c r="Y131" s="1095"/>
      <c r="Z131" s="1096"/>
      <c r="AA131" s="991">
        <v>14633700</v>
      </c>
      <c r="AB131" s="973"/>
      <c r="AC131" s="973"/>
      <c r="AD131" s="973"/>
      <c r="AE131" s="974"/>
      <c r="AF131" s="972">
        <v>14967995</v>
      </c>
      <c r="AG131" s="973"/>
      <c r="AH131" s="973"/>
      <c r="AI131" s="973"/>
      <c r="AJ131" s="974"/>
      <c r="AK131" s="972">
        <v>15569917</v>
      </c>
      <c r="AL131" s="973"/>
      <c r="AM131" s="973"/>
      <c r="AN131" s="973"/>
      <c r="AO131" s="974"/>
      <c r="AP131" s="1097"/>
      <c r="AQ131" s="1098"/>
      <c r="AR131" s="1098"/>
      <c r="AS131" s="1098"/>
      <c r="AT131" s="1099"/>
      <c r="AU131" s="219"/>
      <c r="AV131" s="219"/>
      <c r="AW131" s="219"/>
      <c r="AX131" s="1070" t="s">
        <v>507</v>
      </c>
      <c r="AY131" s="710"/>
      <c r="AZ131" s="710"/>
      <c r="BA131" s="710"/>
      <c r="BB131" s="710"/>
      <c r="BC131" s="710"/>
      <c r="BD131" s="710"/>
      <c r="BE131" s="1023"/>
      <c r="BF131" s="1071" t="s">
        <v>400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7" t="s">
        <v>508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509</v>
      </c>
      <c r="W132" s="1081"/>
      <c r="X132" s="1081"/>
      <c r="Y132" s="1081"/>
      <c r="Z132" s="1082"/>
      <c r="AA132" s="1083">
        <v>7.9427144189999996</v>
      </c>
      <c r="AB132" s="1084"/>
      <c r="AC132" s="1084"/>
      <c r="AD132" s="1084"/>
      <c r="AE132" s="1085"/>
      <c r="AF132" s="1086">
        <v>8.7878837480000005</v>
      </c>
      <c r="AG132" s="1084"/>
      <c r="AH132" s="1084"/>
      <c r="AI132" s="1084"/>
      <c r="AJ132" s="1085"/>
      <c r="AK132" s="1086">
        <v>10.165288609999999</v>
      </c>
      <c r="AL132" s="1084"/>
      <c r="AM132" s="1084"/>
      <c r="AN132" s="1084"/>
      <c r="AO132" s="1085"/>
      <c r="AP132" s="988"/>
      <c r="AQ132" s="989"/>
      <c r="AR132" s="989"/>
      <c r="AS132" s="989"/>
      <c r="AT132" s="1087"/>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510</v>
      </c>
      <c r="W133" s="1064"/>
      <c r="X133" s="1064"/>
      <c r="Y133" s="1064"/>
      <c r="Z133" s="1065"/>
      <c r="AA133" s="1066">
        <v>7.9</v>
      </c>
      <c r="AB133" s="1067"/>
      <c r="AC133" s="1067"/>
      <c r="AD133" s="1067"/>
      <c r="AE133" s="1068"/>
      <c r="AF133" s="1066">
        <v>8.1</v>
      </c>
      <c r="AG133" s="1067"/>
      <c r="AH133" s="1067"/>
      <c r="AI133" s="1067"/>
      <c r="AJ133" s="1068"/>
      <c r="AK133" s="1066">
        <v>8.9</v>
      </c>
      <c r="AL133" s="1067"/>
      <c r="AM133" s="1067"/>
      <c r="AN133" s="1067"/>
      <c r="AO133" s="1068"/>
      <c r="AP133" s="1015"/>
      <c r="AQ133" s="1016"/>
      <c r="AR133" s="1016"/>
      <c r="AS133" s="1016"/>
      <c r="AT133" s="1069"/>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511</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OGsoLKyknq54qXsOIGayKhg2By3Etj/RdHrGFNDv0dWRX2+pzzxZ7S/Q4hg1nlcvAzLqjqyF8/7sGPf7KDDTg==" saltValue="Fy/BPjsaedTbMcx2UsPgaQ=="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512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513</v>
      </c>
      <c r="AL6" s="252"/>
      <c r="AM6" s="252"/>
      <c r="AN6" s="252"/>
    </row>
    <row r="7" spans="1:46" ht="13.5" customHeight="1" x14ac:dyDescent="0.2">
      <c r="A7" s="251"/>
      <c r="AK7" s="254"/>
      <c r="AL7" s="255"/>
      <c r="AM7" s="255"/>
      <c r="AN7" s="256"/>
      <c r="AO7" s="1101" t="s">
        <v>514</v>
      </c>
      <c r="AP7" s="257"/>
      <c r="AQ7" s="258" t="s">
        <v>515</v>
      </c>
      <c r="AR7" s="259"/>
    </row>
    <row r="8" spans="1:46" ht="13.2" x14ac:dyDescent="0.2">
      <c r="A8" s="251"/>
      <c r="AK8" s="260"/>
      <c r="AL8" s="261"/>
      <c r="AM8" s="261"/>
      <c r="AN8" s="262"/>
      <c r="AO8" s="1102"/>
      <c r="AP8" s="263" t="s">
        <v>516</v>
      </c>
      <c r="AQ8" s="264" t="s">
        <v>517</v>
      </c>
      <c r="AR8" s="265" t="s">
        <v>518</v>
      </c>
    </row>
    <row r="9" spans="1:46" ht="13.2" x14ac:dyDescent="0.2">
      <c r="A9" s="251"/>
      <c r="AK9" s="1103" t="s">
        <v>519</v>
      </c>
      <c r="AL9" s="1104"/>
      <c r="AM9" s="1104"/>
      <c r="AN9" s="1105"/>
      <c r="AO9" s="266">
        <v>5821902</v>
      </c>
      <c r="AP9" s="266">
        <v>90954</v>
      </c>
      <c r="AQ9" s="267">
        <v>85700</v>
      </c>
      <c r="AR9" s="268">
        <v>6.1</v>
      </c>
    </row>
    <row r="10" spans="1:46" ht="13.5" customHeight="1" x14ac:dyDescent="0.2">
      <c r="A10" s="251"/>
      <c r="AK10" s="1103" t="s">
        <v>520</v>
      </c>
      <c r="AL10" s="1104"/>
      <c r="AM10" s="1104"/>
      <c r="AN10" s="1105"/>
      <c r="AO10" s="269">
        <v>91443</v>
      </c>
      <c r="AP10" s="269">
        <v>1429</v>
      </c>
      <c r="AQ10" s="270">
        <v>7424</v>
      </c>
      <c r="AR10" s="271">
        <v>-80.8</v>
      </c>
    </row>
    <row r="11" spans="1:46" ht="13.5" customHeight="1" x14ac:dyDescent="0.2">
      <c r="A11" s="251"/>
      <c r="AK11" s="1103" t="s">
        <v>521</v>
      </c>
      <c r="AL11" s="1104"/>
      <c r="AM11" s="1104"/>
      <c r="AN11" s="1105"/>
      <c r="AO11" s="269" t="s">
        <v>522</v>
      </c>
      <c r="AP11" s="269" t="s">
        <v>522</v>
      </c>
      <c r="AQ11" s="270">
        <v>1613</v>
      </c>
      <c r="AR11" s="271" t="s">
        <v>522</v>
      </c>
    </row>
    <row r="12" spans="1:46" ht="13.5" customHeight="1" x14ac:dyDescent="0.2">
      <c r="A12" s="251"/>
      <c r="AK12" s="1103" t="s">
        <v>523</v>
      </c>
      <c r="AL12" s="1104"/>
      <c r="AM12" s="1104"/>
      <c r="AN12" s="1105"/>
      <c r="AO12" s="269" t="s">
        <v>522</v>
      </c>
      <c r="AP12" s="269" t="s">
        <v>522</v>
      </c>
      <c r="AQ12" s="270">
        <v>12</v>
      </c>
      <c r="AR12" s="271" t="s">
        <v>522</v>
      </c>
    </row>
    <row r="13" spans="1:46" ht="13.5" customHeight="1" x14ac:dyDescent="0.2">
      <c r="A13" s="251"/>
      <c r="AK13" s="1103" t="s">
        <v>524</v>
      </c>
      <c r="AL13" s="1104"/>
      <c r="AM13" s="1104"/>
      <c r="AN13" s="1105"/>
      <c r="AO13" s="269">
        <v>223282</v>
      </c>
      <c r="AP13" s="269">
        <v>3488</v>
      </c>
      <c r="AQ13" s="270">
        <v>3153</v>
      </c>
      <c r="AR13" s="271">
        <v>10.6</v>
      </c>
    </row>
    <row r="14" spans="1:46" ht="13.5" customHeight="1" x14ac:dyDescent="0.2">
      <c r="A14" s="251"/>
      <c r="AK14" s="1103" t="s">
        <v>525</v>
      </c>
      <c r="AL14" s="1104"/>
      <c r="AM14" s="1104"/>
      <c r="AN14" s="1105"/>
      <c r="AO14" s="269">
        <v>90883</v>
      </c>
      <c r="AP14" s="269">
        <v>1420</v>
      </c>
      <c r="AQ14" s="270">
        <v>1845</v>
      </c>
      <c r="AR14" s="271">
        <v>-23</v>
      </c>
    </row>
    <row r="15" spans="1:46" ht="13.5" customHeight="1" x14ac:dyDescent="0.2">
      <c r="A15" s="251"/>
      <c r="AK15" s="1106" t="s">
        <v>526</v>
      </c>
      <c r="AL15" s="1107"/>
      <c r="AM15" s="1107"/>
      <c r="AN15" s="1108"/>
      <c r="AO15" s="269">
        <v>-263490</v>
      </c>
      <c r="AP15" s="269">
        <v>-4116</v>
      </c>
      <c r="AQ15" s="270">
        <v>-6635</v>
      </c>
      <c r="AR15" s="271">
        <v>-38</v>
      </c>
    </row>
    <row r="16" spans="1:46" ht="13.2" x14ac:dyDescent="0.2">
      <c r="A16" s="251"/>
      <c r="AK16" s="1106" t="s">
        <v>194</v>
      </c>
      <c r="AL16" s="1107"/>
      <c r="AM16" s="1107"/>
      <c r="AN16" s="1108"/>
      <c r="AO16" s="269">
        <v>5964020</v>
      </c>
      <c r="AP16" s="269">
        <v>93175</v>
      </c>
      <c r="AQ16" s="270">
        <v>93111</v>
      </c>
      <c r="AR16" s="271">
        <v>0.1</v>
      </c>
    </row>
    <row r="17" spans="1:46" ht="13.2" x14ac:dyDescent="0.2">
      <c r="A17" s="251"/>
    </row>
    <row r="18" spans="1:46" ht="13.2" x14ac:dyDescent="0.2">
      <c r="A18" s="251"/>
      <c r="AQ18" s="272"/>
      <c r="AR18" s="272"/>
    </row>
    <row r="19" spans="1:46" ht="13.2" x14ac:dyDescent="0.2">
      <c r="A19" s="251"/>
      <c r="AK19" s="247" t="s">
        <v>527</v>
      </c>
    </row>
    <row r="20" spans="1:46" ht="13.2" x14ac:dyDescent="0.2">
      <c r="A20" s="251"/>
      <c r="AK20" s="273"/>
      <c r="AL20" s="274"/>
      <c r="AM20" s="274"/>
      <c r="AN20" s="275"/>
      <c r="AO20" s="276" t="s">
        <v>528</v>
      </c>
      <c r="AP20" s="277" t="s">
        <v>529</v>
      </c>
      <c r="AQ20" s="278" t="s">
        <v>530</v>
      </c>
      <c r="AR20" s="279"/>
    </row>
    <row r="21" spans="1:46" s="252" customFormat="1" ht="13.2" x14ac:dyDescent="0.2">
      <c r="A21" s="280"/>
      <c r="AK21" s="1109" t="s">
        <v>531</v>
      </c>
      <c r="AL21" s="1110"/>
      <c r="AM21" s="1110"/>
      <c r="AN21" s="1111"/>
      <c r="AO21" s="281">
        <v>9.25</v>
      </c>
      <c r="AP21" s="282">
        <v>8.58</v>
      </c>
      <c r="AQ21" s="283">
        <v>0.67</v>
      </c>
      <c r="AS21" s="284"/>
      <c r="AT21" s="280"/>
    </row>
    <row r="22" spans="1:46" s="252" customFormat="1" ht="13.2" x14ac:dyDescent="0.2">
      <c r="A22" s="280"/>
      <c r="AK22" s="1109" t="s">
        <v>532</v>
      </c>
      <c r="AL22" s="1110"/>
      <c r="AM22" s="1110"/>
      <c r="AN22" s="1111"/>
      <c r="AO22" s="285">
        <v>98.7</v>
      </c>
      <c r="AP22" s="286">
        <v>97.7</v>
      </c>
      <c r="AQ22" s="287">
        <v>1</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00" t="s">
        <v>533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292"/>
      <c r="AS27" s="247"/>
      <c r="AT27" s="247"/>
    </row>
    <row r="28" spans="1:46" ht="16.2" x14ac:dyDescent="0.2">
      <c r="A28" s="248" t="s">
        <v>534</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535</v>
      </c>
      <c r="AL29" s="252"/>
      <c r="AM29" s="252"/>
      <c r="AN29" s="252"/>
      <c r="AS29" s="294"/>
    </row>
    <row r="30" spans="1:46" ht="13.5" customHeight="1" x14ac:dyDescent="0.2">
      <c r="A30" s="251"/>
      <c r="AK30" s="254"/>
      <c r="AL30" s="255"/>
      <c r="AM30" s="255"/>
      <c r="AN30" s="256"/>
      <c r="AO30" s="1101" t="s">
        <v>514</v>
      </c>
      <c r="AP30" s="257"/>
      <c r="AQ30" s="258" t="s">
        <v>515</v>
      </c>
      <c r="AR30" s="259"/>
    </row>
    <row r="31" spans="1:46" ht="13.2" x14ac:dyDescent="0.2">
      <c r="A31" s="251"/>
      <c r="AK31" s="260"/>
      <c r="AL31" s="261"/>
      <c r="AM31" s="261"/>
      <c r="AN31" s="262"/>
      <c r="AO31" s="1102"/>
      <c r="AP31" s="263" t="s">
        <v>516</v>
      </c>
      <c r="AQ31" s="264" t="s">
        <v>517</v>
      </c>
      <c r="AR31" s="265" t="s">
        <v>518</v>
      </c>
    </row>
    <row r="32" spans="1:46" ht="27" customHeight="1" x14ac:dyDescent="0.2">
      <c r="A32" s="251"/>
      <c r="AK32" s="1117" t="s">
        <v>536</v>
      </c>
      <c r="AL32" s="1118"/>
      <c r="AM32" s="1118"/>
      <c r="AN32" s="1119"/>
      <c r="AO32" s="295">
        <v>5366277</v>
      </c>
      <c r="AP32" s="295">
        <v>83836</v>
      </c>
      <c r="AQ32" s="296">
        <v>61596</v>
      </c>
      <c r="AR32" s="297">
        <v>36.1</v>
      </c>
    </row>
    <row r="33" spans="1:46" ht="13.5" customHeight="1" x14ac:dyDescent="0.2">
      <c r="A33" s="251"/>
      <c r="AK33" s="1117" t="s">
        <v>537</v>
      </c>
      <c r="AL33" s="1118"/>
      <c r="AM33" s="1118"/>
      <c r="AN33" s="1119"/>
      <c r="AO33" s="295" t="s">
        <v>522</v>
      </c>
      <c r="AP33" s="295" t="s">
        <v>522</v>
      </c>
      <c r="AQ33" s="296" t="s">
        <v>522</v>
      </c>
      <c r="AR33" s="297" t="s">
        <v>522</v>
      </c>
    </row>
    <row r="34" spans="1:46" ht="27" customHeight="1" x14ac:dyDescent="0.2">
      <c r="A34" s="251"/>
      <c r="AK34" s="1117" t="s">
        <v>538</v>
      </c>
      <c r="AL34" s="1118"/>
      <c r="AM34" s="1118"/>
      <c r="AN34" s="1119"/>
      <c r="AO34" s="295" t="s">
        <v>522</v>
      </c>
      <c r="AP34" s="295" t="s">
        <v>522</v>
      </c>
      <c r="AQ34" s="296">
        <v>3</v>
      </c>
      <c r="AR34" s="297" t="s">
        <v>522</v>
      </c>
    </row>
    <row r="35" spans="1:46" ht="27" customHeight="1" x14ac:dyDescent="0.2">
      <c r="A35" s="251"/>
      <c r="AK35" s="1117" t="s">
        <v>539</v>
      </c>
      <c r="AL35" s="1118"/>
      <c r="AM35" s="1118"/>
      <c r="AN35" s="1119"/>
      <c r="AO35" s="295">
        <v>282348</v>
      </c>
      <c r="AP35" s="295">
        <v>4411</v>
      </c>
      <c r="AQ35" s="296">
        <v>14651</v>
      </c>
      <c r="AR35" s="297">
        <v>-69.900000000000006</v>
      </c>
    </row>
    <row r="36" spans="1:46" ht="27" customHeight="1" x14ac:dyDescent="0.2">
      <c r="A36" s="251"/>
      <c r="AK36" s="1117" t="s">
        <v>540</v>
      </c>
      <c r="AL36" s="1118"/>
      <c r="AM36" s="1118"/>
      <c r="AN36" s="1119"/>
      <c r="AO36" s="295">
        <v>47010</v>
      </c>
      <c r="AP36" s="295">
        <v>734</v>
      </c>
      <c r="AQ36" s="296">
        <v>1794</v>
      </c>
      <c r="AR36" s="297">
        <v>-59.1</v>
      </c>
    </row>
    <row r="37" spans="1:46" ht="13.5" customHeight="1" x14ac:dyDescent="0.2">
      <c r="A37" s="251"/>
      <c r="AK37" s="1117" t="s">
        <v>541</v>
      </c>
      <c r="AL37" s="1118"/>
      <c r="AM37" s="1118"/>
      <c r="AN37" s="1119"/>
      <c r="AO37" s="295">
        <v>19305</v>
      </c>
      <c r="AP37" s="295">
        <v>302</v>
      </c>
      <c r="AQ37" s="296">
        <v>505</v>
      </c>
      <c r="AR37" s="297">
        <v>-40.200000000000003</v>
      </c>
    </row>
    <row r="38" spans="1:46" ht="27" customHeight="1" x14ac:dyDescent="0.2">
      <c r="A38" s="251"/>
      <c r="AK38" s="1120" t="s">
        <v>542</v>
      </c>
      <c r="AL38" s="1121"/>
      <c r="AM38" s="1121"/>
      <c r="AN38" s="1122"/>
      <c r="AO38" s="298" t="s">
        <v>522</v>
      </c>
      <c r="AP38" s="298" t="s">
        <v>522</v>
      </c>
      <c r="AQ38" s="299">
        <v>1</v>
      </c>
      <c r="AR38" s="287" t="s">
        <v>522</v>
      </c>
      <c r="AS38" s="294"/>
    </row>
    <row r="39" spans="1:46" ht="13.2" x14ac:dyDescent="0.2">
      <c r="A39" s="251"/>
      <c r="AK39" s="1120" t="s">
        <v>543</v>
      </c>
      <c r="AL39" s="1121"/>
      <c r="AM39" s="1121"/>
      <c r="AN39" s="1122"/>
      <c r="AO39" s="295">
        <v>-1144294</v>
      </c>
      <c r="AP39" s="295">
        <v>-17877</v>
      </c>
      <c r="AQ39" s="296">
        <v>-3020</v>
      </c>
      <c r="AR39" s="297">
        <v>492</v>
      </c>
      <c r="AS39" s="294"/>
    </row>
    <row r="40" spans="1:46" ht="27" customHeight="1" x14ac:dyDescent="0.2">
      <c r="A40" s="251"/>
      <c r="AK40" s="1117" t="s">
        <v>544</v>
      </c>
      <c r="AL40" s="1118"/>
      <c r="AM40" s="1118"/>
      <c r="AN40" s="1119"/>
      <c r="AO40" s="295">
        <v>-2987919</v>
      </c>
      <c r="AP40" s="295">
        <v>-46680</v>
      </c>
      <c r="AQ40" s="296">
        <v>-54563</v>
      </c>
      <c r="AR40" s="297">
        <v>-14.4</v>
      </c>
      <c r="AS40" s="294"/>
    </row>
    <row r="41" spans="1:46" ht="13.2" x14ac:dyDescent="0.2">
      <c r="A41" s="251"/>
      <c r="AK41" s="1123" t="s">
        <v>308</v>
      </c>
      <c r="AL41" s="1124"/>
      <c r="AM41" s="1124"/>
      <c r="AN41" s="1125"/>
      <c r="AO41" s="295">
        <v>1582727</v>
      </c>
      <c r="AP41" s="295">
        <v>24727</v>
      </c>
      <c r="AQ41" s="296">
        <v>20967</v>
      </c>
      <c r="AR41" s="297">
        <v>17.899999999999999</v>
      </c>
      <c r="AS41" s="294"/>
    </row>
    <row r="42" spans="1:46" ht="13.2" x14ac:dyDescent="0.2">
      <c r="A42" s="251"/>
      <c r="AK42" s="300" t="s">
        <v>545</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546</v>
      </c>
    </row>
    <row r="48" spans="1:46" ht="13.2" x14ac:dyDescent="0.2">
      <c r="A48" s="251"/>
      <c r="AK48" s="305" t="s">
        <v>547</v>
      </c>
      <c r="AL48" s="305"/>
      <c r="AM48" s="305"/>
      <c r="AN48" s="305"/>
      <c r="AO48" s="305"/>
      <c r="AP48" s="305"/>
      <c r="AQ48" s="306"/>
      <c r="AR48" s="305"/>
    </row>
    <row r="49" spans="1:44" ht="13.5" customHeight="1" x14ac:dyDescent="0.2">
      <c r="A49" s="251"/>
      <c r="AK49" s="307"/>
      <c r="AL49" s="308"/>
      <c r="AM49" s="1112" t="s">
        <v>514</v>
      </c>
      <c r="AN49" s="1114" t="s">
        <v>548</v>
      </c>
      <c r="AO49" s="1115"/>
      <c r="AP49" s="1115"/>
      <c r="AQ49" s="1115"/>
      <c r="AR49" s="1116"/>
    </row>
    <row r="50" spans="1:44" ht="13.2" x14ac:dyDescent="0.2">
      <c r="A50" s="251"/>
      <c r="AK50" s="309"/>
      <c r="AL50" s="310"/>
      <c r="AM50" s="1113"/>
      <c r="AN50" s="311" t="s">
        <v>549</v>
      </c>
      <c r="AO50" s="312" t="s">
        <v>550</v>
      </c>
      <c r="AP50" s="313" t="s">
        <v>551</v>
      </c>
      <c r="AQ50" s="314" t="s">
        <v>552</v>
      </c>
      <c r="AR50" s="315" t="s">
        <v>553</v>
      </c>
    </row>
    <row r="51" spans="1:44" ht="13.2" x14ac:dyDescent="0.2">
      <c r="A51" s="251"/>
      <c r="AK51" s="307" t="s">
        <v>554</v>
      </c>
      <c r="AL51" s="308"/>
      <c r="AM51" s="316">
        <v>3515727</v>
      </c>
      <c r="AN51" s="317">
        <v>52923</v>
      </c>
      <c r="AO51" s="318">
        <v>11.4</v>
      </c>
      <c r="AP51" s="319">
        <v>70615</v>
      </c>
      <c r="AQ51" s="320">
        <v>4.9000000000000004</v>
      </c>
      <c r="AR51" s="321">
        <v>6.5</v>
      </c>
    </row>
    <row r="52" spans="1:44" ht="13.2" x14ac:dyDescent="0.2">
      <c r="A52" s="251"/>
      <c r="AK52" s="322"/>
      <c r="AL52" s="323" t="s">
        <v>555</v>
      </c>
      <c r="AM52" s="324">
        <v>1802524</v>
      </c>
      <c r="AN52" s="325">
        <v>27134</v>
      </c>
      <c r="AO52" s="326">
        <v>-17.899999999999999</v>
      </c>
      <c r="AP52" s="327">
        <v>37382</v>
      </c>
      <c r="AQ52" s="328">
        <v>-1.9</v>
      </c>
      <c r="AR52" s="329">
        <v>-16</v>
      </c>
    </row>
    <row r="53" spans="1:44" ht="13.2" x14ac:dyDescent="0.2">
      <c r="A53" s="251"/>
      <c r="AK53" s="307" t="s">
        <v>556</v>
      </c>
      <c r="AL53" s="308"/>
      <c r="AM53" s="316">
        <v>5699962</v>
      </c>
      <c r="AN53" s="317">
        <v>86612</v>
      </c>
      <c r="AO53" s="318">
        <v>63.7</v>
      </c>
      <c r="AP53" s="319">
        <v>69185</v>
      </c>
      <c r="AQ53" s="320">
        <v>-2</v>
      </c>
      <c r="AR53" s="321">
        <v>65.7</v>
      </c>
    </row>
    <row r="54" spans="1:44" ht="13.2" x14ac:dyDescent="0.2">
      <c r="A54" s="251"/>
      <c r="AK54" s="322"/>
      <c r="AL54" s="323" t="s">
        <v>555</v>
      </c>
      <c r="AM54" s="324">
        <v>4098152</v>
      </c>
      <c r="AN54" s="325">
        <v>62272</v>
      </c>
      <c r="AO54" s="326">
        <v>129.5</v>
      </c>
      <c r="AP54" s="327">
        <v>38519</v>
      </c>
      <c r="AQ54" s="328">
        <v>3</v>
      </c>
      <c r="AR54" s="329">
        <v>126.5</v>
      </c>
    </row>
    <row r="55" spans="1:44" ht="13.2" x14ac:dyDescent="0.2">
      <c r="A55" s="251"/>
      <c r="AK55" s="307" t="s">
        <v>557</v>
      </c>
      <c r="AL55" s="308"/>
      <c r="AM55" s="316">
        <v>4435495</v>
      </c>
      <c r="AN55" s="317">
        <v>67920</v>
      </c>
      <c r="AO55" s="318">
        <v>-21.6</v>
      </c>
      <c r="AP55" s="319">
        <v>70166</v>
      </c>
      <c r="AQ55" s="320">
        <v>1.4</v>
      </c>
      <c r="AR55" s="321">
        <v>-23</v>
      </c>
    </row>
    <row r="56" spans="1:44" ht="13.2" x14ac:dyDescent="0.2">
      <c r="A56" s="251"/>
      <c r="AK56" s="322"/>
      <c r="AL56" s="323" t="s">
        <v>555</v>
      </c>
      <c r="AM56" s="324">
        <v>2795312</v>
      </c>
      <c r="AN56" s="325">
        <v>42804</v>
      </c>
      <c r="AO56" s="326">
        <v>-31.3</v>
      </c>
      <c r="AP56" s="327">
        <v>36115</v>
      </c>
      <c r="AQ56" s="328">
        <v>-6.2</v>
      </c>
      <c r="AR56" s="329">
        <v>-25.1</v>
      </c>
    </row>
    <row r="57" spans="1:44" ht="13.2" x14ac:dyDescent="0.2">
      <c r="A57" s="251"/>
      <c r="AK57" s="307" t="s">
        <v>558</v>
      </c>
      <c r="AL57" s="308"/>
      <c r="AM57" s="316">
        <v>6993246</v>
      </c>
      <c r="AN57" s="317">
        <v>108106</v>
      </c>
      <c r="AO57" s="318">
        <v>59.2</v>
      </c>
      <c r="AP57" s="319">
        <v>70329</v>
      </c>
      <c r="AQ57" s="320">
        <v>0.2</v>
      </c>
      <c r="AR57" s="321">
        <v>59</v>
      </c>
    </row>
    <row r="58" spans="1:44" ht="13.2" x14ac:dyDescent="0.2">
      <c r="A58" s="251"/>
      <c r="AK58" s="322"/>
      <c r="AL58" s="323" t="s">
        <v>555</v>
      </c>
      <c r="AM58" s="324">
        <v>4705440</v>
      </c>
      <c r="AN58" s="325">
        <v>72739</v>
      </c>
      <c r="AO58" s="326">
        <v>69.900000000000006</v>
      </c>
      <c r="AP58" s="327">
        <v>39403</v>
      </c>
      <c r="AQ58" s="328">
        <v>9.1</v>
      </c>
      <c r="AR58" s="329">
        <v>60.8</v>
      </c>
    </row>
    <row r="59" spans="1:44" ht="13.2" x14ac:dyDescent="0.2">
      <c r="A59" s="251"/>
      <c r="AK59" s="307" t="s">
        <v>559</v>
      </c>
      <c r="AL59" s="308"/>
      <c r="AM59" s="316">
        <v>3689768</v>
      </c>
      <c r="AN59" s="317">
        <v>57645</v>
      </c>
      <c r="AO59" s="318">
        <v>-46.7</v>
      </c>
      <c r="AP59" s="319">
        <v>71871</v>
      </c>
      <c r="AQ59" s="320">
        <v>2.2000000000000002</v>
      </c>
      <c r="AR59" s="321">
        <v>-48.9</v>
      </c>
    </row>
    <row r="60" spans="1:44" ht="13.2" x14ac:dyDescent="0.2">
      <c r="A60" s="251"/>
      <c r="AK60" s="322"/>
      <c r="AL60" s="323" t="s">
        <v>555</v>
      </c>
      <c r="AM60" s="324">
        <v>2243017</v>
      </c>
      <c r="AN60" s="325">
        <v>35042</v>
      </c>
      <c r="AO60" s="326">
        <v>-51.8</v>
      </c>
      <c r="AP60" s="327">
        <v>38232</v>
      </c>
      <c r="AQ60" s="328">
        <v>-3</v>
      </c>
      <c r="AR60" s="329">
        <v>-48.8</v>
      </c>
    </row>
    <row r="61" spans="1:44" ht="13.2" x14ac:dyDescent="0.2">
      <c r="A61" s="251"/>
      <c r="AK61" s="307" t="s">
        <v>560</v>
      </c>
      <c r="AL61" s="330"/>
      <c r="AM61" s="316">
        <v>4866840</v>
      </c>
      <c r="AN61" s="317">
        <v>74641</v>
      </c>
      <c r="AO61" s="318">
        <v>13.2</v>
      </c>
      <c r="AP61" s="319">
        <v>70433</v>
      </c>
      <c r="AQ61" s="331">
        <v>1.3</v>
      </c>
      <c r="AR61" s="321">
        <v>11.9</v>
      </c>
    </row>
    <row r="62" spans="1:44" ht="13.2" x14ac:dyDescent="0.2">
      <c r="A62" s="251"/>
      <c r="AK62" s="322"/>
      <c r="AL62" s="323" t="s">
        <v>555</v>
      </c>
      <c r="AM62" s="324">
        <v>3128889</v>
      </c>
      <c r="AN62" s="325">
        <v>47998</v>
      </c>
      <c r="AO62" s="326">
        <v>19.7</v>
      </c>
      <c r="AP62" s="327">
        <v>37930</v>
      </c>
      <c r="AQ62" s="328">
        <v>0.2</v>
      </c>
      <c r="AR62" s="329">
        <v>19.5</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ype0ohgv2o1RIna3B44woaTwTmb6++/o4KLkci89hxLcBZkLFz/PM6RbCMPMrF5nIAEjR/Br9iCsH9WmvoKzyQ==" saltValue="F7wdP0n+RLGo1J0VF8kJ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562</v>
      </c>
    </row>
    <row r="121" spans="125:125" ht="13.5" hidden="1" customHeight="1" x14ac:dyDescent="0.2">
      <c r="DU121" s="245"/>
    </row>
  </sheetData>
  <sheetProtection algorithmName="SHA-512" hashValue="a8LEajeCXKKSzzA4Hq20vIp5priBzcMbZirRJdrPsKqBqzd+/jK2UtllftLOMxAEnJvBfqqMe8OWs5b9JP/3ww==" saltValue="AzKRKfKidQd0vCjk540i8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K103" sqref="BK103"/>
    </sheetView>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563</v>
      </c>
    </row>
  </sheetData>
  <sheetProtection algorithmName="SHA-512" hashValue="W/sRX4980GVg2PWUhI8tZB6nguEmN8DDJECcgfrms8G27tCyv/A8ScKt8q6kZ40GEPJCsyq9KWMrrFuxODTxhg==" saltValue="IyfaQxL354GtCee1RAT+g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26" t="s">
        <v>3</v>
      </c>
      <c r="D47" s="1126"/>
      <c r="E47" s="1127"/>
      <c r="F47" s="11">
        <v>52.94</v>
      </c>
      <c r="G47" s="12">
        <v>53.34</v>
      </c>
      <c r="H47" s="12">
        <v>53.91</v>
      </c>
      <c r="I47" s="12">
        <v>53.3</v>
      </c>
      <c r="J47" s="13">
        <v>49.58</v>
      </c>
    </row>
    <row r="48" spans="2:10" ht="57.75" customHeight="1" x14ac:dyDescent="0.2">
      <c r="B48" s="14"/>
      <c r="C48" s="1128" t="s">
        <v>4</v>
      </c>
      <c r="D48" s="1128"/>
      <c r="E48" s="1129"/>
      <c r="F48" s="15">
        <v>4.2699999999999996</v>
      </c>
      <c r="G48" s="16">
        <v>6</v>
      </c>
      <c r="H48" s="16">
        <v>10.38</v>
      </c>
      <c r="I48" s="16">
        <v>11.07</v>
      </c>
      <c r="J48" s="17">
        <v>8.82</v>
      </c>
    </row>
    <row r="49" spans="2:10" ht="57.75" customHeight="1" thickBot="1" x14ac:dyDescent="0.25">
      <c r="B49" s="18"/>
      <c r="C49" s="1130" t="s">
        <v>5</v>
      </c>
      <c r="D49" s="1130"/>
      <c r="E49" s="1131"/>
      <c r="F49" s="19">
        <v>0.03</v>
      </c>
      <c r="G49" s="20">
        <v>1.86</v>
      </c>
      <c r="H49" s="20">
        <v>4.71</v>
      </c>
      <c r="I49" s="20">
        <v>1.1000000000000001</v>
      </c>
      <c r="J49" s="21" t="s">
        <v>569</v>
      </c>
    </row>
    <row r="50" spans="2:10" ht="13.2" x14ac:dyDescent="0.2"/>
  </sheetData>
  <sheetProtection algorithmName="SHA-512" hashValue="eSPIZOoTAUD3dPdZ3q9tz4OFvtX1PjMk72htVMwFMHce/bbeSF4AFK8WdyqU0ZjYJD5H1StBJbIcrnq1GuYiBQ==" saltValue="cKiD3vGX+eC4HJvWLG948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2023-03-16T01:49:07Z</cp:lastPrinted>
  <dcterms:created xsi:type="dcterms:W3CDTF">2023-02-20T04:36:14Z</dcterms:created>
  <dcterms:modified xsi:type="dcterms:W3CDTF">2023-10-12T01:47:07Z</dcterms:modified>
  <cp:category/>
</cp:coreProperties>
</file>