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31fy\036_財政状況資料集\29_01（H29決算）\06_市町村→県（回答）\"/>
    </mc:Choice>
  </mc:AlternateContent>
  <bookViews>
    <workbookView xWindow="0" yWindow="0" windowWidth="20490" windowHeight="71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AM34" i="10" l="1"/>
  <c r="BE34" i="10"/>
  <c r="BE35"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<sst xmlns="http://schemas.openxmlformats.org/spreadsheetml/2006/main" count="1106" uniqueCount="607">
  <si>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</si>
  <si>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</si>
  <si>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</si>
  <si>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</si>
  <si>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</si>
  <si>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</si>
  <si>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</si>
  <si>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</si>
  <si>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</si>
  <si>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</si>
  <si>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</si>
  <si>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</si>
  <si>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</si>
  <si>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</si>
  <si>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</si>
  <si>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</si>
  <si>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</si>
  <si>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</si>
  <si>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</si>
  <si>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</si>
  <si>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</si>
  <si>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</si>
  <si>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</si>
  <si>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</si>
  <si>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</si>
  <si>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</si>
  <si>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</si>
  <si>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</si>
  <si>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</si>
  <si>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</si>
  <si>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</si>
  <si>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</si>
  <si>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</si>
  <si>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</si>
  <si>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</si>
  <si>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</si>
  <si>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</si>
  <si>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</si>
  <si>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</si>
  <si>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</si>
  <si>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</si>
  <si>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</si>
  <si>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</si>
  <si>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</si>
  <si>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</si>
  <si>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</si>
  <si>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</si>
  <si>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</si>
  <si>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</si>
  <si>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</si>
  <si>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</si>
  <si>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</si>
  <si>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</si>
  <si>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</si>
  <si>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</si>
  <si>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</si>
  <si>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</si>
  <si>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</si>
  <si>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</si>
  <si>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</si>
  <si>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</si>
  <si>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</si>
  <si>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</si>
  <si>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</si>
  <si>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</si>
  <si>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</si>
  <si>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</si>
  <si>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</si>
  <si>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</si>
  <si>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</si>
  <si>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</si>
  <si>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</si>
  <si>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</si>
  <si>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</si>
  <si>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</si>
  <si>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</si>
  <si>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</si>
  <si>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</si>
  <si>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</si>
  <si>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</si>
  <si>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</si>
  <si>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</si>
  <si>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</si>
  <si>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</si>
  <si>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</si>
  <si>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</si>
  <si>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</si>
  <si>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</si>
  <si>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</si>
  <si>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</si>
  <si>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</si>
  <si>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</si>
  <si>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東金市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</si>
  <si>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</si>
  <si>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</si>
  <si>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</si>
  <si>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</si>
  <si>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</si>
  <si>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</si>
  <si>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</si>
  <si>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</si>
  <si>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</si>
  <si>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</si>
  <si>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</si>
  <si>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</si>
  <si>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</si>
  <si>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</si>
  <si>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</si>
  <si>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</si>
  <si>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</si>
  <si>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</si>
  <si>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</si>
  <si>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</si>
  <si>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</si>
  <si>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</si>
  <si>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</si>
  <si>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</si>
  <si>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</si>
  <si>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</si>
  <si>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</si>
  <si>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</si>
  <si>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</si>
  <si>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</si>
  <si>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</si>
  <si>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</si>
  <si>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</si>
  <si>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</si>
  <si>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</si>
  <si>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</si>
  <si>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</si>
  <si>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</si>
  <si>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</si>
  <si>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</si>
  <si>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</si>
  <si>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</si>
  <si>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</si>
  <si>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</si>
  <si>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</si>
  <si>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</si>
  <si>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</si>
  <si>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</si>
  <si>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</si>
  <si>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</si>
  <si>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</si>
  <si>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</si>
  <si>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</si>
  <si>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</si>
  <si>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</si>
  <si>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</si>
  <si>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</si>
  <si>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</si>
  <si>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</si>
  <si>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</si>
  <si>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</si>
  <si>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</si>
  <si>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</si>
  <si>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</si>
  <si>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</si>
  <si>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</si>
  <si>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</si>
  <si>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</si>
  <si>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</si>
  <si>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</si>
  <si>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</si>
  <si>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</si>
  <si>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</si>
  <si>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</si>
  <si>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</si>
  <si>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</si>
  <si>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</si>
  <si>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</si>
  <si>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</si>
  <si>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</si>
  <si>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</si>
  <si>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</si>
  <si>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</si>
  <si>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</si>
  <si>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</si>
  <si>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</si>
  <si>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</si>
  <si>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</si>
  <si>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</si>
  <si>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</si>
  <si>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</si>
  <si>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</si>
  <si>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</si>
  <si>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</si>
  <si>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</si>
  <si>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</si>
  <si>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</si>
  <si>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</si>
  <si>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</si>
  <si>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</si>
  <si>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</si>
  <si>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</si>
  <si>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</si>
  <si>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</si>
  <si>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</si>
  <si>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</si>
  <si>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</si>
  <si>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</si>
  <si>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</si>
  <si>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</si>
  <si>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</si>
  <si>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</si>
  <si>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</si>
  <si>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</si>
  <si>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</si>
  <si>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</si>
  <si>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千葉県東金市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</si>
  <si>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</si>
  <si>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</si>
  <si>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</si>
  <si>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</si>
  <si>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</si>
  <si>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</si>
  <si>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</si>
  <si>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</si>
  <si>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</si>
  <si>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</si>
  <si>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</si>
  <si>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</si>
  <si>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</si>
  <si>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</si>
  <si>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</si>
  <si>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</si>
  <si>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</si>
  <si>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</si>
  <si>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</si>
  <si>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</si>
  <si>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</si>
  <si>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</si>
  <si>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</si>
  <si>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</si>
  <si>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</si>
  <si>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</si>
  <si>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</si>
  <si>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</si>
  <si>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</si>
  <si>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</si>
  <si>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</si>
  <si>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</si>
  <si>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</si>
  <si>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</si>
  <si>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</si>
  <si>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</si>
  <si>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</si>
  <si>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</si>
  <si>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</si>
  <si>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</si>
  <si>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</si>
  <si>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</si>
  <si>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</si>
  <si>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</si>
  <si>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</si>
  <si>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</si>
  <si>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</si>
  <si>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</si>
  <si>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</si>
  <si>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</si>
  <si>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</si>
  <si>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</si>
  <si>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</si>
  <si>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</si>
  <si>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</si>
  <si>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</si>
  <si>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</si>
  <si>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</si>
  <si>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</si>
  <si>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</si>
  <si>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</si>
  <si>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</si>
  <si>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</si>
  <si>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</si>
  <si>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</si>
  <si>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</si>
  <si>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</si>
  <si>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</si>
  <si>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</si>
  <si>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</si>
  <si>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</si>
  <si>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</si>
  <si>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</si>
  <si>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</si>
  <si>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</si>
  <si>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</si>
  <si>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</si>
  <si>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</si>
  <si>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</si>
  <si>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</si>
  <si>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</si>
  <si>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</si>
  <si>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</si>
  <si>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</si>
  <si>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</si>
  <si>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</si>
  <si>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</si>
  <si>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</si>
  <si>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</si>
  <si>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</si>
  <si>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</si>
  <si>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</si>
  <si>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</si>
  <si>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</si>
  <si>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</si>
  <si>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</si>
  <si>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</si>
  <si>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</si>
  <si>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</si>
  <si>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</si>
  <si>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</si>
  <si>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</si>
  <si>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</si>
  <si>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</si>
  <si>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</si>
  <si>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</si>
  <si>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</si>
  <si>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</si>
  <si>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</si>
  <si>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</si>
  <si>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</si>
  <si>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</si>
  <si>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</si>
  <si>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</si>
  <si>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</si>
  <si>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</si>
  <si>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</si>
  <si>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</si>
  <si>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</si>
  <si>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</si>
  <si>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</si>
  <si>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</si>
  <si>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</si>
  <si>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</si>
  <si>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</si>
  <si>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</si>
  <si>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</si>
  <si>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</si>
  <si>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</si>
  <si>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</si>
  <si>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</si>
  <si>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</si>
  <si>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</si>
  <si>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</si>
  <si>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</si>
  <si>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</si>
  <si>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</si>
  <si>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</si>
  <si>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</si>
  <si>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</si>
  <si>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</si>
  <si>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</si>
  <si>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</si>
  <si>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</si>
  <si>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</si>
  <si>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</si>
  <si>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</si>
  <si>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</si>
  <si>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</si>
  <si>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千葉県東金市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</si>
  <si>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</si>
  <si>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</si>
  <si>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</si>
  <si>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</si>
  <si>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</si>
  <si>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</si>
  <si>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</si>
  <si>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</si>
  <si>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</si>
  <si>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</si>
  <si>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</si>
  <si>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</si>
  <si>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</si>
  <si>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</si>
  <si>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</si>
  <si>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</si>
  <si>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</si>
  <si>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</si>
  <si>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</si>
  <si>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</si>
  <si>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東金市病院事業特別会計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</si>
  <si>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</si>
  <si>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</si>
  <si>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</si>
  <si>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</si>
  <si>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</si>
  <si>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</si>
  <si>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</si>
  <si>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</si>
  <si>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</si>
  <si>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</si>
  <si>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</si>
  <si>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</si>
  <si>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</si>
  <si>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</si>
  <si>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東金市国民健康保険事業特別会計</t>
    <phoneticPr fontId="5"/>
  </si>
  <si>
    <t>東金市介護保険事業特別会計</t>
    <phoneticPr fontId="5"/>
  </si>
  <si>
    <t>東金市後期高齢者医療特別会計</t>
    <phoneticPr fontId="5"/>
  </si>
  <si>
    <t>東金市介護予防支援事業特別会計</t>
    <phoneticPr fontId="5"/>
  </si>
  <si>
    <t>-</t>
    <phoneticPr fontId="5"/>
  </si>
  <si>
    <t>東金市ガス事業会計</t>
    <phoneticPr fontId="5"/>
  </si>
  <si>
    <t>法適用企業</t>
    <phoneticPr fontId="5"/>
  </si>
  <si>
    <t>東金市下水道事業特別会計</t>
    <phoneticPr fontId="5"/>
  </si>
  <si>
    <t>法非適用企業</t>
    <phoneticPr fontId="5"/>
  </si>
  <si>
    <t>東金市農業集落排水事業特別会計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</si>
  <si>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</si>
  <si>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</si>
  <si>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</si>
  <si>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</si>
  <si>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</si>
  <si>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</si>
  <si>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</si>
  <si>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</si>
  <si>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</si>
  <si>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</si>
  <si>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</si>
  <si>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</si>
  <si>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</si>
  <si>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</si>
  <si>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</si>
  <si>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</si>
  <si>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</si>
  <si>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</si>
  <si>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</si>
  <si>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</si>
  <si>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</si>
  <si>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</si>
  <si>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</si>
  <si>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</si>
  <si>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</si>
  <si>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</si>
  <si>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</si>
  <si>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</si>
  <si>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</si>
  <si>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</si>
  <si>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</si>
  <si>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</si>
  <si>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</si>
  <si>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</si>
  <si>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</si>
  <si>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</si>
  <si>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</si>
  <si>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</si>
  <si>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</si>
  <si>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</si>
  <si>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</si>
  <si>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</si>
  <si>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</si>
  <si>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</si>
  <si>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</si>
  <si>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</si>
  <si>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</si>
  <si>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</si>
  <si>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</si>
  <si>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</si>
  <si>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</si>
  <si>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</si>
  <si>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</si>
  <si>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</si>
  <si>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</si>
  <si>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</si>
  <si>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</si>
  <si>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</si>
  <si>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</si>
  <si>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</si>
  <si>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</si>
  <si>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</si>
  <si>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</si>
  <si>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東金市下水道事業特別会計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</si>
  <si>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</si>
  <si>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</si>
  <si>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東金市農業集落排水事業特別会計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</si>
  <si>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</si>
  <si>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東金市ガス事業会計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</si>
  <si>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</si>
  <si>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</si>
  <si>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</si>
  <si>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</si>
  <si>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</si>
  <si>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</si>
  <si>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</si>
  <si>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</si>
  <si>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</si>
  <si>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</si>
  <si>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</si>
  <si>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</si>
  <si>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</si>
  <si>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</si>
  <si>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</si>
  <si>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</si>
  <si>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</si>
  <si>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</si>
  <si>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</si>
  <si>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</si>
  <si>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</si>
  <si>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</si>
  <si>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</si>
  <si>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</si>
  <si>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</si>
  <si>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</si>
  <si>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</si>
  <si>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</si>
  <si>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</si>
  <si>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</si>
  <si>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</si>
  <si>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</si>
  <si>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</si>
  <si>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</si>
  <si>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</si>
  <si>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</si>
  <si>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</si>
  <si>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</si>
  <si>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</si>
  <si>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</si>
  <si>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</si>
  <si>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</si>
  <si>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</si>
  <si>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</si>
  <si>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</si>
  <si>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</si>
  <si>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</si>
  <si>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</si>
  <si>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</si>
  <si>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</si>
  <si>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</si>
  <si>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</si>
  <si>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</si>
  <si>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</si>
  <si>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</si>
  <si>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</si>
  <si>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</si>
  <si>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</si>
  <si>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</si>
  <si>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</si>
  <si>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</si>
  <si>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</si>
  <si>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</si>
  <si>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</si>
  <si>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</si>
  <si>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</si>
  <si>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</si>
  <si>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</si>
  <si>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</si>
  <si>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</si>
  <si>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</si>
  <si>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</si>
  <si>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</si>
  <si>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</si>
  <si>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</si>
  <si>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</si>
  <si>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</si>
  <si>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</si>
  <si>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</si>
  <si>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</si>
  <si>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</si>
  <si>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</si>
  <si>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</si>
  <si>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</si>
  <si>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</si>
  <si>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</si>
  <si>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3.32</t>
  </si>
  <si>
    <t>▲ 4.78</t>
  </si>
  <si>
    <t>▲ 7.75</t>
  </si>
  <si>
    <t>▲ 9.25</t>
  </si>
  <si>
    <t>▲ 4.04</t>
  </si>
  <si>
    <t>東金市ガス事業会計</t>
  </si>
  <si>
    <t>一般会計</t>
  </si>
  <si>
    <t>東金市国民健康保険事業特別会計</t>
  </si>
  <si>
    <t>東金市介護保険事業特別会計</t>
  </si>
  <si>
    <t>東金市後期高齢者医療特別会計</t>
  </si>
  <si>
    <t>東金市下水道事業特別会計</t>
  </si>
  <si>
    <t>東金市農業集落排水事業特別会計</t>
  </si>
  <si>
    <t>東金市病院事業特別会計</t>
  </si>
  <si>
    <t>その他会計（赤字）</t>
  </si>
  <si>
    <t>その他会計（黒字）</t>
  </si>
  <si>
    <t>東金文化・スポーツ振興財団</t>
  </si>
  <si>
    <t>東金元気づくり</t>
  </si>
  <si>
    <t>○</t>
    <phoneticPr fontId="2"/>
  </si>
  <si>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</si>
  <si>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</si>
  <si>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</si>
  <si>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</si>
  <si>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</si>
  <si>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</si>
  <si>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山武郡市広域行政組合（一般会計）</t>
  </si>
  <si>
    <t>東金市外三市町清掃組合</t>
  </si>
  <si>
    <t>九十九里地域水道企業団（水道用水供給事業会計）</t>
  </si>
  <si>
    <t>山武郡市広域水道企業団</t>
  </si>
  <si>
    <t>東千葉メディカルセンター整備事業基金</t>
    <rPh sb="0" eb="1">
      <t>ヒガシ</t>
    </rPh>
    <rPh sb="1" eb="3">
      <t>チバ</t>
    </rPh>
    <rPh sb="12" eb="14">
      <t>セイビ</t>
    </rPh>
    <rPh sb="14" eb="16">
      <t>ジギョウ</t>
    </rPh>
    <rPh sb="16" eb="18">
      <t>キキン</t>
    </rPh>
    <phoneticPr fontId="11"/>
  </si>
  <si>
    <t>みどりのふるさと基金</t>
    <rPh sb="8" eb="10">
      <t>キキン</t>
    </rPh>
    <phoneticPr fontId="11"/>
  </si>
  <si>
    <t>東金九十九里地域医療センター</t>
    <phoneticPr fontId="2"/>
  </si>
  <si>
    <t>育英事業基金</t>
    <rPh sb="0" eb="2">
      <t>イクエイ</t>
    </rPh>
    <rPh sb="2" eb="4">
      <t>ジギョウ</t>
    </rPh>
    <rPh sb="4" eb="6">
      <t>キキン</t>
    </rPh>
    <phoneticPr fontId="11"/>
  </si>
  <si>
    <t>教育施設及び衛生施設基金</t>
    <rPh sb="0" eb="2">
      <t>キョウイク</t>
    </rPh>
    <rPh sb="2" eb="4">
      <t>シセツ</t>
    </rPh>
    <rPh sb="4" eb="5">
      <t>オヨ</t>
    </rPh>
    <rPh sb="6" eb="8">
      <t>エイセイ</t>
    </rPh>
    <rPh sb="8" eb="10">
      <t>シセツ</t>
    </rPh>
    <rPh sb="10" eb="12">
      <t>キキン</t>
    </rPh>
    <phoneticPr fontId="11"/>
  </si>
  <si>
    <t>地域福祉基金費による基金（名称：社会福祉事業基金）</t>
    <rPh sb="0" eb="2">
      <t>チイキ</t>
    </rPh>
    <rPh sb="2" eb="4">
      <t>フクシ</t>
    </rPh>
    <rPh sb="4" eb="6">
      <t>キキン</t>
    </rPh>
    <rPh sb="6" eb="7">
      <t>ヒ</t>
    </rPh>
    <rPh sb="10" eb="12">
      <t>キキン</t>
    </rPh>
    <rPh sb="13" eb="15">
      <t>メイショウ</t>
    </rPh>
    <rPh sb="16" eb="18">
      <t>シャカイ</t>
    </rPh>
    <rPh sb="18" eb="20">
      <t>フクシ</t>
    </rPh>
    <rPh sb="20" eb="22">
      <t>ジギョウ</t>
    </rPh>
    <rPh sb="22" eb="24">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</si>
  <si>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</si>
  <si>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</si>
  <si>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</si>
  <si>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増加傾向にあり、類似団体と比べて高い水準にあり、有形固定資産減価償却率も類似団体よりも高い。現在の市の財政状況では、施設建設・建替え等への積極的な投資は控えるべきであり、老朽化した施設については、公共施設等の個別施設計画に基づいた施設の維持管理を適切に進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</si>
  <si>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</si>
  <si>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</si>
  <si>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</si>
  <si>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</si>
  <si>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</si>
  <si>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</si>
  <si>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実質公債費比率は類似団体と比較して低い水準にあり、近年は3.0～4.0％で推移している。将来負担比率については類似団体に比較して高く、近年は上昇傾向である。
　将来負担比率が上昇している主な要因としては、病院に係る設立法人の負債額等の負担見込額の増加が挙げられることから、病院事業の経営健全化に向けた取組を引き続き進めていく必要がある。
　なお、今後も病院事業や防災行政無線のデジタル化事業などの実施に伴って、市債の発行が予定されていることから、財政状況を考慮したなかでの計画的な地方債の発行等による将来負担額の抑制に努めるとともに、基金の取崩しの抑制を図ることで充当可能財源の確保に努めていく。</t>
    <rPh sb="1" eb="3">
      <t>ジッシツ</t>
    </rPh>
    <rPh sb="3" eb="6">
      <t>コウサイヒ</t>
    </rPh>
    <rPh sb="6" eb="8">
      <t>ヒリツ</t>
    </rPh>
    <rPh sb="9" eb="11">
      <t>ルイジ</t>
    </rPh>
    <rPh sb="11" eb="13">
      <t>ダンタイ</t>
    </rPh>
    <rPh sb="14" eb="16">
      <t>ヒカク</t>
    </rPh>
    <rPh sb="18" eb="19">
      <t>ヒク</t>
    </rPh>
    <rPh sb="20" eb="22">
      <t>スイジュン</t>
    </rPh>
    <rPh sb="26" eb="28">
      <t>キンネン</t>
    </rPh>
    <rPh sb="38" eb="40">
      <t>スイイ</t>
    </rPh>
    <rPh sb="45" eb="47">
      <t>ショウライ</t>
    </rPh>
    <rPh sb="47" eb="49">
      <t>フタン</t>
    </rPh>
    <rPh sb="49" eb="51">
      <t>ヒリツ</t>
    </rPh>
    <rPh sb="56" eb="58">
      <t>ルイジ</t>
    </rPh>
    <rPh sb="58" eb="60">
      <t>ダンタイ</t>
    </rPh>
    <rPh sb="61" eb="63">
      <t>ヒカク</t>
    </rPh>
    <rPh sb="65" eb="66">
      <t>タカ</t>
    </rPh>
    <rPh sb="68" eb="70">
      <t>キンネン</t>
    </rPh>
    <rPh sb="71" eb="73">
      <t>ジョウショウ</t>
    </rPh>
    <rPh sb="73" eb="75">
      <t>ケイコウ</t>
    </rPh>
    <rPh sb="81" eb="83">
      <t>ショウライ</t>
    </rPh>
    <rPh sb="83" eb="85">
      <t>フタン</t>
    </rPh>
    <rPh sb="85" eb="87">
      <t>ヒリツ</t>
    </rPh>
    <rPh sb="88" eb="90">
      <t>ジョウショウ</t>
    </rPh>
    <rPh sb="94" eb="95">
      <t>オモ</t>
    </rPh>
    <rPh sb="96" eb="98">
      <t>ヨウイン</t>
    </rPh>
    <rPh sb="103" eb="105">
      <t>ビョウイン</t>
    </rPh>
    <rPh sb="106" eb="107">
      <t>カカ</t>
    </rPh>
    <rPh sb="108" eb="110">
      <t>セツリツ</t>
    </rPh>
    <rPh sb="110" eb="112">
      <t>ホウジン</t>
    </rPh>
    <rPh sb="113" eb="115">
      <t>フサイ</t>
    </rPh>
    <rPh sb="115" eb="116">
      <t>ガク</t>
    </rPh>
    <rPh sb="116" eb="117">
      <t>トウ</t>
    </rPh>
    <rPh sb="118" eb="120">
      <t>フタン</t>
    </rPh>
    <rPh sb="120" eb="122">
      <t>ミコミ</t>
    </rPh>
    <rPh sb="122" eb="123">
      <t>ガク</t>
    </rPh>
    <rPh sb="124" eb="126">
      <t>ゾウカ</t>
    </rPh>
    <rPh sb="127" eb="128">
      <t>ア</t>
    </rPh>
    <rPh sb="137" eb="139">
      <t>ビョウイン</t>
    </rPh>
    <rPh sb="139" eb="141">
      <t>ジギョウ</t>
    </rPh>
    <rPh sb="142" eb="144">
      <t>ケイエイ</t>
    </rPh>
    <rPh sb="144" eb="147">
      <t>ケンゼンカ</t>
    </rPh>
    <rPh sb="148" eb="149">
      <t>ム</t>
    </rPh>
    <rPh sb="151" eb="153">
      <t>トリクミ</t>
    </rPh>
    <rPh sb="154" eb="155">
      <t>ヒ</t>
    </rPh>
    <rPh sb="156" eb="157">
      <t>ツヅ</t>
    </rPh>
    <rPh sb="158" eb="159">
      <t>スス</t>
    </rPh>
    <rPh sb="163" eb="165">
      <t>ヒツヨウ</t>
    </rPh>
    <rPh sb="174" eb="176">
      <t>コンゴ</t>
    </rPh>
    <rPh sb="177" eb="179">
      <t>ビョウイン</t>
    </rPh>
    <rPh sb="179" eb="181">
      <t>ジギョウ</t>
    </rPh>
    <rPh sb="182" eb="184">
      <t>ボウサイ</t>
    </rPh>
    <rPh sb="184" eb="186">
      <t>ギョウセイ</t>
    </rPh>
    <rPh sb="186" eb="188">
      <t>ムセン</t>
    </rPh>
    <rPh sb="193" eb="194">
      <t>カ</t>
    </rPh>
    <rPh sb="194" eb="196">
      <t>ジギョウ</t>
    </rPh>
    <rPh sb="202" eb="203">
      <t>トモナ</t>
    </rPh>
    <rPh sb="206" eb="207">
      <t>シ</t>
    </rPh>
    <rPh sb="207" eb="208">
      <t>サイ</t>
    </rPh>
    <rPh sb="209" eb="211">
      <t>ハッコウ</t>
    </rPh>
    <rPh sb="212" eb="214">
      <t>ヨテイ</t>
    </rPh>
    <rPh sb="224" eb="226">
      <t>ザイセイ</t>
    </rPh>
    <rPh sb="226" eb="228">
      <t>ジョウキョウ</t>
    </rPh>
    <rPh sb="229" eb="231">
      <t>コウリョ</t>
    </rPh>
    <rPh sb="237" eb="240">
      <t>ケイカクテキ</t>
    </rPh>
    <rPh sb="241" eb="244">
      <t>チホウサイ</t>
    </rPh>
    <rPh sb="245" eb="248">
      <t>ハッコウトウ</t>
    </rPh>
    <rPh sb="251" eb="253">
      <t>ショウライ</t>
    </rPh>
    <rPh sb="253" eb="255">
      <t>フタン</t>
    </rPh>
    <rPh sb="255" eb="256">
      <t>ガク</t>
    </rPh>
    <rPh sb="257" eb="259">
      <t>ヨクセイ</t>
    </rPh>
    <rPh sb="260" eb="261">
      <t>ツト</t>
    </rPh>
    <rPh sb="268" eb="270">
      <t>キキン</t>
    </rPh>
    <rPh sb="271" eb="273">
      <t>トリクズ</t>
    </rPh>
    <rPh sb="275" eb="277">
      <t>ヨクセイ</t>
    </rPh>
    <rPh sb="278" eb="279">
      <t>ハカ</t>
    </rPh>
    <rPh sb="283" eb="285">
      <t>ジュウトウ</t>
    </rPh>
    <rPh sb="285" eb="287">
      <t>カノウ</t>
    </rPh>
    <rPh sb="287" eb="289">
      <t>ザイゲン</t>
    </rPh>
    <rPh sb="290" eb="292">
      <t>カクホ</t>
    </rPh>
    <rPh sb="293" eb="294">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</si>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</sst>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54D1-47C3-A70D-A0B6C3B7DCB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33025</c:v>
                </c:pt>
                <c:pt idx="1">
                  <c:v>25079</c:v>
                </c:pt>
                <c:pt idx="2">
                  <c:v>53488</c:v>
                </c:pt>
                <c:pt idx="3">
                  <c:v>26316</c:v>
                </c:pt>
                <c:pt idx="4">
                  <c:v>18775</c:v>
                </c:pt>
              </c:numCache>
            </c:numRef>
          </c:val>
          <c:smooth val="0"/>
          <c:extLst>
            <c:ext xmlns:c16="http://schemas.microsoft.com/office/drawing/2014/chart" uri="{C3380CC4-5D6E-409C-BE32-E72D297353CC}">
              <c16:uniqueId val="{00000001-54D1-47C3-A70D-A0B6C3B7DCB9}"/>
            </c:ext>
          </c:extLst>
        </c:ser>
        <c:dLbls>
          <c:showLegendKey val="0"/>
          <c:showVal val="0"/>
          <c:showCatName val="0"/>
          <c:showSerName val="0"/>
          <c:showPercent val="0"/>
          <c:showBubbleSize val="0"/>
        </c:dLbls>
        <c:marker val="1"/>
        <c:smooth val="0"/>
        <c:axId val="208398760"/>
        <c:axId val="208399544"/>
      </c:lineChart>
      <c:catAx>
        <c:axId val="208398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399544"/>
        <c:crosses val="autoZero"/>
        <c:auto val="1"/>
        <c:lblAlgn val="ctr"/>
        <c:lblOffset val="100"/>
        <c:tickLblSkip val="1"/>
        <c:tickMarkSkip val="1"/>
        <c:noMultiLvlLbl val="0"/>
      </c:catAx>
      <c:valAx>
        <c:axId val="2083995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8398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3.91</c:v>
                </c:pt>
                <c:pt idx="1">
                  <c:v>4</c:v>
                </c:pt>
                <c:pt idx="2">
                  <c:v>3.26</c:v>
                </c:pt>
                <c:pt idx="3">
                  <c:v>1.66</c:v>
                </c:pt>
                <c:pt idx="4">
                  <c:v>3.14</c:v>
                </c:pt>
              </c:numCache>
            </c:numRef>
          </c:val>
          <c:extLst>
            <c:ext xmlns:c16="http://schemas.microsoft.com/office/drawing/2014/chart" uri="{C3380CC4-5D6E-409C-BE32-E72D297353CC}">
              <c16:uniqueId val="{00000000-F6AC-4F3F-A5BE-1C0BFC7256F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29.94</c:v>
                </c:pt>
                <c:pt idx="1">
                  <c:v>26.84</c:v>
                </c:pt>
                <c:pt idx="2">
                  <c:v>21.12</c:v>
                </c:pt>
                <c:pt idx="3">
                  <c:v>15.57</c:v>
                </c:pt>
                <c:pt idx="4">
                  <c:v>10.63</c:v>
                </c:pt>
              </c:numCache>
            </c:numRef>
          </c:val>
          <c:extLst>
            <c:ext xmlns:c16="http://schemas.microsoft.com/office/drawing/2014/chart" uri="{C3380CC4-5D6E-409C-BE32-E72D297353CC}">
              <c16:uniqueId val="{00000001-F6AC-4F3F-A5BE-1C0BFC7256F5}"/>
            </c:ext>
          </c:extLst>
        </c:ser>
        <c:dLbls>
          <c:showLegendKey val="0"/>
          <c:showVal val="0"/>
          <c:showCatName val="0"/>
          <c:showSerName val="0"/>
          <c:showPercent val="0"/>
          <c:showBubbleSize val="0"/>
        </c:dLbls>
        <c:gapWidth val="250"/>
        <c:overlap val="100"/>
        <c:axId val="208401112"/>
        <c:axId val="208401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-3.32</c:v>
                </c:pt>
                <c:pt idx="1">
                  <c:v>-4.78</c:v>
                </c:pt>
                <c:pt idx="2">
                  <c:v>-7.75</c:v>
                </c:pt>
                <c:pt idx="3">
                  <c:v>-9.25</c:v>
                </c:pt>
                <c:pt idx="4">
                  <c:v>-4.04</c:v>
                </c:pt>
              </c:numCache>
            </c:numRef>
          </c:val>
          <c:smooth val="0"/>
          <c:extLst>
            <c:ext xmlns:c16="http://schemas.microsoft.com/office/drawing/2014/chart" uri="{C3380CC4-5D6E-409C-BE32-E72D297353CC}">
              <c16:uniqueId val="{00000002-F6AC-4F3F-A5BE-1C0BFC7256F5}"/>
            </c:ext>
          </c:extLst>
        </c:ser>
        <c:dLbls>
          <c:showLegendKey val="0"/>
          <c:showVal val="0"/>
          <c:showCatName val="0"/>
          <c:showSerName val="0"/>
          <c:showPercent val="0"/>
          <c:showBubbleSize val="0"/>
        </c:dLbls>
        <c:marker val="1"/>
        <c:smooth val="0"/>
        <c:axId val="208401112"/>
        <c:axId val="208401504"/>
      </c:lineChart>
      <c:catAx>
        <c:axId val="208401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8401504"/>
        <c:crosses val="autoZero"/>
        <c:auto val="1"/>
        <c:lblAlgn val="ctr"/>
        <c:lblOffset val="100"/>
        <c:tickLblSkip val="1"/>
        <c:tickMarkSkip val="1"/>
        <c:noMultiLvlLbl val="0"/>
      </c:catAx>
      <c:valAx>
        <c:axId val="208401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401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DC47-4B6E-A210-62E4891D75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47-4B6E-A210-62E4891D759A}"/>
            </c:ext>
          </c:extLst>
        </c:ser>
        <c:ser>
          <c:idx val="2"/>
          <c:order val="2"/>
          <c:tx>
            <c:strRef>
              <c:f>データシート!$A$29</c:f>
              <c:strCache>
                <c:ptCount val="1"/>
                <c:pt idx="0">
                  <c:v>東金市病院事業特別会計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C47-4B6E-A210-62E4891D759A}"/>
            </c:ext>
          </c:extLst>
        </c:ser>
        <c:ser>
          <c:idx val="3"/>
          <c:order val="3"/>
          <c:tx>
            <c:strRef>
              <c:f>データシート!$A$30</c:f>
              <c:strCache>
                <c:ptCount val="1"/>
                <c:pt idx="0">
                  <c:v>東金市農業集落排水事業特別会計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0.04</c:v>
                </c:pt>
                <c:pt idx="2">
                  <c:v>#N/A</c:v>
                </c:pt>
                <c:pt idx="3">
                  <c:v>0.02</c:v>
                </c:pt>
                <c:pt idx="4">
                  <c:v>#N/A</c:v>
                </c:pt>
                <c:pt idx="5">
                  <c:v>0.02</c:v>
                </c:pt>
                <c:pt idx="6">
                  <c:v>#N/A</c:v>
                </c:pt>
                <c:pt idx="7">
                  <c:v>0.02</c:v>
                </c:pt>
                <c:pt idx="8">
                  <c:v>#N/A</c:v>
                </c:pt>
                <c:pt idx="9">
                  <c:v>0.03</c:v>
                </c:pt>
              </c:numCache>
            </c:numRef>
          </c:val>
          <c:extLst>
            <c:ext xmlns:c16="http://schemas.microsoft.com/office/drawing/2014/chart" uri="{C3380CC4-5D6E-409C-BE32-E72D297353CC}">
              <c16:uniqueId val="{00000003-DC47-4B6E-A210-62E4891D759A}"/>
            </c:ext>
          </c:extLst>
        </c:ser>
        <c:ser>
          <c:idx val="4"/>
          <c:order val="4"/>
          <c:tx>
            <c:strRef>
              <c:f>データシート!$A$31</c:f>
              <c:strCache>
                <c:ptCount val="1"/>
                <c:pt idx="0">
                  <c:v>東金市下水道事業特別会計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0.12</c:v>
                </c:pt>
                <c:pt idx="2">
                  <c:v>#N/A</c:v>
                </c:pt>
                <c:pt idx="3">
                  <c:v>0.03</c:v>
                </c:pt>
                <c:pt idx="4">
                  <c:v>#N/A</c:v>
                </c:pt>
                <c:pt idx="5">
                  <c:v>0.04</c:v>
                </c:pt>
                <c:pt idx="6">
                  <c:v>#N/A</c:v>
                </c:pt>
                <c:pt idx="7">
                  <c:v>0.05</c:v>
                </c:pt>
                <c:pt idx="8">
                  <c:v>#N/A</c:v>
                </c:pt>
                <c:pt idx="9">
                  <c:v>0.04</c:v>
                </c:pt>
              </c:numCache>
            </c:numRef>
          </c:val>
          <c:extLst>
            <c:ext xmlns:c16="http://schemas.microsoft.com/office/drawing/2014/chart" uri="{C3380CC4-5D6E-409C-BE32-E72D297353CC}">
              <c16:uniqueId val="{00000004-DC47-4B6E-A210-62E4891D759A}"/>
            </c:ext>
          </c:extLst>
        </c:ser>
        <c:ser>
          <c:idx val="5"/>
          <c:order val="5"/>
          <c:tx>
            <c:strRef>
              <c:f>データシート!$A$32</c:f>
              <c:strCache>
                <c:ptCount val="1"/>
                <c:pt idx="0">
                  <c:v>東金市後期高齢者医療特別会計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0.05</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5-DC47-4B6E-A210-62E4891D759A}"/>
            </c:ext>
          </c:extLst>
        </c:ser>
        <c:ser>
          <c:idx val="6"/>
          <c:order val="6"/>
          <c:tx>
            <c:strRef>
              <c:f>データシート!$A$33</c:f>
              <c:strCache>
                <c:ptCount val="1"/>
                <c:pt idx="0">
                  <c:v>東金市介護保険事業特別会計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0.08</c:v>
                </c:pt>
                <c:pt idx="4">
                  <c:v>#N/A</c:v>
                </c:pt>
                <c:pt idx="5">
                  <c:v>0.23</c:v>
                </c:pt>
                <c:pt idx="6">
                  <c:v>#N/A</c:v>
                </c:pt>
                <c:pt idx="7">
                  <c:v>0.24</c:v>
                </c:pt>
                <c:pt idx="8">
                  <c:v>#N/A</c:v>
                </c:pt>
                <c:pt idx="9">
                  <c:v>0.22</c:v>
                </c:pt>
              </c:numCache>
            </c:numRef>
          </c:val>
          <c:extLst>
            <c:ext xmlns:c16="http://schemas.microsoft.com/office/drawing/2014/chart" uri="{C3380CC4-5D6E-409C-BE32-E72D297353CC}">
              <c16:uniqueId val="{00000006-DC47-4B6E-A210-62E4891D759A}"/>
            </c:ext>
          </c:extLst>
        </c:ser>
        <c:ser>
          <c:idx val="7"/>
          <c:order val="7"/>
          <c:tx>
            <c:strRef>
              <c:f>データシート!$A$34</c:f>
              <c:strCache>
                <c:ptCount val="1"/>
                <c:pt idx="0">
                  <c:v>東金市国民健康保険事業特別会計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1.89</c:v>
                </c:pt>
                <c:pt idx="2">
                  <c:v>#N/A</c:v>
                </c:pt>
                <c:pt idx="3">
                  <c:v>3.34</c:v>
                </c:pt>
                <c:pt idx="4">
                  <c:v>#N/A</c:v>
                </c:pt>
                <c:pt idx="5">
                  <c:v>2.4</c:v>
                </c:pt>
                <c:pt idx="6">
                  <c:v>#N/A</c:v>
                </c:pt>
                <c:pt idx="7">
                  <c:v>2.84</c:v>
                </c:pt>
                <c:pt idx="8">
                  <c:v>#N/A</c:v>
                </c:pt>
                <c:pt idx="9">
                  <c:v>2.33</c:v>
                </c:pt>
              </c:numCache>
            </c:numRef>
          </c:val>
          <c:extLst>
            <c:ext xmlns:c16="http://schemas.microsoft.com/office/drawing/2014/chart" uri="{C3380CC4-5D6E-409C-BE32-E72D297353CC}">
              <c16:uniqueId val="{00000007-DC47-4B6E-A210-62E4891D759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3.91</c:v>
                </c:pt>
                <c:pt idx="2">
                  <c:v>#N/A</c:v>
                </c:pt>
                <c:pt idx="3">
                  <c:v>4</c:v>
                </c:pt>
                <c:pt idx="4">
                  <c:v>#N/A</c:v>
                </c:pt>
                <c:pt idx="5">
                  <c:v>3.25</c:v>
                </c:pt>
                <c:pt idx="6">
                  <c:v>#N/A</c:v>
                </c:pt>
                <c:pt idx="7">
                  <c:v>1.65</c:v>
                </c:pt>
                <c:pt idx="8">
                  <c:v>#N/A</c:v>
                </c:pt>
                <c:pt idx="9">
                  <c:v>3.13</c:v>
                </c:pt>
              </c:numCache>
            </c:numRef>
          </c:val>
          <c:extLst>
            <c:ext xmlns:c16="http://schemas.microsoft.com/office/drawing/2014/chart" uri="{C3380CC4-5D6E-409C-BE32-E72D297353CC}">
              <c16:uniqueId val="{00000008-DC47-4B6E-A210-62E4891D759A}"/>
            </c:ext>
          </c:extLst>
        </c:ser>
        <c:ser>
          <c:idx val="9"/>
          <c:order val="9"/>
          <c:tx>
            <c:strRef>
              <c:f>データシート!$A$36</c:f>
              <c:strCache>
                <c:ptCount val="1"/>
                <c:pt idx="0">
                  <c:v>東金市ガス事業会計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10.65</c:v>
                </c:pt>
                <c:pt idx="2">
                  <c:v>#N/A</c:v>
                </c:pt>
                <c:pt idx="3">
                  <c:v>4.33</c:v>
                </c:pt>
                <c:pt idx="4">
                  <c:v>#N/A</c:v>
                </c:pt>
                <c:pt idx="5">
                  <c:v>6.79</c:v>
                </c:pt>
                <c:pt idx="6">
                  <c:v>#N/A</c:v>
                </c:pt>
                <c:pt idx="7">
                  <c:v>7.88</c:v>
                </c:pt>
                <c:pt idx="8">
                  <c:v>#N/A</c:v>
                </c:pt>
                <c:pt idx="9">
                  <c:v>9.94</c:v>
                </c:pt>
              </c:numCache>
            </c:numRef>
          </c:val>
          <c:extLst>
            <c:ext xmlns:c16="http://schemas.microsoft.com/office/drawing/2014/chart" uri="{C3380CC4-5D6E-409C-BE32-E72D297353CC}">
              <c16:uniqueId val="{00000009-DC47-4B6E-A210-62E4891D759A}"/>
            </c:ext>
          </c:extLst>
        </c:ser>
        <c:dLbls>
          <c:showLegendKey val="0"/>
          <c:showVal val="0"/>
          <c:showCatName val="0"/>
          <c:showSerName val="0"/>
          <c:showPercent val="0"/>
          <c:showBubbleSize val="0"/>
        </c:dLbls>
        <c:gapWidth val="150"/>
        <c:overlap val="100"/>
        <c:axId val="208402288"/>
        <c:axId val="208402680"/>
      </c:barChart>
      <c:catAx>
        <c:axId val="208402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402680"/>
        <c:crosses val="autoZero"/>
        <c:auto val="1"/>
        <c:lblAlgn val="ctr"/>
        <c:lblOffset val="100"/>
        <c:tickLblSkip val="1"/>
        <c:tickMarkSkip val="1"/>
        <c:noMultiLvlLbl val="0"/>
      </c:catAx>
      <c:valAx>
        <c:axId val="208402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402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2014</c:v>
                </c:pt>
                <c:pt idx="5">
                  <c:v>2153</c:v>
                </c:pt>
                <c:pt idx="8">
                  <c:v>2453</c:v>
                </c:pt>
                <c:pt idx="11">
                  <c:v>2446</c:v>
                </c:pt>
                <c:pt idx="14">
                  <c:v>2493</c:v>
                </c:pt>
              </c:numCache>
            </c:numRef>
          </c:val>
          <c:extLst>
            <c:ext xmlns:c16="http://schemas.microsoft.com/office/drawing/2014/chart" uri="{C3380CC4-5D6E-409C-BE32-E72D297353CC}">
              <c16:uniqueId val="{00000000-9272-499F-B89F-76B7609F8B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272-499F-B89F-76B7609F8B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45</c:v>
                </c:pt>
                <c:pt idx="3">
                  <c:v>45</c:v>
                </c:pt>
                <c:pt idx="6">
                  <c:v>48</c:v>
                </c:pt>
                <c:pt idx="9">
                  <c:v>44</c:v>
                </c:pt>
                <c:pt idx="12">
                  <c:v>44</c:v>
                </c:pt>
              </c:numCache>
            </c:numRef>
          </c:val>
          <c:extLst>
            <c:ext xmlns:c16="http://schemas.microsoft.com/office/drawing/2014/chart" uri="{C3380CC4-5D6E-409C-BE32-E72D297353CC}">
              <c16:uniqueId val="{00000002-9272-499F-B89F-76B7609F8B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98</c:v>
                </c:pt>
                <c:pt idx="3">
                  <c:v>109</c:v>
                </c:pt>
                <c:pt idx="6">
                  <c:v>100</c:v>
                </c:pt>
                <c:pt idx="9">
                  <c:v>85</c:v>
                </c:pt>
                <c:pt idx="12">
                  <c:v>70</c:v>
                </c:pt>
              </c:numCache>
            </c:numRef>
          </c:val>
          <c:extLst>
            <c:ext xmlns:c16="http://schemas.microsoft.com/office/drawing/2014/chart" uri="{C3380CC4-5D6E-409C-BE32-E72D297353CC}">
              <c16:uniqueId val="{00000003-9272-499F-B89F-76B7609F8B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634</c:v>
                </c:pt>
                <c:pt idx="3">
                  <c:v>685</c:v>
                </c:pt>
                <c:pt idx="6">
                  <c:v>770</c:v>
                </c:pt>
                <c:pt idx="9">
                  <c:v>718</c:v>
                </c:pt>
                <c:pt idx="12">
                  <c:v>698</c:v>
                </c:pt>
              </c:numCache>
            </c:numRef>
          </c:val>
          <c:extLst>
            <c:ext xmlns:c16="http://schemas.microsoft.com/office/drawing/2014/chart" uri="{C3380CC4-5D6E-409C-BE32-E72D297353CC}">
              <c16:uniqueId val="{00000004-9272-499F-B89F-76B7609F8B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72-499F-B89F-76B7609F8B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272-499F-B89F-76B7609F8B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1608</c:v>
                </c:pt>
                <c:pt idx="3">
                  <c:v>1717</c:v>
                </c:pt>
                <c:pt idx="6">
                  <c:v>2026</c:v>
                </c:pt>
                <c:pt idx="9">
                  <c:v>2005</c:v>
                </c:pt>
                <c:pt idx="12">
                  <c:v>1962</c:v>
                </c:pt>
              </c:numCache>
            </c:numRef>
          </c:val>
          <c:extLst>
            <c:ext xmlns:c16="http://schemas.microsoft.com/office/drawing/2014/chart" uri="{C3380CC4-5D6E-409C-BE32-E72D297353CC}">
              <c16:uniqueId val="{00000007-9272-499F-B89F-76B7609F8B4D}"/>
            </c:ext>
          </c:extLst>
        </c:ser>
        <c:dLbls>
          <c:showLegendKey val="0"/>
          <c:showVal val="0"/>
          <c:showCatName val="0"/>
          <c:showSerName val="0"/>
          <c:showPercent val="0"/>
          <c:showBubbleSize val="0"/>
        </c:dLbls>
        <c:gapWidth val="100"/>
        <c:overlap val="100"/>
        <c:axId val="208403464"/>
        <c:axId val="4215258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371</c:v>
                </c:pt>
                <c:pt idx="2">
                  <c:v>#N/A</c:v>
                </c:pt>
                <c:pt idx="3">
                  <c:v>#N/A</c:v>
                </c:pt>
                <c:pt idx="4">
                  <c:v>403</c:v>
                </c:pt>
                <c:pt idx="5">
                  <c:v>#N/A</c:v>
                </c:pt>
                <c:pt idx="6">
                  <c:v>#N/A</c:v>
                </c:pt>
                <c:pt idx="7">
                  <c:v>491</c:v>
                </c:pt>
                <c:pt idx="8">
                  <c:v>#N/A</c:v>
                </c:pt>
                <c:pt idx="9">
                  <c:v>#N/A</c:v>
                </c:pt>
                <c:pt idx="10">
                  <c:v>406</c:v>
                </c:pt>
                <c:pt idx="11">
                  <c:v>#N/A</c:v>
                </c:pt>
                <c:pt idx="12">
                  <c:v>#N/A</c:v>
                </c:pt>
                <c:pt idx="13">
                  <c:v>281</c:v>
                </c:pt>
                <c:pt idx="14">
                  <c:v>#N/A</c:v>
                </c:pt>
              </c:numCache>
            </c:numRef>
          </c:val>
          <c:smooth val="0"/>
          <c:extLst>
            <c:ext xmlns:c16="http://schemas.microsoft.com/office/drawing/2014/chart" uri="{C3380CC4-5D6E-409C-BE32-E72D297353CC}">
              <c16:uniqueId val="{00000008-9272-499F-B89F-76B7609F8B4D}"/>
            </c:ext>
          </c:extLst>
        </c:ser>
        <c:dLbls>
          <c:showLegendKey val="0"/>
          <c:showVal val="0"/>
          <c:showCatName val="0"/>
          <c:showSerName val="0"/>
          <c:showPercent val="0"/>
          <c:showBubbleSize val="0"/>
        </c:dLbls>
        <c:marker val="1"/>
        <c:smooth val="0"/>
        <c:axId val="208403464"/>
        <c:axId val="421525840"/>
      </c:lineChart>
      <c:catAx>
        <c:axId val="208403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1525840"/>
        <c:crosses val="autoZero"/>
        <c:auto val="1"/>
        <c:lblAlgn val="ctr"/>
        <c:lblOffset val="100"/>
        <c:tickLblSkip val="1"/>
        <c:tickMarkSkip val="1"/>
        <c:noMultiLvlLbl val="0"/>
      </c:catAx>
      <c:valAx>
        <c:axId val="4215258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403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19912</c:v>
                </c:pt>
                <c:pt idx="5">
                  <c:v>19396</c:v>
                </c:pt>
                <c:pt idx="8">
                  <c:v>20270</c:v>
                </c:pt>
                <c:pt idx="11">
                  <c:v>20147</c:v>
                </c:pt>
                <c:pt idx="14">
                  <c:v>19877</c:v>
                </c:pt>
              </c:numCache>
            </c:numRef>
          </c:val>
          <c:extLst>
            <c:ext xmlns:c16="http://schemas.microsoft.com/office/drawing/2014/chart" uri="{C3380CC4-5D6E-409C-BE32-E72D297353CC}">
              <c16:uniqueId val="{00000000-3304-4324-B4ED-C1F952C8D71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7805</c:v>
                </c:pt>
                <c:pt idx="5">
                  <c:v>7237</c:v>
                </c:pt>
                <c:pt idx="8">
                  <c:v>6795</c:v>
                </c:pt>
                <c:pt idx="11">
                  <c:v>6108</c:v>
                </c:pt>
                <c:pt idx="14">
                  <c:v>5837</c:v>
                </c:pt>
              </c:numCache>
            </c:numRef>
          </c:val>
          <c:extLst>
            <c:ext xmlns:c16="http://schemas.microsoft.com/office/drawing/2014/chart" uri="{C3380CC4-5D6E-409C-BE32-E72D297353CC}">
              <c16:uniqueId val="{00000001-3304-4324-B4ED-C1F952C8D71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4841</c:v>
                </c:pt>
                <c:pt idx="5">
                  <c:v>4078</c:v>
                </c:pt>
                <c:pt idx="8">
                  <c:v>3971</c:v>
                </c:pt>
                <c:pt idx="11">
                  <c:v>3114</c:v>
                </c:pt>
                <c:pt idx="14">
                  <c:v>2800</c:v>
                </c:pt>
              </c:numCache>
            </c:numRef>
          </c:val>
          <c:extLst>
            <c:ext xmlns:c16="http://schemas.microsoft.com/office/drawing/2014/chart" uri="{C3380CC4-5D6E-409C-BE32-E72D297353CC}">
              <c16:uniqueId val="{00000002-3304-4324-B4ED-C1F952C8D71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04-4324-B4ED-C1F952C8D71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04-4324-B4ED-C1F952C8D71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c:v>
                </c:pt>
                <c:pt idx="3">
                  <c:v>1140</c:v>
                </c:pt>
                <c:pt idx="6">
                  <c:v>2374</c:v>
                </c:pt>
                <c:pt idx="9">
                  <c:v>3246</c:v>
                </c:pt>
                <c:pt idx="12">
                  <c:v>4260</c:v>
                </c:pt>
              </c:numCache>
            </c:numRef>
          </c:val>
          <c:extLst>
            <c:ext xmlns:c16="http://schemas.microsoft.com/office/drawing/2014/chart" uri="{C3380CC4-5D6E-409C-BE32-E72D297353CC}">
              <c16:uniqueId val="{00000005-3304-4324-B4ED-C1F952C8D71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4149</c:v>
                </c:pt>
                <c:pt idx="3">
                  <c:v>3788</c:v>
                </c:pt>
                <c:pt idx="6">
                  <c:v>3549</c:v>
                </c:pt>
                <c:pt idx="9">
                  <c:v>3525</c:v>
                </c:pt>
                <c:pt idx="12">
                  <c:v>3455</c:v>
                </c:pt>
              </c:numCache>
            </c:numRef>
          </c:val>
          <c:extLst>
            <c:ext xmlns:c16="http://schemas.microsoft.com/office/drawing/2014/chart" uri="{C3380CC4-5D6E-409C-BE32-E72D297353CC}">
              <c16:uniqueId val="{00000006-3304-4324-B4ED-C1F952C8D71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531</c:v>
                </c:pt>
                <c:pt idx="3">
                  <c:v>464</c:v>
                </c:pt>
                <c:pt idx="6">
                  <c:v>578</c:v>
                </c:pt>
                <c:pt idx="9">
                  <c:v>695</c:v>
                </c:pt>
                <c:pt idx="12">
                  <c:v>664</c:v>
                </c:pt>
              </c:numCache>
            </c:numRef>
          </c:val>
          <c:extLst>
            <c:ext xmlns:c16="http://schemas.microsoft.com/office/drawing/2014/chart" uri="{C3380CC4-5D6E-409C-BE32-E72D297353CC}">
              <c16:uniqueId val="{00000007-3304-4324-B4ED-C1F952C8D71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8844</c:v>
                </c:pt>
                <c:pt idx="3">
                  <c:v>8537</c:v>
                </c:pt>
                <c:pt idx="6">
                  <c:v>8616</c:v>
                </c:pt>
                <c:pt idx="9">
                  <c:v>8376</c:v>
                </c:pt>
                <c:pt idx="12">
                  <c:v>7997</c:v>
                </c:pt>
              </c:numCache>
            </c:numRef>
          </c:val>
          <c:extLst>
            <c:ext xmlns:c16="http://schemas.microsoft.com/office/drawing/2014/chart" uri="{C3380CC4-5D6E-409C-BE32-E72D297353CC}">
              <c16:uniqueId val="{00000008-3304-4324-B4ED-C1F952C8D71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300</c:v>
                </c:pt>
                <c:pt idx="3">
                  <c:v>276</c:v>
                </c:pt>
                <c:pt idx="6">
                  <c:v>229</c:v>
                </c:pt>
                <c:pt idx="9">
                  <c:v>182</c:v>
                </c:pt>
                <c:pt idx="12">
                  <c:v>132</c:v>
                </c:pt>
              </c:numCache>
            </c:numRef>
          </c:val>
          <c:extLst>
            <c:ext xmlns:c16="http://schemas.microsoft.com/office/drawing/2014/chart" uri="{C3380CC4-5D6E-409C-BE32-E72D297353CC}">
              <c16:uniqueId val="{00000009-3304-4324-B4ED-C1F952C8D71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22183</c:v>
                </c:pt>
                <c:pt idx="3">
                  <c:v>22312</c:v>
                </c:pt>
                <c:pt idx="6">
                  <c:v>24222</c:v>
                </c:pt>
                <c:pt idx="9">
                  <c:v>23587</c:v>
                </c:pt>
                <c:pt idx="12">
                  <c:v>23261</c:v>
                </c:pt>
              </c:numCache>
            </c:numRef>
          </c:val>
          <c:extLst>
            <c:ext xmlns:c16="http://schemas.microsoft.com/office/drawing/2014/chart" uri="{C3380CC4-5D6E-409C-BE32-E72D297353CC}">
              <c16:uniqueId val="{0000000A-3304-4324-B4ED-C1F952C8D712}"/>
            </c:ext>
          </c:extLst>
        </c:ser>
        <c:dLbls>
          <c:showLegendKey val="0"/>
          <c:showVal val="0"/>
          <c:showCatName val="0"/>
          <c:showSerName val="0"/>
          <c:showPercent val="0"/>
          <c:showBubbleSize val="0"/>
        </c:dLbls>
        <c:gapWidth val="100"/>
        <c:overlap val="100"/>
        <c:axId val="421526232"/>
        <c:axId val="4215270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3452</c:v>
                </c:pt>
                <c:pt idx="2">
                  <c:v>#N/A</c:v>
                </c:pt>
                <c:pt idx="3">
                  <c:v>#N/A</c:v>
                </c:pt>
                <c:pt idx="4">
                  <c:v>5808</c:v>
                </c:pt>
                <c:pt idx="5">
                  <c:v>#N/A</c:v>
                </c:pt>
                <c:pt idx="6">
                  <c:v>#N/A</c:v>
                </c:pt>
                <c:pt idx="7">
                  <c:v>8533</c:v>
                </c:pt>
                <c:pt idx="8">
                  <c:v>#N/A</c:v>
                </c:pt>
                <c:pt idx="9">
                  <c:v>#N/A</c:v>
                </c:pt>
                <c:pt idx="10">
                  <c:v>10243</c:v>
                </c:pt>
                <c:pt idx="11">
                  <c:v>#N/A</c:v>
                </c:pt>
                <c:pt idx="12">
                  <c:v>#N/A</c:v>
                </c:pt>
                <c:pt idx="13">
                  <c:v>11255</c:v>
                </c:pt>
                <c:pt idx="14">
                  <c:v>#N/A</c:v>
                </c:pt>
              </c:numCache>
            </c:numRef>
          </c:val>
          <c:smooth val="0"/>
          <c:extLst>
            <c:ext xmlns:c16="http://schemas.microsoft.com/office/drawing/2014/chart" uri="{C3380CC4-5D6E-409C-BE32-E72D297353CC}">
              <c16:uniqueId val="{0000000B-3304-4324-B4ED-C1F952C8D712}"/>
            </c:ext>
          </c:extLst>
        </c:ser>
        <c:dLbls>
          <c:showLegendKey val="0"/>
          <c:showVal val="0"/>
          <c:showCatName val="0"/>
          <c:showSerName val="0"/>
          <c:showPercent val="0"/>
          <c:showBubbleSize val="0"/>
        </c:dLbls>
        <c:marker val="1"/>
        <c:smooth val="0"/>
        <c:axId val="421526232"/>
        <c:axId val="421527016"/>
      </c:lineChart>
      <c:catAx>
        <c:axId val="42152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1527016"/>
        <c:crosses val="autoZero"/>
        <c:auto val="1"/>
        <c:lblAlgn val="ctr"/>
        <c:lblOffset val="100"/>
        <c:tickLblSkip val="1"/>
        <c:tickMarkSkip val="1"/>
        <c:noMultiLvlLbl val="0"/>
      </c:catAx>
      <c:valAx>
        <c:axId val="421527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52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2640</c:v>
                </c:pt>
                <c:pt idx="1">
                  <c:v>1915</c:v>
                </c:pt>
                <c:pt idx="2">
                  <c:v>1327</c:v>
                </c:pt>
              </c:numCache>
            </c:numRef>
          </c:val>
          <c:extLst>
            <c:ext xmlns:c16="http://schemas.microsoft.com/office/drawing/2014/chart" uri="{C3380CC4-5D6E-409C-BE32-E72D297353CC}">
              <c16:uniqueId val="{00000000-B607-47BC-9F4A-D86DC1E1E39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B607-47BC-9F4A-D86DC1E1E39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1879</c:v>
                </c:pt>
                <c:pt idx="1">
                  <c:v>2436</c:v>
                </c:pt>
                <c:pt idx="2">
                  <c:v>3234</c:v>
                </c:pt>
              </c:numCache>
            </c:numRef>
          </c:val>
          <c:extLst>
            <c:ext xmlns:c16="http://schemas.microsoft.com/office/drawing/2014/chart" uri="{C3380CC4-5D6E-409C-BE32-E72D297353CC}">
              <c16:uniqueId val="{00000002-B607-47BC-9F4A-D86DC1E1E392}"/>
            </c:ext>
          </c:extLst>
        </c:ser>
        <c:dLbls>
          <c:showLegendKey val="0"/>
          <c:showVal val="0"/>
          <c:showCatName val="0"/>
          <c:showSerName val="0"/>
          <c:showPercent val="0"/>
          <c:showBubbleSize val="0"/>
        </c:dLbls>
        <c:gapWidth val="120"/>
        <c:overlap val="100"/>
        <c:axId val="431437352"/>
        <c:axId val="431437744"/>
      </c:barChart>
      <c:catAx>
        <c:axId val="431437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1437744"/>
        <c:crosses val="autoZero"/>
        <c:auto val="1"/>
        <c:lblAlgn val="ctr"/>
        <c:lblOffset val="100"/>
        <c:tickLblSkip val="1"/>
        <c:tickMarkSkip val="1"/>
        <c:noMultiLvlLbl val="0"/>
      </c:catAx>
      <c:valAx>
        <c:axId val="43143774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1437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{C89F1730-4517-4095-8A07-D42FE6C46667}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F93-4D5E-B0CE-7F6407BC2B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{8ECBF7B4-E228-4AB7-9E56-3FC265985B03}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93-4D5E-B0CE-7F6407BC2B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{639C45E6-E294-4183-90C9-51D2971A7B47}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93-4D5E-B0CE-7F6407BC2B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{B1938F6A-6DEA-450A-B527-6F773F210882}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93-4D5E-B0CE-7F6407BC2B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{2C4942B5-3B8B-4139-A269-8AEE631F0AD9}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93-4D5E-B0CE-7F6407BC2B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{5D73A482-E464-47F5-B50A-BFA8BC7E5729}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F93-4D5E-B0CE-7F6407BC2BEB}"/>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{B83D5024-8B58-4012-8140-F6B4723F8BBB}</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F93-4D5E-B0CE-7F6407BC2BE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{49DF59BB-B6E7-4EA1-AD42-2B71CD5984EA}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F93-4D5E-B0CE-7F6407BC2B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{9C0E46E6-F8EA-4183-9E3F-5BDAB28CD352}</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F93-4D5E-B0CE-7F6407BC2B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66</c:v>
                </c:pt>
              </c:numCache>
            </c:numRef>
          </c:xVal>
          <c:yVal>
            <c:numRef>
              <c:f>公会計指標分析・財政指標組合せ分析表!$BP$51:$DC$51</c:f>
              <c:numCache>
                <c:formatCode>#,##0.0;"▲ "#,##0.0</c:formatCode>
                <c:ptCount val="40"/>
                <c:pt idx="16">
                  <c:v>78.400000000000006</c:v>
                </c:pt>
              </c:numCache>
            </c:numRef>
          </c:yVal>
          <c:smooth val="0"/>
          <c:extLst>
            <c:ext xmlns:c16="http://schemas.microsoft.com/office/drawing/2014/chart" uri="{C3380CC4-5D6E-409C-BE32-E72D297353CC}">
              <c16:uniqueId val="{00000009-4F93-4D5E-B0CE-7F6407BC2B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{CD55DEEA-1684-4E60-AF00-7C0F8CCCBE4C}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F93-4D5E-B0CE-7F6407BC2B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{C3C6BD76-11FF-4736-942C-50DEC366DD0F}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93-4D5E-B0CE-7F6407BC2B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{0EB2DFB6-8167-464A-8812-B71BC410A89E}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93-4D5E-B0CE-7F6407BC2B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{A04E1E8F-D629-4AB7-A273-97588C1BA14B}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93-4D5E-B0CE-7F6407BC2B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{F12CE948-712E-4D1A-8646-97A0A5756DEE}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93-4D5E-B0CE-7F6407BC2BEB}"/>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{BF7A43F3-6E6C-449B-A46B-27721CEEFD0A}</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F93-4D5E-B0CE-7F6407BC2BEB}"/>
                </c:ext>
              </c:extLst>
            </c:dLbl>
            <c:dLbl>
              <c:idx val="16"/>
              <c:layout/>
              <c:tx>
                <c:strRef>
                  <c:f>公会計指標分析・財政指標組合せ分析表!$CF$50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{CFDBF18B-3F2C-4807-8098-68A20DF882AF}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F93-4D5E-B0CE-7F6407BC2BEB}"/>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{8AEB0EEC-9BD5-46AE-A367-461571A46E17}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F93-4D5E-B0CE-7F6407BC2BEB}"/>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{DA28FAC4-DAA2-44F2-9C16-E6BB97606E86}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F93-4D5E-B0CE-7F6407BC2B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numCache>
            </c:numRef>
          </c:xVal>
          <c:yVal>
            <c:numRef>
              <c:f>公会計指標分析・財政指標組合せ分析表!$BP$55:$DC$55</c:f>
              <c:numCache>
                <c:formatCode>#,##0.0;"▲ "#,##0.0</c:formatCode>
                <c:ptCount val="40"/>
                <c:pt idx="16">
                  <c:v>39</c:v>
                </c:pt>
              </c:numCache>
            </c:numRef>
          </c:yVal>
          <c:smooth val="0"/>
          <c:extLst>
            <c:ext xmlns:c16="http://schemas.microsoft.com/office/drawing/2014/chart" uri="{C3380CC4-5D6E-409C-BE32-E72D297353CC}">
              <c16:uniqueId val="{00000013-4F93-4D5E-B0CE-7F6407BC2BEB}"/>
            </c:ext>
          </c:extLst>
        </c:ser>
        <c:dLbls>
          <c:showLegendKey val="0"/>
          <c:showVal val="1"/>
          <c:showCatName val="0"/>
          <c:showSerName val="0"/>
          <c:showPercent val="0"/>
          <c:showBubbleSize val="0"/>
        </c:dLbls>
        <c:axId val="421528976"/>
        <c:axId val="421528584"/>
      </c:scatterChart>
      <c:valAx>
        <c:axId val="421528976"/>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1528584"/>
        <c:crosses val="autoZero"/>
        <c:crossBetween val="midCat"/>
      </c:valAx>
      <c:valAx>
        <c:axId val="421528584"/>
        <c:scaling>
          <c:orientation val="minMax"/>
          <c:max val="85"/>
          <c:min val="3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1528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{CF0D4B34-45A2-42CE-AB5C-4487C13C8C7F}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EDDE-45D1-B14E-F52CA099A6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{C4ABEDBA-71E4-4D9D-B03F-6554FE07F768}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DE-45D1-B14E-F52CA099A6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{74954C86-47DC-4EF5-99F8-7B3F7C3DBEBB}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DE-45D1-B14E-F52CA099A6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{4E25D795-90D4-4109-BF3D-3D1FF43B3E64}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DE-45D1-B14E-F52CA099A6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{02FD0044-60D8-4B8A-8C9F-858AEC27DB5A}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DE-45D1-B14E-F52CA099A6E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{159293F9-2B4B-4964-AC6C-61B9C124047B}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EDDE-45D1-B14E-F52CA099A6E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{B0591CF6-C4BE-4BFB-BEE9-96C9C2C67E2E}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EDDE-45D1-B14E-F52CA099A6E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{49ABF02C-A9F7-4A12-8B84-EE0C44F686B8}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EDDE-45D1-B14E-F52CA099A6E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{941BE3BD-FC65-4778-BB0E-9E6126A9F2A8}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EDDE-45D1-B14E-F52CA099A6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c:v>
                </c:pt>
                <c:pt idx="8">
                  <c:v>4.3</c:v>
                </c:pt>
                <c:pt idx="16">
                  <c:v>3.9</c:v>
                </c:pt>
                <c:pt idx="24">
                  <c:v>4</c:v>
                </c:pt>
                <c:pt idx="32">
                  <c:v>3.6</c:v>
                </c:pt>
              </c:numCache>
            </c:numRef>
          </c:xVal>
          <c:yVal>
            <c:numRef>
              <c:f>公会計指標分析・財政指標組合せ分析表!$BP$73:$DC$73</c:f>
              <c:numCache>
                <c:formatCode>#,##0.0;"▲ "#,##0.0</c:formatCode>
                <c:ptCount val="40"/>
                <c:pt idx="0">
                  <c:v>32.700000000000003</c:v>
                </c:pt>
                <c:pt idx="8">
                  <c:v>55.1</c:v>
                </c:pt>
                <c:pt idx="16">
                  <c:v>78.400000000000006</c:v>
                </c:pt>
                <c:pt idx="24">
                  <c:v>95.2</c:v>
                </c:pt>
                <c:pt idx="32">
                  <c:v>102.7</c:v>
                </c:pt>
              </c:numCache>
            </c:numRef>
          </c:yVal>
          <c:smooth val="0"/>
          <c:extLst>
            <c:ext xmlns:c16="http://schemas.microsoft.com/office/drawing/2014/chart" uri="{C3380CC4-5D6E-409C-BE32-E72D297353CC}">
              <c16:uniqueId val="{00000009-EDDE-45D1-B14E-F52CA099A6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{5A83A8C8-8A1A-4BF7-881D-077BF0BCC160}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EDDE-45D1-B14E-F52CA099A6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{1DBCE4BD-6F9C-4771-A9E3-8C88FEA09F01}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DE-45D1-B14E-F52CA099A6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{82E05F79-E9EB-49B1-9673-49B361B13B61}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DE-45D1-B14E-F52CA099A6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{6D115D9B-B503-47BE-8A43-14CBCA6D9915}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DE-45D1-B14E-F52CA099A6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{3509A690-F8BF-45F2-B478-BE69FC80111B}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DE-45D1-B14E-F52CA099A6E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{B0B0ABBF-1C4E-40F1-9AB5-B2C848E09177}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EDDE-45D1-B14E-F52CA099A6E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{654076B4-9F6C-4D0C-B24D-D6AAA24CA809}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EDDE-45D1-B14E-F52CA099A6E5}"/>
                </c:ext>
              </c:extLst>
            </c:dLbl>
            <c:dLbl>
              <c:idx val="24"/>
              <c:layout>
                <c:manualLayout>
                  <c:x val="-3.0518711116624853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{1104C59F-048D-4ED6-8D95-1E5726B3D6DF}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EDDE-45D1-B14E-F52CA099A6E5}"/>
                </c:ext>
              </c:extLst>
            </c:dLbl>
            <c:dLbl>
              <c:idx val="32"/>
              <c:layout>
                <c:manualLayout>
                  <c:x val="-3.28772721215964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{254288CD-67ED-4CF1-943E-0E80525EF655}</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EDDE-45D1-B14E-F52CA099A6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EDDE-45D1-B14E-F52CA099A6E5}"/>
            </c:ext>
          </c:extLst>
        </c:ser>
        <c:dLbls>
          <c:showLegendKey val="0"/>
          <c:showVal val="1"/>
          <c:showCatName val="0"/>
          <c:showSerName val="0"/>
          <c:showPercent val="0"/>
          <c:showBubbleSize val="0"/>
        </c:dLbls>
        <c:axId val="421527408"/>
        <c:axId val="431438528"/>
      </c:scatterChart>
      <c:valAx>
        <c:axId val="421527408"/>
        <c:scaling>
          <c:orientation val="minMax"/>
          <c:max val="10.1"/>
          <c:min val="3.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1438528"/>
        <c:crosses val="autoZero"/>
        <c:crossBetween val="midCat"/>
      </c:valAx>
      <c:valAx>
        <c:axId val="431438528"/>
        <c:scaling>
          <c:orientation val="minMax"/>
          <c:max val="115"/>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152740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元利償還金等（公債費）については、一般会計債の償還終了による減などに伴い、前年度比</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の減となった。</a:t>
          </a:r>
        </a:p>
        <a:p>
          <a:r>
            <a:rPr kumimoji="1" lang="ja-JP" altLang="en-US" sz="1400">
              <a:latin typeface="ＭＳ ゴシック" pitchFamily="49" charset="-128"/>
              <a:ea typeface="ＭＳ ゴシック" pitchFamily="49" charset="-128"/>
            </a:rPr>
            <a:t>　また、今後は平成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年度より継続的に発行してきている病院事業に係る地方債などの償還等に伴う増加が見込まれる。</a:t>
          </a:r>
        </a:p>
        <a:p>
          <a:r>
            <a:rPr kumimoji="1" lang="ja-JP" altLang="en-US" sz="1400">
              <a:latin typeface="ＭＳ ゴシック" pitchFamily="49" charset="-128"/>
              <a:ea typeface="ＭＳ ゴシック" pitchFamily="49" charset="-128"/>
            </a:rPr>
            <a:t>　なお、財政状況を考慮したなかでの適切な事業選択による抑制的な起債の発行に努めてきたが、教育施設の耐震改修や建替えなどにより、今後は公債費の増が見込まれている。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地方債現在高について、病院事業に係る地方債の継続的な発行もあるが、一般会計分の発行減により前年度から減少した。</a:t>
          </a:r>
        </a:p>
        <a:p>
          <a:r>
            <a:rPr kumimoji="1" lang="ja-JP" altLang="en-US" sz="1400">
              <a:latin typeface="ＭＳ ゴシック" pitchFamily="49" charset="-128"/>
              <a:ea typeface="ＭＳ ゴシック" pitchFamily="49" charset="-128"/>
            </a:rPr>
            <a:t>　なお、公営企業債等繰入見込額については、公営企業（公共下水道事業、農業集落排水事業）に係る地方債現在高が減少していることから、将来負担額も減少傾向にある。</a:t>
          </a:r>
        </a:p>
        <a:p>
          <a:r>
            <a:rPr kumimoji="1" lang="ja-JP" altLang="en-US" sz="1400">
              <a:latin typeface="ＭＳ ゴシック" pitchFamily="49" charset="-128"/>
              <a:ea typeface="ＭＳ ゴシック" pitchFamily="49" charset="-128"/>
            </a:rPr>
            <a:t>　設立法人等の負債額等負担見込額について、前年度比</a:t>
          </a:r>
          <a:r>
            <a:rPr kumimoji="1" lang="en-US" altLang="ja-JP" sz="1400">
              <a:latin typeface="ＭＳ ゴシック" pitchFamily="49" charset="-128"/>
              <a:ea typeface="ＭＳ ゴシック" pitchFamily="49" charset="-128"/>
            </a:rPr>
            <a:t>31.2%</a:t>
          </a:r>
          <a:r>
            <a:rPr kumimoji="1" lang="ja-JP" altLang="en-US" sz="1400">
              <a:latin typeface="ＭＳ ゴシック" pitchFamily="49" charset="-128"/>
              <a:ea typeface="ＭＳ ゴシック" pitchFamily="49" charset="-128"/>
            </a:rPr>
            <a:t>の増となり、今後も増加していくことが見込まれる。</a:t>
          </a:r>
        </a:p>
        <a:p>
          <a:r>
            <a:rPr kumimoji="1" lang="ja-JP" altLang="en-US" sz="1400">
              <a:latin typeface="ＭＳ ゴシック" pitchFamily="49" charset="-128"/>
              <a:ea typeface="ＭＳ ゴシック" pitchFamily="49" charset="-128"/>
            </a:rPr>
            <a:t>　また、充当可能財源等については、財政調整基金の取崩しによる充当可能基金の減少などにより、財政運営がたちいかなくなる恐れがあり、早急な対策が必要である。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千葉県東金市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歳入不足を補うため財政調整基金は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百万円の減であるが、千葉県からの交付金により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東千葉メディカルセンター整備事業基金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百万円の増のため、全体としては増となった。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東千葉メディカルセンター整備事業基金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が増の予定であるが、財政調整基金については減にならないよう歳出削減に取り組む。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千葉メディカルセンター整備事業基金：東千葉メディカルセンター整備事業交付金（千葉県からの交付金）を原資としたもので、地方独立行政法人東金九十九里地域医療センターが行った東千葉メディカルセンターの整備に係る病院事業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年度発行分）の償還の財源に充てるもの。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・東金市社会福祉事業基金：市の社会福祉に資する事業へ支出するもの。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・みどりのふるさと基金：ふるさと東金に残された豊かな緑と水辺を、市民、事業者及び行政が一体となって保全を図り、貴重なみどりと水辺の保全、良好な都市環境を形成の目的を達成するためのもの。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千葉メディカルセンター整備事業基金：増加の主な要因としては、東千葉メディカルセンターの厳しい経営状況を受け、メディカルセンターを運営する地方独立行政法人東金九十九里地域医療センターに対し基金からの貸付を行ってきているなかで、法人において必要とした資金（借入金）の額に応じ、当該基金の原資である東千葉メディカルセンター整備事業交付金（千葉県からの交付金）の後年度交付予定分を前倒しして交付を受けてきていることが挙げら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・東金市社会福祉事業基金：積立については、大口の寄附が減少も、ふるさと納税は増加しており、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については、大きな増減はない。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・みどりのふるさと基金：ふるさと納税による寄附金の増である。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・東千葉メディカルセンター整備事業基金：東千葉メディカルセンター整備事業交付金（千葉県からの交付金）が交付される平成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年度までは増加するが、それ以降は、当該基金を償還の財源とする病院事業債（平成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年度発行分）の償還額に応じ減少していく。</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・東金市社会福祉事業基金：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市の社会福祉に資する事業への支出は継続するが、設備投資等がなければ、大きな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は発生しない見込みである。</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・みどりのふるさと基金：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公園施設等の維持管理、健康で安全かつ快適な都市環境の創出と緑地の保全や緑化の推進事業を目的とした事業に活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用していく</a:t>
          </a:r>
          <a:r>
            <a:rPr kumimoji="1" lang="ja-JP" altLang="ja-JP" sz="1100">
              <a:solidFill>
                <a:schemeClr val="dk1"/>
              </a:solidFill>
              <a:effectLst/>
              <a:latin typeface="+mn-lt"/>
              <a:ea typeface="+mn-ea"/>
              <a:cs typeface="+mn-cs"/>
            </a:rPr>
            <a:t>。</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財政調整基金の取り崩しを前提として予算を編成しており、近年は大幅な減が続いている。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以上となるように努めることとしており、今後は基金に頼らない予算を編成する。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積み増す予定なし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59,661
57,813
89.12
21,615,511
21,176,128
391,665
12,477,133
23,261,363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有形固定資産減価償却率は類似団体より高い水準にある。今後公共施設等について個別施設計画を</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年度までに策定する予定であり、当該計画に基づいた施設の維持管理を適切に進めていく。</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年度については算定中）</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67"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28</xdr:row>
      <xdr:rowOff>64135</xdr:rowOff>
    </xdr:from>
    <xdr:to>
      <xdr:col>15</xdr:col>
      <xdr:colOff>187325</xdr:colOff>
      <xdr:row>28</xdr:row>
      <xdr:rowOff>165735</xdr:rowOff>
    </xdr:to>
    <xdr:sp macro="" textlink="">
      <xdr:nvSpPr>
        <xdr:cNvPr id="76" name="楕円 75"/>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28</xdr:row>
      <xdr:rowOff>33672</xdr:rowOff>
    </xdr:from>
    <xdr:ext cx="405111" cy="259045"/>
    <xdr:sp macro="" textlink="">
      <xdr:nvSpPr>
        <xdr:cNvPr id="77"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78" name="n_2aveValue有形固定資産減価償却率"/>
        <xdr:cNvSpPr txBox="1"/>
      </xdr:nvSpPr>
      <xdr:spPr>
        <a:xfrm>
          <a:off x="3086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79" name="n_2mainValue有形固定資産減価償却率"/>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2" name="正方形/長方形 81"/>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3" name="正方形/長方形 8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4" name="正方形/長方形 8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5" name="正方形/長方形 8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6" name="正方形/長方形 8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7" name="正方形/長方形 8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88" name="正方形/長方形 8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上回っており、その主な要因としては、病院に係る設立法人の負債額等の負担見込額により将来負担額が増加していること、また、財政調整基金等の減少により充当可能財源が減少しているためである。</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5" name="直線コネクタ 9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6" name="テキスト ボックス 9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7" name="直線コネクタ 9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98" name="テキスト ボックス 97"/>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99" name="直線コネクタ 9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0" name="テキスト ボックス 99"/>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1" name="直線コネクタ 10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2" name="テキスト ボックス 101"/>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3" name="直線コネクタ 10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4" name="テキスト ボックス 103"/>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5" name="直線コネクタ 10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6" name="テキスト ボックス 105"/>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7"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08" name="直線コネクタ 107"/>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09"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0" name="直線コネクタ 10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1"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2" name="直線コネクタ 111"/>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3"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4" name="フローチャート: 判断 113"/>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5" name="テキスト ボックス 11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6" name="テキスト ボックス 11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7" name="テキスト ボックス 11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18" name="テキスト ボックス 11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19" name="テキスト ボックス 11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104775</xdr:rowOff>
    </xdr:from>
    <xdr:to>
      <xdr:col>76</xdr:col>
      <xdr:colOff>73025</xdr:colOff>
      <xdr:row>27</xdr:row>
      <xdr:rowOff>34925</xdr:rowOff>
    </xdr:to>
    <xdr:sp macro="" textlink="">
      <xdr:nvSpPr>
        <xdr:cNvPr id="120" name="楕円 119"/>
        <xdr:cNvSpPr/>
      </xdr:nvSpPr>
      <xdr:spPr>
        <a:xfrm>
          <a:off x="14744700" y="533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19702</xdr:rowOff>
    </xdr:from>
    <xdr:ext cx="405111" cy="259045"/>
    <xdr:sp macro="" textlink="">
      <xdr:nvSpPr>
        <xdr:cNvPr id="121" name="債務償還可能年数該当値テキスト"/>
        <xdr:cNvSpPr txBox="1"/>
      </xdr:nvSpPr>
      <xdr:spPr>
        <a:xfrm>
          <a:off x="14846300" y="52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2" name="正方形/長方形 12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3" name="正方形/長方形 12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4" name="テキスト ボックス 12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5" name="テキスト ボックス 12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6" name="テキスト ボックス 12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7" name="テキスト ボックス 12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59,661
57,813
89.12
21,615,511
21,176,128
391,665
12,477,133
23,261,363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10160</xdr:rowOff>
    </xdr:from>
    <xdr:to>
      <xdr:col>15</xdr:col>
      <xdr:colOff>101600</xdr:colOff>
      <xdr:row>33</xdr:row>
      <xdr:rowOff>111760</xdr:rowOff>
    </xdr:to>
    <xdr:sp macro="" textlink="">
      <xdr:nvSpPr>
        <xdr:cNvPr id="70" name="楕円 69"/>
        <xdr:cNvSpPr/>
      </xdr:nvSpPr>
      <xdr:spPr>
        <a:xfrm>
          <a:off x="2857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57802</xdr:rowOff>
    </xdr:from>
    <xdr:ext cx="405111" cy="259045"/>
    <xdr:sp macro="" textlink="">
      <xdr:nvSpPr>
        <xdr:cNvPr id="71"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2"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31</xdr:row>
      <xdr:rowOff>128287</xdr:rowOff>
    </xdr:from>
    <xdr:ext cx="405111" cy="259045"/>
    <xdr:sp macro="" textlink="">
      <xdr:nvSpPr>
        <xdr:cNvPr id="73" name="n_2mainValue【道路】&#10;有形固定資産減価償却率"/>
        <xdr:cNvSpPr txBox="1"/>
      </xdr:nvSpPr>
      <xdr:spPr>
        <a:xfrm>
          <a:off x="2705744" y="544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97" name="直線コネクタ 96"/>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98"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99" name="直線コネクタ 98"/>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0"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1" name="直線コネクタ 100"/>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2"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3" name="フローチャート: 判断 102"/>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4" name="フローチャート: 判断 103"/>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5" name="フローチャート: 判断 104"/>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144158</xdr:rowOff>
    </xdr:from>
    <xdr:to>
      <xdr:col>46</xdr:col>
      <xdr:colOff>38100</xdr:colOff>
      <xdr:row>39</xdr:row>
      <xdr:rowOff>74308</xdr:rowOff>
    </xdr:to>
    <xdr:sp macro="" textlink="">
      <xdr:nvSpPr>
        <xdr:cNvPr id="111" name="楕円 110"/>
        <xdr:cNvSpPr/>
      </xdr:nvSpPr>
      <xdr:spPr>
        <a:xfrm>
          <a:off x="8699500" y="665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88168</xdr:rowOff>
    </xdr:from>
    <xdr:ext cx="534377" cy="259045"/>
    <xdr:sp macro="" textlink="">
      <xdr:nvSpPr>
        <xdr:cNvPr id="112" name="n_1aveValue【道路】&#10;一人当たり延長"/>
        <xdr:cNvSpPr txBox="1"/>
      </xdr:nvSpPr>
      <xdr:spPr>
        <a:xfrm>
          <a:off x="9359411" y="60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149890</xdr:rowOff>
    </xdr:from>
    <xdr:ext cx="534377" cy="259045"/>
    <xdr:sp macro="" textlink="">
      <xdr:nvSpPr>
        <xdr:cNvPr id="113" name="n_2aveValue【道路】&#10;一人当たり延長"/>
        <xdr:cNvSpPr txBox="1"/>
      </xdr:nvSpPr>
      <xdr:spPr>
        <a:xfrm>
          <a:off x="8483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65435</xdr:rowOff>
    </xdr:from>
    <xdr:ext cx="534377" cy="259045"/>
    <xdr:sp macro="" textlink="">
      <xdr:nvSpPr>
        <xdr:cNvPr id="114" name="n_2mainValue【道路】&#10;一人当たり延長"/>
        <xdr:cNvSpPr txBox="1"/>
      </xdr:nvSpPr>
      <xdr:spPr>
        <a:xfrm>
          <a:off x="8483111" y="675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3" name="正方形/長方形 12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4" name="正方形/長方形 12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5" name="正方形/長方形 12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6" name="正方形/長方形 12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27" name="正方形/長方形 12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28" name="正方形/長方形 12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29" name="正方形/長方形 12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0" name="正方形/長方形 129"/>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1" name="正方形/長方形 13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2" name="正方形/長方形 13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3" name="正方形/長方形 13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4" name="正方形/長方形 13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5" name="正方形/長方形 13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6" name="正方形/長方形 13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7" name="正方形/長方形 13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38" name="正方形/長方形 13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39" name="テキスト ボックス 13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0" name="直線コネクタ 13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1" name="テキスト ボックス 14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2" name="直線コネクタ 14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3" name="テキスト ボックス 14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4" name="直線コネクタ 14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5" name="テキスト ボックス 14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6" name="直線コネクタ 14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47" name="テキスト ボックス 14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48" name="直線コネクタ 14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49" name="テキスト ボックス 14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0" name="直線コネクタ 14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1" name="テキスト ボックス 15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2" name="直線コネクタ 1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3" name="テキスト ボックス 1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155" name="直線コネクタ 15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15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157" name="直線コネクタ 15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15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159" name="直線コネクタ 15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16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161" name="フローチャート: 判断 16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162" name="フローチャート: 判断 16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163" name="フローチャート: 判断 16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4" name="テキスト ボックス 16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5" name="テキスト ボックス 16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6" name="テキスト ボックス 16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67" name="テキスト ボックス 16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68" name="テキスト ボックス 16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122555</xdr:rowOff>
    </xdr:from>
    <xdr:to>
      <xdr:col>15</xdr:col>
      <xdr:colOff>101600</xdr:colOff>
      <xdr:row>79</xdr:row>
      <xdr:rowOff>52705</xdr:rowOff>
    </xdr:to>
    <xdr:sp macro="" textlink="">
      <xdr:nvSpPr>
        <xdr:cNvPr id="169" name="楕円 168"/>
        <xdr:cNvSpPr/>
      </xdr:nvSpPr>
      <xdr:spPr>
        <a:xfrm>
          <a:off x="2857500" y="134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4463</xdr:rowOff>
    </xdr:from>
    <xdr:ext cx="405111" cy="259045"/>
    <xdr:sp macro="" textlink="">
      <xdr:nvSpPr>
        <xdr:cNvPr id="170"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171" name="n_2aveValue【公営住宅】&#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69232</xdr:rowOff>
    </xdr:from>
    <xdr:ext cx="405111" cy="259045"/>
    <xdr:sp macro="" textlink="">
      <xdr:nvSpPr>
        <xdr:cNvPr id="172" name="n_2mainValue【公営住宅】&#10;有形固定資産減価償却率"/>
        <xdr:cNvSpPr txBox="1"/>
      </xdr:nvSpPr>
      <xdr:spPr>
        <a:xfrm>
          <a:off x="2705744" y="1327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1" name="テキスト ボックス 18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2" name="直線コネクタ 18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3" name="直線コネクタ 18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4" name="テキスト ボックス 18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5" name="直線コネクタ 18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6" name="テキスト ボックス 18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87" name="直線コネクタ 18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88" name="テキスト ボックス 18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89" name="直線コネクタ 18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0" name="テキスト ボックス 18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1" name="直線コネクタ 19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2" name="テキスト ボックス 19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4" name="テキスト ボックス 1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196" name="直線コネクタ 195"/>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197"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198" name="直線コネクタ 197"/>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199"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00" name="直線コネクタ 199"/>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01"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02" name="フローチャート: 判断 201"/>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03" name="フローチャート: 判断 202"/>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04" name="フローチャート: 判断 203"/>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5" name="テキスト ボックス 2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6" name="テキスト ボックス 2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7" name="テキスト ボックス 2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8" name="テキスト ボックス 2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09" name="テキスト ボックス 2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125222</xdr:rowOff>
    </xdr:from>
    <xdr:to>
      <xdr:col>46</xdr:col>
      <xdr:colOff>38100</xdr:colOff>
      <xdr:row>86</xdr:row>
      <xdr:rowOff>55372</xdr:rowOff>
    </xdr:to>
    <xdr:sp macro="" textlink="">
      <xdr:nvSpPr>
        <xdr:cNvPr id="210" name="楕円 209"/>
        <xdr:cNvSpPr/>
      </xdr:nvSpPr>
      <xdr:spPr>
        <a:xfrm>
          <a:off x="8699500" y="1469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161814</xdr:rowOff>
    </xdr:from>
    <xdr:ext cx="469744" cy="259045"/>
    <xdr:sp macro="" textlink="">
      <xdr:nvSpPr>
        <xdr:cNvPr id="211"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12"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46499</xdr:rowOff>
    </xdr:from>
    <xdr:ext cx="469744" cy="259045"/>
    <xdr:sp macro="" textlink="">
      <xdr:nvSpPr>
        <xdr:cNvPr id="213" name="n_2mainValue【公営住宅】&#10;一人当たり面積"/>
        <xdr:cNvSpPr txBox="1"/>
      </xdr:nvSpPr>
      <xdr:spPr>
        <a:xfrm>
          <a:off x="8515427" y="14791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4" name="正方形/長方形 2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5" name="正方形/長方形 2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6" name="正方形/長方形 2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7" name="正方形/長方形 2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8" name="正方形/長方形 2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9" name="正方形/長方形 2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0" name="正方形/長方形 2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1" name="正方形/長方形 22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2" name="正方形/長方形 22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3" name="正方形/長方形 22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4" name="正方形/長方形 22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5" name="正方形/長方形 22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6" name="正方形/長方形 22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7" name="正方形/長方形 22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8" name="正方形/長方形 22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29" name="正方形/長方形 2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0" name="正方形/長方形 2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1" name="正方形/長方形 2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2" name="正方形/長方形 2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3" name="正方形/長方形 2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4" name="正方形/長方形 2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5" name="正方形/長方形 2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6" name="正方形/長方形 2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7" name="正方形/長方形 2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8" name="テキスト ボックス 2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39" name="直線コネクタ 2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0" name="テキスト ボックス 2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1" name="直線コネクタ 2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2" name="テキスト ボックス 2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3" name="直線コネクタ 2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4" name="テキスト ボックス 2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5" name="直線コネクタ 2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6" name="テキスト ボックス 2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7" name="直線コネクタ 2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8" name="テキスト ボックス 2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49" name="直線コネクタ 2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0" name="テキスト ボックス 2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1" name="直線コネクタ 2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2" name="テキスト ボックス 2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254" name="直線コネクタ 253"/>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255"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256" name="直線コネクタ 255"/>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257"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258" name="直線コネクタ 257"/>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259"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260" name="フローチャート: 判断 259"/>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261" name="フローチャート: 判断 260"/>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262" name="フローチャート: 判断 261"/>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3" name="テキスト ボックス 2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4" name="テキスト ボックス 2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5" name="テキスト ボックス 2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6" name="テキスト ボックス 2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7" name="テキスト ボックス 2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6350</xdr:rowOff>
    </xdr:from>
    <xdr:to>
      <xdr:col>76</xdr:col>
      <xdr:colOff>165100</xdr:colOff>
      <xdr:row>35</xdr:row>
      <xdr:rowOff>107950</xdr:rowOff>
    </xdr:to>
    <xdr:sp macro="" textlink="">
      <xdr:nvSpPr>
        <xdr:cNvPr id="268" name="楕円 267"/>
        <xdr:cNvSpPr/>
      </xdr:nvSpPr>
      <xdr:spPr>
        <a:xfrm>
          <a:off x="14541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8272</xdr:rowOff>
    </xdr:from>
    <xdr:ext cx="405111" cy="259045"/>
    <xdr:sp macro="" textlink="">
      <xdr:nvSpPr>
        <xdr:cNvPr id="269" name="n_1ave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270"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124477</xdr:rowOff>
    </xdr:from>
    <xdr:ext cx="405111" cy="259045"/>
    <xdr:sp macro="" textlink="">
      <xdr:nvSpPr>
        <xdr:cNvPr id="271" name="n_2mainValue【認定こども園・幼稚園・保育所】&#10;有形固定資産減価償却率"/>
        <xdr:cNvSpPr txBox="1"/>
      </xdr:nvSpPr>
      <xdr:spPr>
        <a:xfrm>
          <a:off x="14389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2" name="正方形/長方形 2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3" name="正方形/長方形 2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4" name="正方形/長方形 2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5" name="正方形/長方形 2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6" name="正方形/長方形 2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7" name="正方形/長方形 2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8" name="正方形/長方形 2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79" name="正方形/長方形 2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0" name="テキスト ボックス 2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1" name="直線コネクタ 2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82" name="直線コネクタ 28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283" name="テキスト ボックス 28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84" name="直線コネクタ 28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285" name="テキスト ボックス 28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86" name="直線コネクタ 28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287" name="テキスト ボックス 28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88" name="直線コネクタ 28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289" name="テキスト ボックス 28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90" name="直線コネクタ 28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291" name="テキスト ボックス 29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2" name="直線コネクタ 2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3" name="テキスト ボックス 2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295" name="直線コネクタ 29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29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297" name="直線コネクタ 29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29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299" name="直線コネクタ 29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300"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01" name="フローチャート: 判断 30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02" name="フローチャート: 判断 30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03" name="フローチャート: 判断 30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4" name="テキスト ボックス 3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5" name="テキスト ボックス 3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6" name="テキスト ボックス 3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7" name="テキスト ボックス 3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8" name="テキスト ボックス 3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48260</xdr:rowOff>
    </xdr:from>
    <xdr:to>
      <xdr:col>107</xdr:col>
      <xdr:colOff>101600</xdr:colOff>
      <xdr:row>38</xdr:row>
      <xdr:rowOff>149860</xdr:rowOff>
    </xdr:to>
    <xdr:sp macro="" textlink="">
      <xdr:nvSpPr>
        <xdr:cNvPr id="309" name="楕円 308"/>
        <xdr:cNvSpPr/>
      </xdr:nvSpPr>
      <xdr:spPr>
        <a:xfrm>
          <a:off x="20383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55897</xdr:rowOff>
    </xdr:from>
    <xdr:ext cx="469744" cy="259045"/>
    <xdr:sp macro="" textlink="">
      <xdr:nvSpPr>
        <xdr:cNvPr id="310"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311" name="n_2aveValue【認定こども園・幼稚園・保育所】&#10;一人当たり面積"/>
        <xdr:cNvSpPr txBox="1"/>
      </xdr:nvSpPr>
      <xdr:spPr>
        <a:xfrm>
          <a:off x="20199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166387</xdr:rowOff>
    </xdr:from>
    <xdr:ext cx="469744" cy="259045"/>
    <xdr:sp macro="" textlink="">
      <xdr:nvSpPr>
        <xdr:cNvPr id="312" name="n_2mainValue【認定こども園・幼稚園・保育所】&#10;一人当たり面積"/>
        <xdr:cNvSpPr txBox="1"/>
      </xdr:nvSpPr>
      <xdr:spPr>
        <a:xfrm>
          <a:off x="20199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23" name="テキスト ボックス 3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4" name="直線コネクタ 32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25" name="テキスト ボックス 32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6" name="直線コネクタ 32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7" name="テキスト ボックス 32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8" name="直線コネクタ 32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9" name="テキスト ボックス 32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0" name="直線コネクタ 32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1" name="テキスト ボックス 33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2" name="直線コネクタ 33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3" name="テキスト ボックス 33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4" name="直線コネクタ 33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35" name="テキスト ボックス 33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37" name="テキスト ボックス 33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339" name="直線コネクタ 338"/>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340"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341" name="直線コネクタ 340"/>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342"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343" name="直線コネクタ 342"/>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344"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345" name="フローチャート: 判断 344"/>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46" name="フローチャート: 判断 345"/>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347" name="フローチャート: 判断 346"/>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8" name="テキスト ボックス 3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9" name="テキスト ボックス 3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0" name="テキスト ボックス 3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1" name="テキスト ボックス 3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2" name="テキスト ボックス 3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110853</xdr:rowOff>
    </xdr:from>
    <xdr:to>
      <xdr:col>76</xdr:col>
      <xdr:colOff>165100</xdr:colOff>
      <xdr:row>62</xdr:row>
      <xdr:rowOff>41003</xdr:rowOff>
    </xdr:to>
    <xdr:sp macro="" textlink="">
      <xdr:nvSpPr>
        <xdr:cNvPr id="353" name="楕円 352"/>
        <xdr:cNvSpPr/>
      </xdr:nvSpPr>
      <xdr:spPr>
        <a:xfrm>
          <a:off x="14541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170197</xdr:rowOff>
    </xdr:from>
    <xdr:ext cx="405111" cy="259045"/>
    <xdr:sp macro="" textlink="">
      <xdr:nvSpPr>
        <xdr:cNvPr id="354"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355"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356" name="n_2mainValue【学校施設】&#10;有形固定資産減価償却率"/>
        <xdr:cNvSpPr txBox="1"/>
      </xdr:nvSpPr>
      <xdr:spPr>
        <a:xfrm>
          <a:off x="14389744"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7" name="正方形/長方形 3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8" name="正方形/長方形 3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9" name="正方形/長方形 3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0" name="正方形/長方形 3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1" name="正方形/長方形 3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2" name="正方形/長方形 3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3" name="正方形/長方形 3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4" name="正方形/長方形 3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5" name="テキスト ボックス 3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6" name="直線コネクタ 3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7" name="テキスト ボックス 36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68" name="直線コネクタ 36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69" name="テキスト ボックス 36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70" name="直線コネクタ 36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71" name="テキスト ボックス 37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372" name="直線コネクタ 37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373" name="テキスト ボックス 37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374" name="直線コネクタ 37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375" name="テキスト ボックス 37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376" name="直線コネクタ 37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377" name="テキスト ボックス 37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378" name="直線コネクタ 37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379" name="テキスト ボックス 37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0" name="直線コネクタ 3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1" name="テキスト ボックス 3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383" name="直線コネクタ 382"/>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384"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385" name="直線コネクタ 384"/>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386"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387" name="直線コネクタ 386"/>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388"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389" name="フローチャート: 判断 388"/>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390" name="フローチャート: 判断 389"/>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391" name="フローチャート: 判断 390"/>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2" name="テキスト ボックス 3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3" name="テキスト ボックス 3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4" name="テキスト ボックス 3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5" name="テキスト ボックス 3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6" name="テキスト ボックス 3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75910</xdr:rowOff>
    </xdr:from>
    <xdr:to>
      <xdr:col>107</xdr:col>
      <xdr:colOff>101600</xdr:colOff>
      <xdr:row>63</xdr:row>
      <xdr:rowOff>6060</xdr:rowOff>
    </xdr:to>
    <xdr:sp macro="" textlink="">
      <xdr:nvSpPr>
        <xdr:cNvPr id="397" name="楕円 396"/>
        <xdr:cNvSpPr/>
      </xdr:nvSpPr>
      <xdr:spPr>
        <a:xfrm>
          <a:off x="20383500" y="107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27485</xdr:rowOff>
    </xdr:from>
    <xdr:ext cx="469744" cy="259045"/>
    <xdr:sp macro="" textlink="">
      <xdr:nvSpPr>
        <xdr:cNvPr id="398"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399"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168637</xdr:rowOff>
    </xdr:from>
    <xdr:ext cx="469744" cy="259045"/>
    <xdr:sp macro="" textlink="">
      <xdr:nvSpPr>
        <xdr:cNvPr id="400" name="n_2mainValue【学校施設】&#10;一人当たり面積"/>
        <xdr:cNvSpPr txBox="1"/>
      </xdr:nvSpPr>
      <xdr:spPr>
        <a:xfrm>
          <a:off x="20199427" y="1079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1" name="正方形/長方形 40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2" name="正方形/長方形 40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3" name="正方形/長方形 40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4" name="正方形/長方形 40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5" name="正方形/長方形 40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6" name="正方形/長方形 40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7" name="正方形/長方形 40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8" name="正方形/長方形 40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09" name="正方形/長方形 4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0" name="正方形/長方形 4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1" name="正方形/長方形 4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2" name="正方形/長方形 4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3" name="正方形/長方形 4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4" name="正方形/長方形 4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5" name="正方形/長方形 4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6" name="正方形/長方形 41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17" name="正方形/長方形 4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18" name="正方形/長方形 4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19" name="正方形/長方形 4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0" name="正方形/長方形 4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1" name="正方形/長方形 4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2" name="正方形/長方形 4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3" name="正方形/長方形 4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4" name="正方形/長方形 4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5" name="テキスト ボックス 4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6" name="直線コネクタ 4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27" name="テキスト ボックス 42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28" name="直線コネクタ 42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29" name="テキスト ボックス 42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30" name="直線コネクタ 42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31" name="テキスト ボックス 43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32" name="直線コネクタ 43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33" name="テキスト ボックス 43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34" name="直線コネクタ 43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35" name="テキスト ボックス 43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36" name="直線コネクタ 43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37" name="テキスト ボックス 43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38" name="直線コネクタ 43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39" name="テキスト ボックス 43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441" name="直線コネクタ 440"/>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442"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443" name="直線コネクタ 442"/>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444"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445" name="直線コネクタ 444"/>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446"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447" name="フローチャート: 判断 446"/>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448" name="フローチャート: 判断 447"/>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449" name="フローチャート: 判断 448"/>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0" name="テキスト ボックス 4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1" name="テキスト ボックス 4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2" name="テキスト ボックス 4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3" name="テキスト ボックス 4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54" name="テキスト ボックス 4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55880</xdr:rowOff>
    </xdr:from>
    <xdr:to>
      <xdr:col>76</xdr:col>
      <xdr:colOff>165100</xdr:colOff>
      <xdr:row>103</xdr:row>
      <xdr:rowOff>157480</xdr:rowOff>
    </xdr:to>
    <xdr:sp macro="" textlink="">
      <xdr:nvSpPr>
        <xdr:cNvPr id="455" name="楕円 454"/>
        <xdr:cNvSpPr/>
      </xdr:nvSpPr>
      <xdr:spPr>
        <a:xfrm>
          <a:off x="14541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6366</xdr:rowOff>
    </xdr:from>
    <xdr:ext cx="405111" cy="259045"/>
    <xdr:sp macro="" textlink="">
      <xdr:nvSpPr>
        <xdr:cNvPr id="456"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457"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2557</xdr:rowOff>
    </xdr:from>
    <xdr:ext cx="405111" cy="259045"/>
    <xdr:sp macro="" textlink="">
      <xdr:nvSpPr>
        <xdr:cNvPr id="458" name="n_2mainValue【公民館】&#10;有形固定資産減価償却率"/>
        <xdr:cNvSpPr txBox="1"/>
      </xdr:nvSpPr>
      <xdr:spPr>
        <a:xfrm>
          <a:off x="14389744"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59" name="正方形/長方形 4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0" name="正方形/長方形 4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1" name="正方形/長方形 4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2" name="正方形/長方形 4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63" name="正方形/長方形 4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64" name="正方形/長方形 4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65" name="正方形/長方形 4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66" name="正方形/長方形 4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67" name="テキスト ボックス 4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68" name="直線コネクタ 4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69" name="直線コネクタ 4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70" name="テキスト ボックス 4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71" name="直線コネクタ 4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72" name="テキスト ボックス 4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73" name="直線コネクタ 4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74" name="テキスト ボックス 4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75" name="直線コネクタ 4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76" name="テキスト ボックス 4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77" name="直線コネクタ 4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78" name="テキスト ボックス 4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79" name="直線コネクタ 4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480" name="テキスト ボックス 4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1" name="直線コネクタ 4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2" name="テキスト ボックス 4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484" name="直線コネクタ 483"/>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485"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486" name="直線コネクタ 485"/>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487"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488" name="直線コネクタ 487"/>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7093</xdr:rowOff>
    </xdr:from>
    <xdr:ext cx="469744" cy="259045"/>
    <xdr:sp macro="" textlink="">
      <xdr:nvSpPr>
        <xdr:cNvPr id="489" name="【公民館】&#10;一人当たり面積平均値テキスト"/>
        <xdr:cNvSpPr txBox="1"/>
      </xdr:nvSpPr>
      <xdr:spPr>
        <a:xfrm>
          <a:off x="22199600" y="18180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490" name="フローチャート: 判断 489"/>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491" name="フローチャート: 判断 490"/>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492" name="フローチャート: 判断 491"/>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93" name="テキスト ボックス 49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4" name="テキスト ボックス 49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95" name="テキスト ボックス 49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96" name="テキスト ボックス 49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97" name="テキスト ボックス 49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66221</xdr:rowOff>
    </xdr:from>
    <xdr:to>
      <xdr:col>107</xdr:col>
      <xdr:colOff>101600</xdr:colOff>
      <xdr:row>107</xdr:row>
      <xdr:rowOff>167821</xdr:rowOff>
    </xdr:to>
    <xdr:sp macro="" textlink="">
      <xdr:nvSpPr>
        <xdr:cNvPr id="498" name="楕円 497"/>
        <xdr:cNvSpPr/>
      </xdr:nvSpPr>
      <xdr:spPr>
        <a:xfrm>
          <a:off x="20383500" y="1841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130464</xdr:rowOff>
    </xdr:from>
    <xdr:ext cx="469744" cy="259045"/>
    <xdr:sp macro="" textlink="">
      <xdr:nvSpPr>
        <xdr:cNvPr id="499"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500"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158948</xdr:rowOff>
    </xdr:from>
    <xdr:ext cx="469744" cy="259045"/>
    <xdr:sp macro="" textlink="">
      <xdr:nvSpPr>
        <xdr:cNvPr id="501" name="n_2mainValue【公民館】&#10;一人当たり面積"/>
        <xdr:cNvSpPr txBox="1"/>
      </xdr:nvSpPr>
      <xdr:spPr>
        <a:xfrm>
          <a:off x="20199427" y="1850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2" name="正方形/長方形 5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3" name="正方形/長方形 5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04" name="テキスト ボックス 5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ほとんどの類型において、有形固定資産減価償却率は類似団体平均を上回って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施設の老朽化が進んでいるといえるが、</a:t>
          </a:r>
          <a:r>
            <a:rPr kumimoji="1" lang="ja-JP" altLang="ja-JP" sz="1100">
              <a:solidFill>
                <a:schemeClr val="dk1"/>
              </a:solidFill>
              <a:effectLst/>
              <a:latin typeface="+mn-lt"/>
              <a:ea typeface="+mn-ea"/>
              <a:cs typeface="+mn-cs"/>
            </a:rPr>
            <a:t>学校施設については、類似団体平均を下回っている。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主な要因としては</a:t>
          </a:r>
          <a:r>
            <a:rPr kumimoji="1" lang="ja-JP" altLang="ja-JP" sz="1100">
              <a:solidFill>
                <a:schemeClr val="dk1"/>
              </a:solidFill>
              <a:effectLst/>
              <a:latin typeface="+mn-lt"/>
              <a:ea typeface="+mn-ea"/>
              <a:cs typeface="+mn-cs"/>
            </a:rPr>
            <a:t>、東金中学校や城西小学校の校舎建替えや大規模改修</a:t>
          </a:r>
          <a:r>
            <a:rPr kumimoji="1" lang="ja-JP" altLang="en-US" sz="1100">
              <a:solidFill>
                <a:schemeClr val="dk1"/>
              </a:solidFill>
              <a:effectLst/>
              <a:latin typeface="+mn-lt"/>
              <a:ea typeface="+mn-ea"/>
              <a:cs typeface="+mn-cs"/>
            </a:rPr>
            <a:t>を実施したため</a:t>
          </a:r>
          <a:r>
            <a:rPr kumimoji="1" lang="ja-JP" altLang="ja-JP" sz="1100">
              <a:solidFill>
                <a:schemeClr val="dk1"/>
              </a:solidFill>
              <a:effectLst/>
              <a:latin typeface="+mn-lt"/>
              <a:ea typeface="+mn-ea"/>
              <a:cs typeface="+mn-cs"/>
            </a:rPr>
            <a:t>であり、維持管理にかかる経費の増加に留意しつつ、引き続き施設整備の適正な管理に取り組む。</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59,661
57,813
89.12
21,615,511
21,176,128
391,665
12,477,133
23,261,363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120667</xdr:rowOff>
    </xdr:from>
    <xdr:ext cx="405111" cy="259045"/>
    <xdr:sp macro="" textlink="">
      <xdr:nvSpPr>
        <xdr:cNvPr id="65" name="n_1aveValue【図書館】&#10;有形固定資産減価償却率"/>
        <xdr:cNvSpPr txBox="1"/>
      </xdr:nvSpPr>
      <xdr:spPr>
        <a:xfrm>
          <a:off x="35820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116494</xdr:rowOff>
    </xdr:from>
    <xdr:ext cx="405111" cy="259045"/>
    <xdr:sp macro="" textlink="">
      <xdr:nvSpPr>
        <xdr:cNvPr id="67"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120106</xdr:rowOff>
    </xdr:from>
    <xdr:to>
      <xdr:col>15</xdr:col>
      <xdr:colOff>101600</xdr:colOff>
      <xdr:row>35</xdr:row>
      <xdr:rowOff>50256</xdr:rowOff>
    </xdr:to>
    <xdr:sp macro="" textlink="">
      <xdr:nvSpPr>
        <xdr:cNvPr id="73" name="楕円 72"/>
        <xdr:cNvSpPr/>
      </xdr:nvSpPr>
      <xdr:spPr>
        <a:xfrm>
          <a:off x="2857500" y="594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33</xdr:row>
      <xdr:rowOff>66783</xdr:rowOff>
    </xdr:from>
    <xdr:ext cx="405111" cy="259045"/>
    <xdr:sp macro="" textlink="">
      <xdr:nvSpPr>
        <xdr:cNvPr id="74" name="n_2mainValue【図書館】&#10;有形固定資産減価償却率"/>
        <xdr:cNvSpPr txBox="1"/>
      </xdr:nvSpPr>
      <xdr:spPr>
        <a:xfrm>
          <a:off x="2705744" y="572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98" name="直線コネクタ 97"/>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99"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0" name="直線コネクタ 99"/>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1"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2" name="直線コネクタ 101"/>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3"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4" name="フローチャート: 判断 103"/>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5" name="フローチャート: 判断 104"/>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6"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07" name="フローチャート: 判断 10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08"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82550</xdr:rowOff>
    </xdr:from>
    <xdr:to>
      <xdr:col>46</xdr:col>
      <xdr:colOff>38100</xdr:colOff>
      <xdr:row>40</xdr:row>
      <xdr:rowOff>12700</xdr:rowOff>
    </xdr:to>
    <xdr:sp macro="" textlink="">
      <xdr:nvSpPr>
        <xdr:cNvPr id="114" name="楕円 113"/>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3827</xdr:rowOff>
    </xdr:from>
    <xdr:ext cx="469744" cy="259045"/>
    <xdr:sp macro="" textlink="">
      <xdr:nvSpPr>
        <xdr:cNvPr id="115" name="n_2mainValue【図書館】&#10;一人当たり面積"/>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0" name="直線コネクタ 139"/>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1"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2" name="直線コネクタ 141"/>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3"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44" name="直線コネクタ 143"/>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45"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46" name="フローチャート: 判断 145"/>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47" name="フローチャート: 判断 146"/>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48"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49" name="フローチャート: 判断 148"/>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95267</xdr:rowOff>
    </xdr:from>
    <xdr:ext cx="405111" cy="259045"/>
    <xdr:sp macro="" textlink="">
      <xdr:nvSpPr>
        <xdr:cNvPr id="150"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42545</xdr:rowOff>
    </xdr:from>
    <xdr:to>
      <xdr:col>15</xdr:col>
      <xdr:colOff>101600</xdr:colOff>
      <xdr:row>59</xdr:row>
      <xdr:rowOff>144145</xdr:rowOff>
    </xdr:to>
    <xdr:sp macro="" textlink="">
      <xdr:nvSpPr>
        <xdr:cNvPr id="156" name="楕円 155"/>
        <xdr:cNvSpPr/>
      </xdr:nvSpPr>
      <xdr:spPr>
        <a:xfrm>
          <a:off x="2857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160672</xdr:rowOff>
    </xdr:from>
    <xdr:ext cx="405111" cy="259045"/>
    <xdr:sp macro="" textlink="">
      <xdr:nvSpPr>
        <xdr:cNvPr id="157" name="n_2mainValue【体育館・プール】&#10;有形固定資産減価償却率"/>
        <xdr:cNvSpPr txBox="1"/>
      </xdr:nvSpPr>
      <xdr:spPr>
        <a:xfrm>
          <a:off x="2705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8" name="直線コネクタ 16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9" name="テキスト ボックス 16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0" name="直線コネクタ 16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1" name="テキスト ボックス 17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2" name="直線コネクタ 17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3" name="テキスト ボックス 17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4" name="直線コネクタ 17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5" name="テキスト ボックス 17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7" name="テキスト ボックス 17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79" name="直線コネクタ 178"/>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0"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81" name="直線コネクタ 180"/>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82"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83" name="直線コネクタ 182"/>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84"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85" name="フローチャート: 判断 184"/>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86" name="フローチャート: 判断 185"/>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49039</xdr:rowOff>
    </xdr:from>
    <xdr:ext cx="469744" cy="259045"/>
    <xdr:sp macro="" textlink="">
      <xdr:nvSpPr>
        <xdr:cNvPr id="187"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88" name="フローチャート: 判断 187"/>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119651</xdr:rowOff>
    </xdr:from>
    <xdr:ext cx="469744" cy="259045"/>
    <xdr:sp macro="" textlink="">
      <xdr:nvSpPr>
        <xdr:cNvPr id="189" name="n_2aveValue【体育館・プール】&#10;一人当たり面積"/>
        <xdr:cNvSpPr txBox="1"/>
      </xdr:nvSpPr>
      <xdr:spPr>
        <a:xfrm>
          <a:off x="8515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49784</xdr:rowOff>
    </xdr:from>
    <xdr:to>
      <xdr:col>46</xdr:col>
      <xdr:colOff>38100</xdr:colOff>
      <xdr:row>59</xdr:row>
      <xdr:rowOff>151384</xdr:rowOff>
    </xdr:to>
    <xdr:sp macro="" textlink="">
      <xdr:nvSpPr>
        <xdr:cNvPr id="195" name="楕円 194"/>
        <xdr:cNvSpPr/>
      </xdr:nvSpPr>
      <xdr:spPr>
        <a:xfrm>
          <a:off x="8699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167911</xdr:rowOff>
    </xdr:from>
    <xdr:ext cx="469744" cy="259045"/>
    <xdr:sp macro="" textlink="">
      <xdr:nvSpPr>
        <xdr:cNvPr id="196" name="n_2mainValue【体育館・プール】&#10;一人当たり面積"/>
        <xdr:cNvSpPr txBox="1"/>
      </xdr:nvSpPr>
      <xdr:spPr>
        <a:xfrm>
          <a:off x="8515427" y="994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8" name="テキスト ボックス 207"/>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8" name="テキスト ボックス 217"/>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22" name="直線コネクタ 221"/>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23"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24" name="直線コネクタ 223"/>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25"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26" name="直線コネクタ 225"/>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27"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28" name="フローチャート: 判断 227"/>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29" name="フローチャート: 判断 228"/>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95629</xdr:rowOff>
    </xdr:from>
    <xdr:ext cx="405111" cy="259045"/>
    <xdr:sp macro="" textlink="">
      <xdr:nvSpPr>
        <xdr:cNvPr id="230" name="n_1aveValue【福祉施設】&#10;有形固定資産減価償却率"/>
        <xdr:cNvSpPr txBox="1"/>
      </xdr:nvSpPr>
      <xdr:spPr>
        <a:xfrm>
          <a:off x="3582044" y="1381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31" name="フローチャート: 判断 230"/>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169834</xdr:rowOff>
    </xdr:from>
    <xdr:ext cx="405111" cy="259045"/>
    <xdr:sp macro="" textlink="">
      <xdr:nvSpPr>
        <xdr:cNvPr id="232" name="n_2aveValue【福祉施設】&#10;有形固定資産減価償却率"/>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157118</xdr:rowOff>
    </xdr:from>
    <xdr:to>
      <xdr:col>15</xdr:col>
      <xdr:colOff>101600</xdr:colOff>
      <xdr:row>80</xdr:row>
      <xdr:rowOff>87268</xdr:rowOff>
    </xdr:to>
    <xdr:sp macro="" textlink="">
      <xdr:nvSpPr>
        <xdr:cNvPr id="238" name="楕円 237"/>
        <xdr:cNvSpPr/>
      </xdr:nvSpPr>
      <xdr:spPr>
        <a:xfrm>
          <a:off x="2857500" y="137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78</xdr:row>
      <xdr:rowOff>103795</xdr:rowOff>
    </xdr:from>
    <xdr:ext cx="405111" cy="259045"/>
    <xdr:sp macro="" textlink="">
      <xdr:nvSpPr>
        <xdr:cNvPr id="239" name="n_2mainValue【福祉施設】&#10;有形固定資産減価償却率"/>
        <xdr:cNvSpPr txBox="1"/>
      </xdr:nvSpPr>
      <xdr:spPr>
        <a:xfrm>
          <a:off x="2705744" y="13476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0" name="直線コネクタ 24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1" name="テキスト ボックス 25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2" name="直線コネクタ 25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3" name="テキスト ボックス 25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4" name="直線コネクタ 25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5" name="テキスト ボックス 25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6" name="直線コネクタ 25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7" name="テキスト ボックス 25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8" name="直線コネクタ 25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9" name="テキスト ボックス 25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0" name="直線コネクタ 25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1" name="テキスト ボックス 26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139337</xdr:rowOff>
    </xdr:to>
    <xdr:cxnSp macro="">
      <xdr:nvCxnSpPr>
        <xdr:cNvPr id="265" name="直線コネクタ 264"/>
        <xdr:cNvCxnSpPr/>
      </xdr:nvCxnSpPr>
      <xdr:spPr>
        <a:xfrm flipV="1">
          <a:off x="10476865" y="1341446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143164</xdr:rowOff>
    </xdr:from>
    <xdr:ext cx="469744" cy="259045"/>
    <xdr:sp macro="" textlink="">
      <xdr:nvSpPr>
        <xdr:cNvPr id="266" name="【福祉施設】&#10;一人当たり面積最小値テキスト"/>
        <xdr:cNvSpPr txBox="1"/>
      </xdr:nvSpPr>
      <xdr:spPr>
        <a:xfrm>
          <a:off x="105156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139337</xdr:rowOff>
    </xdr:from>
    <xdr:to>
      <xdr:col>55</xdr:col>
      <xdr:colOff>88900</xdr:colOff>
      <xdr:row>86</xdr:row>
      <xdr:rowOff>139337</xdr:rowOff>
    </xdr:to>
    <xdr:cxnSp macro="">
      <xdr:nvCxnSpPr>
        <xdr:cNvPr id="267" name="直線コネクタ 26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268" name="【福祉施設】&#10;一人当たり面積最大値テキスト"/>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269" name="直線コネクタ 268"/>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37572</xdr:rowOff>
    </xdr:from>
    <xdr:ext cx="469744" cy="259045"/>
    <xdr:sp macro="" textlink="">
      <xdr:nvSpPr>
        <xdr:cNvPr id="270" name="【福祉施設】&#10;一人当たり面積平均値テキスト"/>
        <xdr:cNvSpPr txBox="1"/>
      </xdr:nvSpPr>
      <xdr:spPr>
        <a:xfrm>
          <a:off x="10515600" y="14439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59145</xdr:rowOff>
    </xdr:from>
    <xdr:to>
      <xdr:col>55</xdr:col>
      <xdr:colOff>50800</xdr:colOff>
      <xdr:row>84</xdr:row>
      <xdr:rowOff>160745</xdr:rowOff>
    </xdr:to>
    <xdr:sp macro="" textlink="">
      <xdr:nvSpPr>
        <xdr:cNvPr id="271" name="フローチャート: 判断 270"/>
        <xdr:cNvSpPr/>
      </xdr:nvSpPr>
      <xdr:spPr>
        <a:xfrm>
          <a:off x="104267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72" name="フローチャート: 判断 271"/>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73"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1995</xdr:rowOff>
    </xdr:from>
    <xdr:to>
      <xdr:col>46</xdr:col>
      <xdr:colOff>38100</xdr:colOff>
      <xdr:row>85</xdr:row>
      <xdr:rowOff>103595</xdr:rowOff>
    </xdr:to>
    <xdr:sp macro="" textlink="">
      <xdr:nvSpPr>
        <xdr:cNvPr id="274" name="フローチャート: 判断 273"/>
        <xdr:cNvSpPr/>
      </xdr:nvSpPr>
      <xdr:spPr>
        <a:xfrm>
          <a:off x="8699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120122</xdr:rowOff>
    </xdr:from>
    <xdr:ext cx="469744" cy="259045"/>
    <xdr:sp macro="" textlink="">
      <xdr:nvSpPr>
        <xdr:cNvPr id="275" name="n_2aveValue【福祉施設】&#10;一人当たり面積"/>
        <xdr:cNvSpPr txBox="1"/>
      </xdr:nvSpPr>
      <xdr:spPr>
        <a:xfrm>
          <a:off x="8515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6" name="テキスト ボックス 27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7" name="テキスト ボックス 27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8" name="テキスト ボックス 27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9" name="テキスト ボックス 27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0" name="テキスト ボックス 27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10161</xdr:rowOff>
    </xdr:from>
    <xdr:to>
      <xdr:col>46</xdr:col>
      <xdr:colOff>38100</xdr:colOff>
      <xdr:row>86</xdr:row>
      <xdr:rowOff>111761</xdr:rowOff>
    </xdr:to>
    <xdr:sp macro="" textlink="">
      <xdr:nvSpPr>
        <xdr:cNvPr id="281" name="楕円 280"/>
        <xdr:cNvSpPr/>
      </xdr:nvSpPr>
      <xdr:spPr>
        <a:xfrm>
          <a:off x="8699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102888</xdr:rowOff>
    </xdr:from>
    <xdr:ext cx="469744" cy="259045"/>
    <xdr:sp macro="" textlink="">
      <xdr:nvSpPr>
        <xdr:cNvPr id="282" name="n_2mainValue【福祉施設】&#10;一人当たり面積"/>
        <xdr:cNvSpPr txBox="1"/>
      </xdr:nvSpPr>
      <xdr:spPr>
        <a:xfrm>
          <a:off x="8515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9" name="直線コネクタ 30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10" name="テキスト ボックス 309"/>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1" name="直線コネクタ 31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2" name="テキスト ボックス 31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3" name="直線コネクタ 31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4" name="テキスト ボックス 31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5" name="直線コネクタ 31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6" name="テキスト ボックス 31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7" name="直線コネクタ 31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8" name="テキスト ボックス 31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9" name="直線コネクタ 31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20" name="テキスト ボックス 319"/>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324" name="直線コネクタ 323"/>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325"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326" name="直線コネクタ 325"/>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27"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28" name="直線コネクタ 327"/>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29"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30" name="フローチャート: 判断 329"/>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331" name="フローチャート: 判断 330"/>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332"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333" name="フローチャート: 判断 332"/>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82204</xdr:rowOff>
    </xdr:from>
    <xdr:ext cx="405111" cy="259045"/>
    <xdr:sp macro="" textlink="">
      <xdr:nvSpPr>
        <xdr:cNvPr id="334"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35" name="テキスト ボックス 33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30299</xdr:rowOff>
    </xdr:from>
    <xdr:to>
      <xdr:col>76</xdr:col>
      <xdr:colOff>165100</xdr:colOff>
      <xdr:row>36</xdr:row>
      <xdr:rowOff>131899</xdr:rowOff>
    </xdr:to>
    <xdr:sp macro="" textlink="">
      <xdr:nvSpPr>
        <xdr:cNvPr id="340" name="楕円 339"/>
        <xdr:cNvSpPr/>
      </xdr:nvSpPr>
      <xdr:spPr>
        <a:xfrm>
          <a:off x="14541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148426</xdr:rowOff>
    </xdr:from>
    <xdr:ext cx="405111" cy="259045"/>
    <xdr:sp macro="" textlink="">
      <xdr:nvSpPr>
        <xdr:cNvPr id="341" name="n_2mainValue【一般廃棄物処理施設】&#10;有形固定資産減価償却率"/>
        <xdr:cNvSpPr txBox="1"/>
      </xdr:nvSpPr>
      <xdr:spPr>
        <a:xfrm>
          <a:off x="14389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52" name="直線コネクタ 35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53" name="テキスト ボックス 35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55" name="テキスト ボックス 35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56" name="直線コネクタ 35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57" name="テキスト ボックス 35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59" name="テキスト ボックス 3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361" name="直線コネクタ 360"/>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362"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363" name="直線コネクタ 362"/>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364"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365" name="直線コネクタ 364"/>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366"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367" name="フローチャート: 判断 366"/>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368" name="フローチャート: 判断 367"/>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165512</xdr:rowOff>
    </xdr:from>
    <xdr:ext cx="534377" cy="259045"/>
    <xdr:sp macro="" textlink="">
      <xdr:nvSpPr>
        <xdr:cNvPr id="369"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370" name="フローチャート: 判断 369"/>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47255</xdr:rowOff>
    </xdr:from>
    <xdr:ext cx="534377" cy="259045"/>
    <xdr:sp macro="" textlink="">
      <xdr:nvSpPr>
        <xdr:cNvPr id="371" name="n_2aveValue【一般廃棄物処理施設】&#10;一人当たり有形固定資産（償却資産）額"/>
        <xdr:cNvSpPr txBox="1"/>
      </xdr:nvSpPr>
      <xdr:spPr>
        <a:xfrm>
          <a:off x="20167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2" name="テキスト ボックス 3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3" name="テキスト ボックス 3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4" name="テキスト ボックス 3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5" name="テキスト ボックス 3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6" name="テキスト ボックス 3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110925</xdr:rowOff>
    </xdr:from>
    <xdr:to>
      <xdr:col>107</xdr:col>
      <xdr:colOff>101600</xdr:colOff>
      <xdr:row>39</xdr:row>
      <xdr:rowOff>41075</xdr:rowOff>
    </xdr:to>
    <xdr:sp macro="" textlink="">
      <xdr:nvSpPr>
        <xdr:cNvPr id="377" name="楕円 376"/>
        <xdr:cNvSpPr/>
      </xdr:nvSpPr>
      <xdr:spPr>
        <a:xfrm>
          <a:off x="20383500" y="662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57602</xdr:rowOff>
    </xdr:from>
    <xdr:ext cx="534377" cy="259045"/>
    <xdr:sp macro="" textlink="">
      <xdr:nvSpPr>
        <xdr:cNvPr id="378" name="n_2mainValue【一般廃棄物処理施設】&#10;一人当たり有形固定資産（償却資産）額"/>
        <xdr:cNvSpPr txBox="1"/>
      </xdr:nvSpPr>
      <xdr:spPr>
        <a:xfrm>
          <a:off x="20167111" y="640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89" name="直線コネクタ 3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0" name="テキスト ボックス 38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1" name="直線コネクタ 3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2" name="テキスト ボックス 3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3" name="直線コネクタ 3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4" name="テキスト ボックス 3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5" name="直線コネクタ 3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6" name="テキスト ボックス 3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97" name="直線コネクタ 3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98" name="テキスト ボックス 3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99" name="直線コネクタ 3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0" name="テキスト ボックス 39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2" name="テキスト ボックス 40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04" name="直線コネクタ 403"/>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05"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06" name="直線コネクタ 405"/>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07"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08" name="直線コネクタ 407"/>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09"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10" name="フローチャート: 判断 409"/>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11" name="フローチャート: 判断 410"/>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150603</xdr:rowOff>
    </xdr:from>
    <xdr:ext cx="405111" cy="259045"/>
    <xdr:sp macro="" textlink="">
      <xdr:nvSpPr>
        <xdr:cNvPr id="412"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413" name="フローチャート: 判断 412"/>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15076</xdr:rowOff>
    </xdr:from>
    <xdr:ext cx="405111" cy="259045"/>
    <xdr:sp macro="" textlink="">
      <xdr:nvSpPr>
        <xdr:cNvPr id="414"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5" name="テキスト ボックス 4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6" name="テキスト ボックス 4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7" name="テキスト ボックス 4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8" name="テキスト ボックス 4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9" name="テキスト ボックス 4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55335</xdr:rowOff>
    </xdr:from>
    <xdr:to>
      <xdr:col>76</xdr:col>
      <xdr:colOff>165100</xdr:colOff>
      <xdr:row>61</xdr:row>
      <xdr:rowOff>156935</xdr:rowOff>
    </xdr:to>
    <xdr:sp macro="" textlink="">
      <xdr:nvSpPr>
        <xdr:cNvPr id="420" name="楕円 419"/>
        <xdr:cNvSpPr/>
      </xdr:nvSpPr>
      <xdr:spPr>
        <a:xfrm>
          <a:off x="14541500" y="1051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148062</xdr:rowOff>
    </xdr:from>
    <xdr:ext cx="405111" cy="259045"/>
    <xdr:sp macro="" textlink="">
      <xdr:nvSpPr>
        <xdr:cNvPr id="421" name="n_2mainValue【保健センター・保健所】&#10;有形固定資産減価償却率"/>
        <xdr:cNvSpPr txBox="1"/>
      </xdr:nvSpPr>
      <xdr:spPr>
        <a:xfrm>
          <a:off x="143897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32" name="直線コネクタ 43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3" name="テキスト ボックス 43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4" name="直線コネクタ 43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5" name="テキスト ボックス 43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6" name="直線コネクタ 43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7" name="テキスト ボックス 43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8" name="直線コネクタ 43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9" name="テキスト ボックス 43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0" name="直線コネクタ 43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1" name="テキスト ボックス 44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3" name="テキスト ボックス 4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445" name="直線コネクタ 444"/>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46"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47" name="直線コネクタ 44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448"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449" name="直線コネクタ 448"/>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450"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451" name="フローチャート: 判断 450"/>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452" name="フローチャート: 判断 451"/>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74947</xdr:rowOff>
    </xdr:from>
    <xdr:ext cx="469744" cy="259045"/>
    <xdr:sp macro="" textlink="">
      <xdr:nvSpPr>
        <xdr:cNvPr id="453" name="n_1aveValue【保健センター・保健所】&#10;一人当たり面積"/>
        <xdr:cNvSpPr txBox="1"/>
      </xdr:nvSpPr>
      <xdr:spPr>
        <a:xfrm>
          <a:off x="210757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454" name="フローチャート: 判断 453"/>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41927</xdr:rowOff>
    </xdr:from>
    <xdr:ext cx="469744" cy="259045"/>
    <xdr:sp macro="" textlink="">
      <xdr:nvSpPr>
        <xdr:cNvPr id="455"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6" name="テキスト ボックス 45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7" name="テキスト ボックス 45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8" name="テキスト ボックス 45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9" name="テキスト ボックス 45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0" name="テキスト ボックス 45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101600</xdr:rowOff>
    </xdr:from>
    <xdr:to>
      <xdr:col>107</xdr:col>
      <xdr:colOff>101600</xdr:colOff>
      <xdr:row>61</xdr:row>
      <xdr:rowOff>31750</xdr:rowOff>
    </xdr:to>
    <xdr:sp macro="" textlink="">
      <xdr:nvSpPr>
        <xdr:cNvPr id="461" name="楕円 460"/>
        <xdr:cNvSpPr/>
      </xdr:nvSpPr>
      <xdr:spPr>
        <a:xfrm>
          <a:off x="2038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48277</xdr:rowOff>
    </xdr:from>
    <xdr:ext cx="469744" cy="259045"/>
    <xdr:sp macro="" textlink="">
      <xdr:nvSpPr>
        <xdr:cNvPr id="462" name="n_2mainValue【保健センター・保健所】&#10;一人当たり面積"/>
        <xdr:cNvSpPr txBox="1"/>
      </xdr:nvSpPr>
      <xdr:spPr>
        <a:xfrm>
          <a:off x="20199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1" name="テキスト ボックス 4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2" name="直線コネクタ 4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3" name="直線コネクタ 4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4" name="テキスト ボックス 4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5" name="直線コネクタ 4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6" name="テキスト ボックス 4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7" name="直線コネクタ 4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8" name="テキスト ボックス 4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9" name="直線コネクタ 4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0" name="テキスト ボックス 4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1" name="直線コネクタ 4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2" name="テキスト ボックス 4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3" name="直線コネクタ 4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4" name="テキスト ボックス 4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488" name="直線コネクタ 487"/>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489"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490" name="直線コネクタ 489"/>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491"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492" name="直線コネクタ 491"/>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493"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494" name="フローチャート: 判断 493"/>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495" name="フローチャート: 判断 494"/>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17253</xdr:rowOff>
    </xdr:from>
    <xdr:ext cx="405111" cy="259045"/>
    <xdr:sp macro="" textlink="">
      <xdr:nvSpPr>
        <xdr:cNvPr id="496"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497" name="フローチャート: 判断 496"/>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498"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9" name="テキスト ボックス 4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158750</xdr:rowOff>
    </xdr:from>
    <xdr:to>
      <xdr:col>76</xdr:col>
      <xdr:colOff>165100</xdr:colOff>
      <xdr:row>85</xdr:row>
      <xdr:rowOff>88900</xdr:rowOff>
    </xdr:to>
    <xdr:sp macro="" textlink="">
      <xdr:nvSpPr>
        <xdr:cNvPr id="504" name="楕円 503"/>
        <xdr:cNvSpPr/>
      </xdr:nvSpPr>
      <xdr:spPr>
        <a:xfrm>
          <a:off x="14541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85</xdr:row>
      <xdr:rowOff>80027</xdr:rowOff>
    </xdr:from>
    <xdr:ext cx="405111" cy="259045"/>
    <xdr:sp macro="" textlink="">
      <xdr:nvSpPr>
        <xdr:cNvPr id="505" name="n_2mainValue【消防施設】&#10;有形固定資産減価償却率"/>
        <xdr:cNvSpPr txBox="1"/>
      </xdr:nvSpPr>
      <xdr:spPr>
        <a:xfrm>
          <a:off x="14389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6" name="直線コネクタ 51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7" name="テキスト ボックス 51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8" name="直線コネクタ 51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9" name="テキスト ボックス 51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0" name="直線コネクタ 51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1" name="テキスト ボックス 52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2" name="直線コネクタ 52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3" name="テキスト ボックス 52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4" name="直線コネクタ 52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5" name="テキスト ボックス 52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6" name="直線コネクタ 52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7" name="テキスト ボックス 52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29" name="直線コネクタ 528"/>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30"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31" name="直線コネクタ 530"/>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32"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33" name="直線コネクタ 532"/>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534"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35" name="フローチャート: 判断 534"/>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36" name="フローチャート: 判断 535"/>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154957</xdr:rowOff>
    </xdr:from>
    <xdr:ext cx="469744" cy="259045"/>
    <xdr:sp macro="" textlink="">
      <xdr:nvSpPr>
        <xdr:cNvPr id="537" name="n_1aveValue【消防施設】&#10;一人当たり面積"/>
        <xdr:cNvSpPr txBox="1"/>
      </xdr:nvSpPr>
      <xdr:spPr>
        <a:xfrm>
          <a:off x="21075727" y="1421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538" name="フローチャート: 判断 537"/>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10177</xdr:rowOff>
    </xdr:from>
    <xdr:ext cx="469744" cy="259045"/>
    <xdr:sp macro="" textlink="">
      <xdr:nvSpPr>
        <xdr:cNvPr id="539" name="n_2aveValue【消防施設】&#10;一人当たり面積"/>
        <xdr:cNvSpPr txBox="1"/>
      </xdr:nvSpPr>
      <xdr:spPr>
        <a:xfrm>
          <a:off x="20199427"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109220</xdr:rowOff>
    </xdr:from>
    <xdr:to>
      <xdr:col>107</xdr:col>
      <xdr:colOff>101600</xdr:colOff>
      <xdr:row>86</xdr:row>
      <xdr:rowOff>39370</xdr:rowOff>
    </xdr:to>
    <xdr:sp macro="" textlink="">
      <xdr:nvSpPr>
        <xdr:cNvPr id="545" name="楕円 544"/>
        <xdr:cNvSpPr/>
      </xdr:nvSpPr>
      <xdr:spPr>
        <a:xfrm>
          <a:off x="20383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30497</xdr:rowOff>
    </xdr:from>
    <xdr:ext cx="469744" cy="259045"/>
    <xdr:sp macro="" textlink="">
      <xdr:nvSpPr>
        <xdr:cNvPr id="546" name="n_2mainValue【消防施設】&#10;一人当たり面積"/>
        <xdr:cNvSpPr txBox="1"/>
      </xdr:nvSpPr>
      <xdr:spPr>
        <a:xfrm>
          <a:off x="20199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7" name="正方形/長方形 54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8" name="正方形/長方形 54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9" name="正方形/長方形 54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0" name="正方形/長方形 54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1" name="正方形/長方形 55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2" name="正方形/長方形 55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3" name="正方形/長方形 55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4" name="正方形/長方形 55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5" name="テキスト ボックス 55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6" name="直線コネクタ 55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7" name="直線コネクタ 55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8" name="テキスト ボックス 55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9" name="直線コネクタ 55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0" name="テキスト ボックス 55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1" name="直線コネクタ 56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2" name="テキスト ボックス 56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3" name="直線コネクタ 56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4" name="テキスト ボックス 56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5" name="直線コネクタ 56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6" name="テキスト ボックス 56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7" name="直線コネクタ 56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8" name="テキスト ボックス 56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9" name="直線コネクタ 5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0" name="テキスト ボックス 5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572" name="直線コネクタ 571"/>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573"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574" name="直線コネクタ 573"/>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575"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576" name="直線コネクタ 575"/>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577"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578" name="フローチャート: 判断 577"/>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579" name="フローチャート: 判断 578"/>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11265</xdr:rowOff>
    </xdr:from>
    <xdr:ext cx="405111" cy="259045"/>
    <xdr:sp macro="" textlink="">
      <xdr:nvSpPr>
        <xdr:cNvPr id="580"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581" name="フローチャート: 判断 580"/>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92001</xdr:rowOff>
    </xdr:from>
    <xdr:ext cx="405111" cy="259045"/>
    <xdr:sp macro="" textlink="">
      <xdr:nvSpPr>
        <xdr:cNvPr id="582" name="n_2aveValue【庁舎】&#10;有形固定資産減価償却率"/>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64588</xdr:rowOff>
    </xdr:from>
    <xdr:to>
      <xdr:col>76</xdr:col>
      <xdr:colOff>165100</xdr:colOff>
      <xdr:row>102</xdr:row>
      <xdr:rowOff>166188</xdr:rowOff>
    </xdr:to>
    <xdr:sp macro="" textlink="">
      <xdr:nvSpPr>
        <xdr:cNvPr id="588" name="楕円 587"/>
        <xdr:cNvSpPr/>
      </xdr:nvSpPr>
      <xdr:spPr>
        <a:xfrm>
          <a:off x="14541500" y="1755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11265</xdr:rowOff>
    </xdr:from>
    <xdr:ext cx="405111" cy="259045"/>
    <xdr:sp macro="" textlink="">
      <xdr:nvSpPr>
        <xdr:cNvPr id="589" name="n_2mainValue【庁舎】&#10;有形固定資産減価償却率"/>
        <xdr:cNvSpPr txBox="1"/>
      </xdr:nvSpPr>
      <xdr:spPr>
        <a:xfrm>
          <a:off x="14389744" y="17327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0" name="正方形/長方形 5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1" name="正方形/長方形 5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2" name="正方形/長方形 5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3" name="正方形/長方形 5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4" name="正方形/長方形 5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5" name="正方形/長方形 5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6" name="正方形/長方形 5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7" name="正方形/長方形 5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8" name="テキスト ボックス 5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9" name="直線コネクタ 5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00" name="テキスト ボックス 59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01" name="直線コネクタ 6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2" name="テキスト ボックス 6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3" name="直線コネクタ 6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4" name="テキスト ボックス 6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5" name="直線コネクタ 6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6" name="テキスト ボックス 6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7" name="直線コネクタ 6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8" name="テキスト ボックス 6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9" name="直線コネクタ 6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0" name="テキスト ボックス 6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1" name="直線コネクタ 6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2" name="テキスト ボックス 6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3" name="直線コネクタ 6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4" name="テキスト ボックス 6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16" name="直線コネクタ 615"/>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17"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18" name="直線コネクタ 617"/>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19"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20" name="直線コネクタ 619"/>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621"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22" name="フローチャート: 判断 621"/>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23" name="フローチャート: 判断 622"/>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624"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625" name="フローチャート: 判断 624"/>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21063</xdr:rowOff>
    </xdr:from>
    <xdr:ext cx="469744" cy="259045"/>
    <xdr:sp macro="" textlink="">
      <xdr:nvSpPr>
        <xdr:cNvPr id="626"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7" name="テキスト ボックス 6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8" name="テキスト ボックス 6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9" name="テキスト ボックス 6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0" name="テキスト ボックス 6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1" name="テキスト ボックス 6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54792</xdr:rowOff>
    </xdr:from>
    <xdr:to>
      <xdr:col>107</xdr:col>
      <xdr:colOff>101600</xdr:colOff>
      <xdr:row>108</xdr:row>
      <xdr:rowOff>156392</xdr:rowOff>
    </xdr:to>
    <xdr:sp macro="" textlink="">
      <xdr:nvSpPr>
        <xdr:cNvPr id="632" name="楕円 631"/>
        <xdr:cNvSpPr/>
      </xdr:nvSpPr>
      <xdr:spPr>
        <a:xfrm>
          <a:off x="20383500" y="1857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147519</xdr:rowOff>
    </xdr:from>
    <xdr:ext cx="469744" cy="259045"/>
    <xdr:sp macro="" textlink="">
      <xdr:nvSpPr>
        <xdr:cNvPr id="633" name="n_2mainValue【庁舎】&#10;一人当たり面積"/>
        <xdr:cNvSpPr txBox="1"/>
      </xdr:nvSpPr>
      <xdr:spPr>
        <a:xfrm>
          <a:off x="20199427" y="1866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4" name="正方形/長方形 6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5" name="正方形/長方形 6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6" name="テキスト ボックス 6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ほとんどの類型において、有形固定資産減価償却率は類似団体平均を上回っているが、消防施設については、類似団体平均を下回っている。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消防については、山武郡市広域行政組合により事務を執り行っており、近年施設の整備に大きな投資をしている。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市が保有する施設については、個別施設計画により適切に管理していく。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59,661
57,813
89.12
21,615,511
21,176,128
391,665
12,477,133
23,261,363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歳入について、平成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年度の市民税法人税割の大幅増などにより、指数の分子（基準財政収入額）については、前年度比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の増となった。歳出について、平成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年度分の臨時財政対策債元金償還分の算入開始などにより、指数の分母（基準財政需要額）については、前年度比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の増となり、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か年平均で算出される本指数については前年度より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上昇した。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市独自の行財政改革プランである行財政リフレッシュ・プランに基づき、引き続き歳入の確保や歳出の抑制・効率化に取り組み、財政基盤の強化に努める。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77258</xdr:rowOff>
    </xdr:from>
    <xdr:to>
      <xdr:col>23</xdr:col>
      <xdr:colOff>133350</xdr:colOff>
      <xdr:row>39</xdr:row>
      <xdr:rowOff>97367</xdr:rowOff>
    </xdr:to>
    <xdr:cxnSp macro="">
      <xdr:nvCxnSpPr>
        <xdr:cNvPr id="69" name="直線コネクタ 68"/>
        <xdr:cNvCxnSpPr/>
      </xdr:nvCxnSpPr>
      <xdr:spPr>
        <a:xfrm flipV="1">
          <a:off x="4114800" y="67638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97367</xdr:rowOff>
    </xdr:from>
    <xdr:to>
      <xdr:col>19</xdr:col>
      <xdr:colOff>133350</xdr:colOff>
      <xdr:row>39</xdr:row>
      <xdr:rowOff>117475</xdr:rowOff>
    </xdr:to>
    <xdr:cxnSp macro="">
      <xdr:nvCxnSpPr>
        <xdr:cNvPr id="72" name="直線コネクタ 71"/>
        <xdr:cNvCxnSpPr/>
      </xdr:nvCxnSpPr>
      <xdr:spPr>
        <a:xfrm flipV="1">
          <a:off x="3225800" y="67839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117475</xdr:rowOff>
    </xdr:from>
    <xdr:to>
      <xdr:col>15</xdr:col>
      <xdr:colOff>82550</xdr:colOff>
      <xdr:row>39</xdr:row>
      <xdr:rowOff>137583</xdr:rowOff>
    </xdr:to>
    <xdr:cxnSp macro="">
      <xdr:nvCxnSpPr>
        <xdr:cNvPr id="75" name="直線コネクタ 74"/>
        <xdr:cNvCxnSpPr/>
      </xdr:nvCxnSpPr>
      <xdr:spPr>
        <a:xfrm flipV="1">
          <a:off x="2336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137583</xdr:rowOff>
    </xdr:from>
    <xdr:to>
      <xdr:col>11</xdr:col>
      <xdr:colOff>31750</xdr:colOff>
      <xdr:row>39</xdr:row>
      <xdr:rowOff>137583</xdr:rowOff>
    </xdr:to>
    <xdr:cxnSp macro="">
      <xdr:nvCxnSpPr>
        <xdr:cNvPr id="78" name="直線コネクタ 77"/>
        <xdr:cNvCxnSpPr/>
      </xdr:nvCxnSpPr>
      <xdr:spPr>
        <a:xfrm>
          <a:off x="1447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26458</xdr:rowOff>
    </xdr:from>
    <xdr:to>
      <xdr:col>23</xdr:col>
      <xdr:colOff>184150</xdr:colOff>
      <xdr:row>39</xdr:row>
      <xdr:rowOff>128058</xdr:rowOff>
    </xdr:to>
    <xdr:sp macro="" textlink="">
      <xdr:nvSpPr>
        <xdr:cNvPr id="88" name="楕円 87"/>
        <xdr:cNvSpPr/>
      </xdr:nvSpPr>
      <xdr:spPr>
        <a:xfrm>
          <a:off x="49022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42985</xdr:rowOff>
    </xdr:from>
    <xdr:ext cx="762000" cy="259045"/>
    <xdr:sp macro="" textlink="">
      <xdr:nvSpPr>
        <xdr:cNvPr id="89" name="財政力該当値テキスト"/>
        <xdr:cNvSpPr txBox="1"/>
      </xdr:nvSpPr>
      <xdr:spPr>
        <a:xfrm>
          <a:off x="5041900" y="655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46567</xdr:rowOff>
    </xdr:from>
    <xdr:to>
      <xdr:col>19</xdr:col>
      <xdr:colOff>184150</xdr:colOff>
      <xdr:row>39</xdr:row>
      <xdr:rowOff>148167</xdr:rowOff>
    </xdr:to>
    <xdr:sp macro="" textlink="">
      <xdr:nvSpPr>
        <xdr:cNvPr id="90" name="楕円 89"/>
        <xdr:cNvSpPr/>
      </xdr:nvSpPr>
      <xdr:spPr>
        <a:xfrm>
          <a:off x="4064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158344</xdr:rowOff>
    </xdr:from>
    <xdr:ext cx="736600" cy="259045"/>
    <xdr:sp macro="" textlink="">
      <xdr:nvSpPr>
        <xdr:cNvPr id="91" name="テキスト ボックス 90"/>
        <xdr:cNvSpPr txBox="1"/>
      </xdr:nvSpPr>
      <xdr:spPr>
        <a:xfrm>
          <a:off x="3733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66675</xdr:rowOff>
    </xdr:from>
    <xdr:to>
      <xdr:col>15</xdr:col>
      <xdr:colOff>133350</xdr:colOff>
      <xdr:row>39</xdr:row>
      <xdr:rowOff>168275</xdr:rowOff>
    </xdr:to>
    <xdr:sp macro="" textlink="">
      <xdr:nvSpPr>
        <xdr:cNvPr id="92" name="楕円 91"/>
        <xdr:cNvSpPr/>
      </xdr:nvSpPr>
      <xdr:spPr>
        <a:xfrm>
          <a:off x="3175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7002</xdr:rowOff>
    </xdr:from>
    <xdr:ext cx="762000" cy="259045"/>
    <xdr:sp macro="" textlink="">
      <xdr:nvSpPr>
        <xdr:cNvPr id="93" name="テキスト ボックス 92"/>
        <xdr:cNvSpPr txBox="1"/>
      </xdr:nvSpPr>
      <xdr:spPr>
        <a:xfrm>
          <a:off x="2844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86783</xdr:rowOff>
    </xdr:from>
    <xdr:to>
      <xdr:col>11</xdr:col>
      <xdr:colOff>82550</xdr:colOff>
      <xdr:row>40</xdr:row>
      <xdr:rowOff>16933</xdr:rowOff>
    </xdr:to>
    <xdr:sp macro="" textlink="">
      <xdr:nvSpPr>
        <xdr:cNvPr id="94" name="楕円 93"/>
        <xdr:cNvSpPr/>
      </xdr:nvSpPr>
      <xdr:spPr>
        <a:xfrm>
          <a:off x="2286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27110</xdr:rowOff>
    </xdr:from>
    <xdr:ext cx="762000" cy="259045"/>
    <xdr:sp macro="" textlink="">
      <xdr:nvSpPr>
        <xdr:cNvPr id="95" name="テキスト ボックス 94"/>
        <xdr:cNvSpPr txBox="1"/>
      </xdr:nvSpPr>
      <xdr:spPr>
        <a:xfrm>
          <a:off x="1955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86783</xdr:rowOff>
    </xdr:from>
    <xdr:to>
      <xdr:col>7</xdr:col>
      <xdr:colOff>31750</xdr:colOff>
      <xdr:row>40</xdr:row>
      <xdr:rowOff>16933</xdr:rowOff>
    </xdr:to>
    <xdr:sp macro="" textlink="">
      <xdr:nvSpPr>
        <xdr:cNvPr id="96" name="楕円 95"/>
        <xdr:cNvSpPr/>
      </xdr:nvSpPr>
      <xdr:spPr>
        <a:xfrm>
          <a:off x="1397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27110</xdr:rowOff>
    </xdr:from>
    <xdr:ext cx="762000" cy="259045"/>
    <xdr:sp macro="" textlink="">
      <xdr:nvSpPr>
        <xdr:cNvPr id="97" name="テキスト ボックス 96"/>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公債費や補助費等の減などにより、分子となる経常経費充当一般財源は減となった。一方、地方税や</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普通交付税の減などにより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分母となる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経常一般財源が減少したことにより、経常収支比率は前年度比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扶助費等は増加傾向にあることから、引き続き市独自の行財政改革プランである行財政リフレッシュ・プランに基づく取組を通じて経常経費の削減に努めるとともに、徴収体制の強化や、未利用地の利活用、また新たな歳入確保策などにより、経常一般財源の増加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65</xdr:row>
      <xdr:rowOff>20744</xdr:rowOff>
    </xdr:to>
    <xdr:cxnSp macro="">
      <xdr:nvCxnSpPr>
        <xdr:cNvPr id="132" name="直線コネクタ 131"/>
        <xdr:cNvCxnSpPr/>
      </xdr:nvCxnSpPr>
      <xdr:spPr>
        <a:xfrm>
          <a:off x="4114800" y="11004127"/>
          <a:ext cx="8382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31327</xdr:rowOff>
    </xdr:from>
    <xdr:to>
      <xdr:col>19</xdr:col>
      <xdr:colOff>133350</xdr:colOff>
      <xdr:row>64</xdr:row>
      <xdr:rowOff>55456</xdr:rowOff>
    </xdr:to>
    <xdr:cxnSp macro="">
      <xdr:nvCxnSpPr>
        <xdr:cNvPr id="135" name="直線コネクタ 134"/>
        <xdr:cNvCxnSpPr/>
      </xdr:nvCxnSpPr>
      <xdr:spPr>
        <a:xfrm flipV="1">
          <a:off x="3225800" y="1100412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55456</xdr:rowOff>
    </xdr:from>
    <xdr:to>
      <xdr:col>15</xdr:col>
      <xdr:colOff>82550</xdr:colOff>
      <xdr:row>64</xdr:row>
      <xdr:rowOff>111760</xdr:rowOff>
    </xdr:to>
    <xdr:cxnSp macro="">
      <xdr:nvCxnSpPr>
        <xdr:cNvPr id="138" name="直線コネクタ 137"/>
        <xdr:cNvCxnSpPr/>
      </xdr:nvCxnSpPr>
      <xdr:spPr>
        <a:xfrm flipV="1">
          <a:off x="2336800" y="1102825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132927</xdr:rowOff>
    </xdr:from>
    <xdr:to>
      <xdr:col>11</xdr:col>
      <xdr:colOff>31750</xdr:colOff>
      <xdr:row>64</xdr:row>
      <xdr:rowOff>111760</xdr:rowOff>
    </xdr:to>
    <xdr:cxnSp macro="">
      <xdr:nvCxnSpPr>
        <xdr:cNvPr id="141" name="直線コネクタ 140"/>
        <xdr:cNvCxnSpPr/>
      </xdr:nvCxnSpPr>
      <xdr:spPr>
        <a:xfrm>
          <a:off x="1447800" y="1076282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141394</xdr:rowOff>
    </xdr:from>
    <xdr:to>
      <xdr:col>23</xdr:col>
      <xdr:colOff>184150</xdr:colOff>
      <xdr:row>65</xdr:row>
      <xdr:rowOff>71544</xdr:rowOff>
    </xdr:to>
    <xdr:sp macro="" textlink="">
      <xdr:nvSpPr>
        <xdr:cNvPr id="151" name="楕円 150"/>
        <xdr:cNvSpPr/>
      </xdr:nvSpPr>
      <xdr:spPr>
        <a:xfrm>
          <a:off x="49022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113471</xdr:rowOff>
    </xdr:from>
    <xdr:ext cx="762000" cy="259045"/>
    <xdr:sp macro="" textlink="">
      <xdr:nvSpPr>
        <xdr:cNvPr id="152" name="財政構造の弾力性該当値テキスト"/>
        <xdr:cNvSpPr txBox="1"/>
      </xdr:nvSpPr>
      <xdr:spPr>
        <a:xfrm>
          <a:off x="5041900" y="1108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151977</xdr:rowOff>
    </xdr:from>
    <xdr:to>
      <xdr:col>19</xdr:col>
      <xdr:colOff>184150</xdr:colOff>
      <xdr:row>64</xdr:row>
      <xdr:rowOff>82127</xdr:rowOff>
    </xdr:to>
    <xdr:sp macro="" textlink="">
      <xdr:nvSpPr>
        <xdr:cNvPr id="153" name="楕円 152"/>
        <xdr:cNvSpPr/>
      </xdr:nvSpPr>
      <xdr:spPr>
        <a:xfrm>
          <a:off x="40640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66904</xdr:rowOff>
    </xdr:from>
    <xdr:ext cx="736600" cy="259045"/>
    <xdr:sp macro="" textlink="">
      <xdr:nvSpPr>
        <xdr:cNvPr id="154" name="テキスト ボックス 153"/>
        <xdr:cNvSpPr txBox="1"/>
      </xdr:nvSpPr>
      <xdr:spPr>
        <a:xfrm>
          <a:off x="3733800" y="11039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4656</xdr:rowOff>
    </xdr:from>
    <xdr:to>
      <xdr:col>15</xdr:col>
      <xdr:colOff>133350</xdr:colOff>
      <xdr:row>64</xdr:row>
      <xdr:rowOff>106256</xdr:rowOff>
    </xdr:to>
    <xdr:sp macro="" textlink="">
      <xdr:nvSpPr>
        <xdr:cNvPr id="155" name="楕円 154"/>
        <xdr:cNvSpPr/>
      </xdr:nvSpPr>
      <xdr:spPr>
        <a:xfrm>
          <a:off x="3175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91033</xdr:rowOff>
    </xdr:from>
    <xdr:ext cx="762000" cy="259045"/>
    <xdr:sp macro="" textlink="">
      <xdr:nvSpPr>
        <xdr:cNvPr id="156" name="テキスト ボックス 155"/>
        <xdr:cNvSpPr txBox="1"/>
      </xdr:nvSpPr>
      <xdr:spPr>
        <a:xfrm>
          <a:off x="2844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7" name="楕円 156"/>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8" name="テキスト ボックス 157"/>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59" name="楕円 158"/>
        <xdr:cNvSpPr/>
      </xdr:nvSpPr>
      <xdr:spPr>
        <a:xfrm>
          <a:off x="1397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60" name="テキスト ボックス 159"/>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[100,372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類似団体内平均値を下回っている主な要因は、ごみ処理や消防業務を一部事務組合で行っていることなどが挙げられる。</a:t>
          </a:r>
        </a:p>
        <a:p>
          <a:r>
            <a:rPr kumimoji="1" lang="ja-JP" altLang="en-US" sz="1300">
              <a:latin typeface="ＭＳ Ｐゴシック" panose="020B0600070205080204" pitchFamily="50" charset="-128"/>
              <a:ea typeface="ＭＳ Ｐゴシック" panose="020B0600070205080204" pitchFamily="50" charset="-128"/>
            </a:rPr>
            <a:t>　人事院勧告に基づく給与改定や地域手当の増などにより人件費は増であるが、物件費及び維持補修費の減により、前年度比では減となった。</a:t>
          </a:r>
        </a:p>
        <a:p>
          <a:r>
            <a:rPr kumimoji="1" lang="ja-JP" altLang="en-US" sz="1300">
              <a:latin typeface="ＭＳ Ｐゴシック" panose="020B0600070205080204" pitchFamily="50" charset="-128"/>
              <a:ea typeface="ＭＳ Ｐゴシック" panose="020B0600070205080204" pitchFamily="50" charset="-128"/>
            </a:rPr>
            <a:t>　今後も各種保守・点検等の維持管理経費や公共施設の管理経費の見直し等による物件費の抑制に努めるとともに、臨時職員の占める割合が大きい保育所等の施設の削減を含めた見直し等を検討する。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146926</xdr:rowOff>
    </xdr:from>
    <xdr:to>
      <xdr:col>23</xdr:col>
      <xdr:colOff>133350</xdr:colOff>
      <xdr:row>82</xdr:row>
      <xdr:rowOff>147979</xdr:rowOff>
    </xdr:to>
    <xdr:cxnSp macro="">
      <xdr:nvCxnSpPr>
        <xdr:cNvPr id="195" name="直線コネクタ 194"/>
        <xdr:cNvCxnSpPr/>
      </xdr:nvCxnSpPr>
      <xdr:spPr>
        <a:xfrm flipV="1">
          <a:off x="4114800" y="14205826"/>
          <a:ext cx="838200" cy="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121613</xdr:rowOff>
    </xdr:from>
    <xdr:to>
      <xdr:col>19</xdr:col>
      <xdr:colOff>133350</xdr:colOff>
      <xdr:row>82</xdr:row>
      <xdr:rowOff>147979</xdr:rowOff>
    </xdr:to>
    <xdr:cxnSp macro="">
      <xdr:nvCxnSpPr>
        <xdr:cNvPr id="198" name="直線コネクタ 197"/>
        <xdr:cNvCxnSpPr/>
      </xdr:nvCxnSpPr>
      <xdr:spPr>
        <a:xfrm>
          <a:off x="3225800" y="14180513"/>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96541</xdr:rowOff>
    </xdr:from>
    <xdr:to>
      <xdr:col>15</xdr:col>
      <xdr:colOff>82550</xdr:colOff>
      <xdr:row>82</xdr:row>
      <xdr:rowOff>121613</xdr:rowOff>
    </xdr:to>
    <xdr:cxnSp macro="">
      <xdr:nvCxnSpPr>
        <xdr:cNvPr id="201" name="直線コネクタ 200"/>
        <xdr:cNvCxnSpPr/>
      </xdr:nvCxnSpPr>
      <xdr:spPr>
        <a:xfrm>
          <a:off x="2336800" y="14155441"/>
          <a:ext cx="889000" cy="2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50606</xdr:rowOff>
    </xdr:from>
    <xdr:to>
      <xdr:col>11</xdr:col>
      <xdr:colOff>31750</xdr:colOff>
      <xdr:row>82</xdr:row>
      <xdr:rowOff>96541</xdr:rowOff>
    </xdr:to>
    <xdr:cxnSp macro="">
      <xdr:nvCxnSpPr>
        <xdr:cNvPr id="204" name="直線コネクタ 203"/>
        <xdr:cNvCxnSpPr/>
      </xdr:nvCxnSpPr>
      <xdr:spPr>
        <a:xfrm>
          <a:off x="1447800" y="14109506"/>
          <a:ext cx="889000" cy="4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8030</xdr:rowOff>
    </xdr:from>
    <xdr:ext cx="762000" cy="259045"/>
    <xdr:sp macro="" textlink="">
      <xdr:nvSpPr>
        <xdr:cNvPr id="206" name="テキスト ボックス 205"/>
        <xdr:cNvSpPr txBox="1"/>
      </xdr:nvSpPr>
      <xdr:spPr>
        <a:xfrm>
          <a:off x="1955800" y="1440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96126</xdr:rowOff>
    </xdr:from>
    <xdr:to>
      <xdr:col>23</xdr:col>
      <xdr:colOff>184150</xdr:colOff>
      <xdr:row>83</xdr:row>
      <xdr:rowOff>26276</xdr:rowOff>
    </xdr:to>
    <xdr:sp macro="" textlink="">
      <xdr:nvSpPr>
        <xdr:cNvPr id="214" name="楕円 213"/>
        <xdr:cNvSpPr/>
      </xdr:nvSpPr>
      <xdr:spPr>
        <a:xfrm>
          <a:off x="4902200" y="1415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112653</xdr:rowOff>
    </xdr:from>
    <xdr:ext cx="762000" cy="259045"/>
    <xdr:sp macro="" textlink="">
      <xdr:nvSpPr>
        <xdr:cNvPr id="215" name="人件費・物件費等の状況該当値テキスト"/>
        <xdr:cNvSpPr txBox="1"/>
      </xdr:nvSpPr>
      <xdr:spPr>
        <a:xfrm>
          <a:off x="5041900" y="1400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97179</xdr:rowOff>
    </xdr:from>
    <xdr:to>
      <xdr:col>19</xdr:col>
      <xdr:colOff>184150</xdr:colOff>
      <xdr:row>83</xdr:row>
      <xdr:rowOff>27329</xdr:rowOff>
    </xdr:to>
    <xdr:sp macro="" textlink="">
      <xdr:nvSpPr>
        <xdr:cNvPr id="216" name="楕円 215"/>
        <xdr:cNvSpPr/>
      </xdr:nvSpPr>
      <xdr:spPr>
        <a:xfrm>
          <a:off x="4064000" y="1415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37506</xdr:rowOff>
    </xdr:from>
    <xdr:ext cx="736600" cy="259045"/>
    <xdr:sp macro="" textlink="">
      <xdr:nvSpPr>
        <xdr:cNvPr id="217" name="テキスト ボックス 216"/>
        <xdr:cNvSpPr txBox="1"/>
      </xdr:nvSpPr>
      <xdr:spPr>
        <a:xfrm>
          <a:off x="3733800" y="139249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70813</xdr:rowOff>
    </xdr:from>
    <xdr:to>
      <xdr:col>15</xdr:col>
      <xdr:colOff>133350</xdr:colOff>
      <xdr:row>83</xdr:row>
      <xdr:rowOff>963</xdr:rowOff>
    </xdr:to>
    <xdr:sp macro="" textlink="">
      <xdr:nvSpPr>
        <xdr:cNvPr id="218" name="楕円 217"/>
        <xdr:cNvSpPr/>
      </xdr:nvSpPr>
      <xdr:spPr>
        <a:xfrm>
          <a:off x="3175000" y="1412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11140</xdr:rowOff>
    </xdr:from>
    <xdr:ext cx="762000" cy="259045"/>
    <xdr:sp macro="" textlink="">
      <xdr:nvSpPr>
        <xdr:cNvPr id="219" name="テキスト ボックス 218"/>
        <xdr:cNvSpPr txBox="1"/>
      </xdr:nvSpPr>
      <xdr:spPr>
        <a:xfrm>
          <a:off x="2844800" y="13898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45741</xdr:rowOff>
    </xdr:from>
    <xdr:to>
      <xdr:col>11</xdr:col>
      <xdr:colOff>82550</xdr:colOff>
      <xdr:row>82</xdr:row>
      <xdr:rowOff>147341</xdr:rowOff>
    </xdr:to>
    <xdr:sp macro="" textlink="">
      <xdr:nvSpPr>
        <xdr:cNvPr id="220" name="楕円 219"/>
        <xdr:cNvSpPr/>
      </xdr:nvSpPr>
      <xdr:spPr>
        <a:xfrm>
          <a:off x="2286000" y="1410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157518</xdr:rowOff>
    </xdr:from>
    <xdr:ext cx="762000" cy="259045"/>
    <xdr:sp macro="" textlink="">
      <xdr:nvSpPr>
        <xdr:cNvPr id="221" name="テキスト ボックス 220"/>
        <xdr:cNvSpPr txBox="1"/>
      </xdr:nvSpPr>
      <xdr:spPr>
        <a:xfrm>
          <a:off x="1955800" y="13873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171256</xdr:rowOff>
    </xdr:from>
    <xdr:to>
      <xdr:col>7</xdr:col>
      <xdr:colOff>31750</xdr:colOff>
      <xdr:row>82</xdr:row>
      <xdr:rowOff>101406</xdr:rowOff>
    </xdr:to>
    <xdr:sp macro="" textlink="">
      <xdr:nvSpPr>
        <xdr:cNvPr id="222" name="楕円 221"/>
        <xdr:cNvSpPr/>
      </xdr:nvSpPr>
      <xdr:spPr>
        <a:xfrm>
          <a:off x="1397000" y="1405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111583</xdr:rowOff>
    </xdr:from>
    <xdr:ext cx="762000" cy="259045"/>
    <xdr:sp macro="" textlink="">
      <xdr:nvSpPr>
        <xdr:cNvPr id="223" name="テキスト ボックス 222"/>
        <xdr:cNvSpPr txBox="1"/>
      </xdr:nvSpPr>
      <xdr:spPr>
        <a:xfrm>
          <a:off x="1066800" y="1382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近年、指数の高い状況が続いたことから、平成２５年度に指数に直結する給料の抑制策（昇給抑制及び初任給決定時の前歴加算の見直し）を実施した。</a:t>
          </a:r>
        </a:p>
        <a:p>
          <a:r>
            <a:rPr kumimoji="1" lang="ja-JP" altLang="en-US" sz="1300">
              <a:latin typeface="ＭＳ Ｐゴシック" panose="020B0600070205080204" pitchFamily="50" charset="-128"/>
              <a:ea typeface="ＭＳ Ｐゴシック" panose="020B0600070205080204" pitchFamily="50" charset="-128"/>
            </a:rPr>
            <a:t>　依然として指数は高い状況にあるが、主な要因は、「職員分布の変動による影響」であり、今後の職員分布の変動を見極めつつ、類似団体や国、県の動向を注視する中で、指数の水準を適正にしていく。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37395</xdr:rowOff>
    </xdr:from>
    <xdr:to>
      <xdr:col>81</xdr:col>
      <xdr:colOff>44450</xdr:colOff>
      <xdr:row>87</xdr:row>
      <xdr:rowOff>37395</xdr:rowOff>
    </xdr:to>
    <xdr:cxnSp macro="">
      <xdr:nvCxnSpPr>
        <xdr:cNvPr id="257" name="直線コネクタ 256"/>
        <xdr:cNvCxnSpPr/>
      </xdr:nvCxnSpPr>
      <xdr:spPr>
        <a:xfrm>
          <a:off x="16179800" y="149535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37395</xdr:rowOff>
    </xdr:from>
    <xdr:to>
      <xdr:col>77</xdr:col>
      <xdr:colOff>44450</xdr:colOff>
      <xdr:row>87</xdr:row>
      <xdr:rowOff>144639</xdr:rowOff>
    </xdr:to>
    <xdr:cxnSp macro="">
      <xdr:nvCxnSpPr>
        <xdr:cNvPr id="260" name="直線コネクタ 259"/>
        <xdr:cNvCxnSpPr/>
      </xdr:nvCxnSpPr>
      <xdr:spPr>
        <a:xfrm flipV="1">
          <a:off x="15290800" y="14953545"/>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144639</xdr:rowOff>
    </xdr:to>
    <xdr:cxnSp macro="">
      <xdr:nvCxnSpPr>
        <xdr:cNvPr id="263" name="直線コネクタ 262"/>
        <xdr:cNvCxnSpPr/>
      </xdr:nvCxnSpPr>
      <xdr:spPr>
        <a:xfrm>
          <a:off x="14401800" y="1492673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10584</xdr:rowOff>
    </xdr:from>
    <xdr:to>
      <xdr:col>68</xdr:col>
      <xdr:colOff>152400</xdr:colOff>
      <xdr:row>87</xdr:row>
      <xdr:rowOff>144639</xdr:rowOff>
    </xdr:to>
    <xdr:cxnSp macro="">
      <xdr:nvCxnSpPr>
        <xdr:cNvPr id="266" name="直線コネクタ 265"/>
        <xdr:cNvCxnSpPr/>
      </xdr:nvCxnSpPr>
      <xdr:spPr>
        <a:xfrm flipV="1">
          <a:off x="13512800" y="1492673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6" name="楕円 275"/>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7" name="給与水準   （国との比較）該当値テキスト"/>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158045</xdr:rowOff>
    </xdr:from>
    <xdr:to>
      <xdr:col>77</xdr:col>
      <xdr:colOff>95250</xdr:colOff>
      <xdr:row>87</xdr:row>
      <xdr:rowOff>88195</xdr:rowOff>
    </xdr:to>
    <xdr:sp macro="" textlink="">
      <xdr:nvSpPr>
        <xdr:cNvPr id="278" name="楕円 277"/>
        <xdr:cNvSpPr/>
      </xdr:nvSpPr>
      <xdr:spPr>
        <a:xfrm>
          <a:off x="16129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72972</xdr:rowOff>
    </xdr:from>
    <xdr:ext cx="736600" cy="259045"/>
    <xdr:sp macro="" textlink="">
      <xdr:nvSpPr>
        <xdr:cNvPr id="279" name="テキスト ボックス 278"/>
        <xdr:cNvSpPr txBox="1"/>
      </xdr:nvSpPr>
      <xdr:spPr>
        <a:xfrm>
          <a:off x="15798800" y="14989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93839</xdr:rowOff>
    </xdr:from>
    <xdr:to>
      <xdr:col>73</xdr:col>
      <xdr:colOff>44450</xdr:colOff>
      <xdr:row>88</xdr:row>
      <xdr:rowOff>23989</xdr:rowOff>
    </xdr:to>
    <xdr:sp macro="" textlink="">
      <xdr:nvSpPr>
        <xdr:cNvPr id="280" name="楕円 279"/>
        <xdr:cNvSpPr/>
      </xdr:nvSpPr>
      <xdr:spPr>
        <a:xfrm>
          <a:off x="15240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8766</xdr:rowOff>
    </xdr:from>
    <xdr:ext cx="762000" cy="259045"/>
    <xdr:sp macro="" textlink="">
      <xdr:nvSpPr>
        <xdr:cNvPr id="281" name="テキスト ボックス 280"/>
        <xdr:cNvSpPr txBox="1"/>
      </xdr:nvSpPr>
      <xdr:spPr>
        <a:xfrm>
          <a:off x="14909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2" name="楕円 281"/>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3" name="テキスト ボックス 282"/>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93839</xdr:rowOff>
    </xdr:from>
    <xdr:to>
      <xdr:col>64</xdr:col>
      <xdr:colOff>152400</xdr:colOff>
      <xdr:row>88</xdr:row>
      <xdr:rowOff>23989</xdr:rowOff>
    </xdr:to>
    <xdr:sp macro="" textlink="">
      <xdr:nvSpPr>
        <xdr:cNvPr id="284" name="楕円 283"/>
        <xdr:cNvSpPr/>
      </xdr:nvSpPr>
      <xdr:spPr>
        <a:xfrm>
          <a:off x="13462000" y="1500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8766</xdr:rowOff>
    </xdr:from>
    <xdr:ext cx="762000" cy="259045"/>
    <xdr:sp macro="" textlink="">
      <xdr:nvSpPr>
        <xdr:cNvPr id="285" name="テキスト ボックス 284"/>
        <xdr:cNvSpPr txBox="1"/>
      </xdr:nvSpPr>
      <xdr:spPr>
        <a:xfrm>
          <a:off x="13131800" y="1509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定員削減による個々の職員の負担増加、地方分権の推進に伴う新たな業務の発生等の要因により、経常業務を適切に行うことが困難な状況にある。</a:t>
          </a:r>
        </a:p>
        <a:p>
          <a:r>
            <a:rPr kumimoji="1" lang="ja-JP" altLang="en-US" sz="1300">
              <a:latin typeface="ＭＳ Ｐゴシック" panose="020B0600070205080204" pitchFamily="50" charset="-128"/>
              <a:ea typeface="ＭＳ Ｐゴシック" panose="020B0600070205080204" pitchFamily="50" charset="-128"/>
            </a:rPr>
            <a:t>　このような状況を踏まえ、任期付職員や再任用職員、今後導入される会計年度任用職員を就けるべき職を精査するなどして、適切な採用を図るとともに、限られた定員で業務の質を向上させ、更なる効率化を図り、適正な定員管理に努め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138006</xdr:rowOff>
    </xdr:from>
    <xdr:to>
      <xdr:col>81</xdr:col>
      <xdr:colOff>44450</xdr:colOff>
      <xdr:row>60</xdr:row>
      <xdr:rowOff>144901</xdr:rowOff>
    </xdr:to>
    <xdr:cxnSp macro="">
      <xdr:nvCxnSpPr>
        <xdr:cNvPr id="322" name="直線コネクタ 321"/>
        <xdr:cNvCxnSpPr/>
      </xdr:nvCxnSpPr>
      <xdr:spPr>
        <a:xfrm>
          <a:off x="16179800" y="10425006"/>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138006</xdr:rowOff>
    </xdr:from>
    <xdr:to>
      <xdr:col>77</xdr:col>
      <xdr:colOff>44450</xdr:colOff>
      <xdr:row>60</xdr:row>
      <xdr:rowOff>139156</xdr:rowOff>
    </xdr:to>
    <xdr:cxnSp macro="">
      <xdr:nvCxnSpPr>
        <xdr:cNvPr id="325" name="直線コネクタ 324"/>
        <xdr:cNvCxnSpPr/>
      </xdr:nvCxnSpPr>
      <xdr:spPr>
        <a:xfrm flipV="1">
          <a:off x="15290800" y="1042500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138006</xdr:rowOff>
    </xdr:from>
    <xdr:to>
      <xdr:col>72</xdr:col>
      <xdr:colOff>203200</xdr:colOff>
      <xdr:row>60</xdr:row>
      <xdr:rowOff>139156</xdr:rowOff>
    </xdr:to>
    <xdr:cxnSp macro="">
      <xdr:nvCxnSpPr>
        <xdr:cNvPr id="328" name="直線コネクタ 327"/>
        <xdr:cNvCxnSpPr/>
      </xdr:nvCxnSpPr>
      <xdr:spPr>
        <a:xfrm>
          <a:off x="14401800" y="1042500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80269</xdr:rowOff>
    </xdr:from>
    <xdr:ext cx="762000" cy="259045"/>
    <xdr:sp macro="" textlink="">
      <xdr:nvSpPr>
        <xdr:cNvPr id="330" name="テキスト ボックス 329"/>
        <xdr:cNvSpPr txBox="1"/>
      </xdr:nvSpPr>
      <xdr:spPr>
        <a:xfrm>
          <a:off x="14909800" y="10538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104684</xdr:rowOff>
    </xdr:from>
    <xdr:to>
      <xdr:col>68</xdr:col>
      <xdr:colOff>152400</xdr:colOff>
      <xdr:row>60</xdr:row>
      <xdr:rowOff>138006</xdr:rowOff>
    </xdr:to>
    <xdr:cxnSp macro="">
      <xdr:nvCxnSpPr>
        <xdr:cNvPr id="331" name="直線コネクタ 330"/>
        <xdr:cNvCxnSpPr/>
      </xdr:nvCxnSpPr>
      <xdr:spPr>
        <a:xfrm>
          <a:off x="13512800" y="10391684"/>
          <a:ext cx="889000" cy="3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160944</xdr:rowOff>
    </xdr:from>
    <xdr:ext cx="762000" cy="259045"/>
    <xdr:sp macro="" textlink="">
      <xdr:nvSpPr>
        <xdr:cNvPr id="335" name="テキスト ボックス 334"/>
        <xdr:cNvSpPr txBox="1"/>
      </xdr:nvSpPr>
      <xdr:spPr>
        <a:xfrm>
          <a:off x="13131800" y="104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94101</xdr:rowOff>
    </xdr:from>
    <xdr:to>
      <xdr:col>81</xdr:col>
      <xdr:colOff>95250</xdr:colOff>
      <xdr:row>61</xdr:row>
      <xdr:rowOff>24251</xdr:rowOff>
    </xdr:to>
    <xdr:sp macro="" textlink="">
      <xdr:nvSpPr>
        <xdr:cNvPr id="341" name="楕円 340"/>
        <xdr:cNvSpPr/>
      </xdr:nvSpPr>
      <xdr:spPr>
        <a:xfrm>
          <a:off x="16967200" y="1038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110628</xdr:rowOff>
    </xdr:from>
    <xdr:ext cx="762000" cy="259045"/>
    <xdr:sp macro="" textlink="">
      <xdr:nvSpPr>
        <xdr:cNvPr id="342" name="定員管理の状況該当値テキスト"/>
        <xdr:cNvSpPr txBox="1"/>
      </xdr:nvSpPr>
      <xdr:spPr>
        <a:xfrm>
          <a:off x="17106900" y="1022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87206</xdr:rowOff>
    </xdr:from>
    <xdr:to>
      <xdr:col>77</xdr:col>
      <xdr:colOff>95250</xdr:colOff>
      <xdr:row>61</xdr:row>
      <xdr:rowOff>17356</xdr:rowOff>
    </xdr:to>
    <xdr:sp macro="" textlink="">
      <xdr:nvSpPr>
        <xdr:cNvPr id="343" name="楕円 342"/>
        <xdr:cNvSpPr/>
      </xdr:nvSpPr>
      <xdr:spPr>
        <a:xfrm>
          <a:off x="16129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27533</xdr:rowOff>
    </xdr:from>
    <xdr:ext cx="736600" cy="259045"/>
    <xdr:sp macro="" textlink="">
      <xdr:nvSpPr>
        <xdr:cNvPr id="344" name="テキスト ボックス 343"/>
        <xdr:cNvSpPr txBox="1"/>
      </xdr:nvSpPr>
      <xdr:spPr>
        <a:xfrm>
          <a:off x="15798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88356</xdr:rowOff>
    </xdr:from>
    <xdr:to>
      <xdr:col>73</xdr:col>
      <xdr:colOff>44450</xdr:colOff>
      <xdr:row>61</xdr:row>
      <xdr:rowOff>18506</xdr:rowOff>
    </xdr:to>
    <xdr:sp macro="" textlink="">
      <xdr:nvSpPr>
        <xdr:cNvPr id="345" name="楕円 344"/>
        <xdr:cNvSpPr/>
      </xdr:nvSpPr>
      <xdr:spPr>
        <a:xfrm>
          <a:off x="15240000" y="1037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28683</xdr:rowOff>
    </xdr:from>
    <xdr:ext cx="762000" cy="259045"/>
    <xdr:sp macro="" textlink="">
      <xdr:nvSpPr>
        <xdr:cNvPr id="346" name="テキスト ボックス 345"/>
        <xdr:cNvSpPr txBox="1"/>
      </xdr:nvSpPr>
      <xdr:spPr>
        <a:xfrm>
          <a:off x="14909800" y="1014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47" name="楕円 346"/>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2133</xdr:rowOff>
    </xdr:from>
    <xdr:ext cx="762000" cy="259045"/>
    <xdr:sp macro="" textlink="">
      <xdr:nvSpPr>
        <xdr:cNvPr id="348" name="テキスト ボックス 347"/>
        <xdr:cNvSpPr txBox="1"/>
      </xdr:nvSpPr>
      <xdr:spPr>
        <a:xfrm>
          <a:off x="14020800" y="1046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53884</xdr:rowOff>
    </xdr:from>
    <xdr:to>
      <xdr:col>64</xdr:col>
      <xdr:colOff>152400</xdr:colOff>
      <xdr:row>60</xdr:row>
      <xdr:rowOff>155484</xdr:rowOff>
    </xdr:to>
    <xdr:sp macro="" textlink="">
      <xdr:nvSpPr>
        <xdr:cNvPr id="349" name="楕円 348"/>
        <xdr:cNvSpPr/>
      </xdr:nvSpPr>
      <xdr:spPr>
        <a:xfrm>
          <a:off x="13462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165661</xdr:rowOff>
    </xdr:from>
    <xdr:ext cx="762000" cy="259045"/>
    <xdr:sp macro="" textlink="">
      <xdr:nvSpPr>
        <xdr:cNvPr id="350" name="テキスト ボックス 349"/>
        <xdr:cNvSpPr txBox="1"/>
      </xdr:nvSpPr>
      <xdr:spPr>
        <a:xfrm>
          <a:off x="13131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前年度に引き続き類似団体平均を下回る結果となり、</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この主な要因としては、本比率が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か年平均により算出されるなか、平成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年度との比較において、単年度の実質公債費比率が減となったことである。平成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年度と平成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年度の単年度比較においては、一般会計の公債費、公営企業への繰出金（地方債充当部分）の減などにより、</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ポイントの減となった。</a:t>
          </a:r>
        </a:p>
        <a:p>
          <a:r>
            <a:rPr kumimoji="1" lang="ja-JP" altLang="en-US" sz="1100">
              <a:latin typeface="ＭＳ Ｐゴシック" panose="020B0600070205080204" pitchFamily="50" charset="-128"/>
              <a:ea typeface="ＭＳ Ｐゴシック" panose="020B0600070205080204" pitchFamily="50" charset="-128"/>
            </a:rPr>
            <a:t>　今後、地方債の償還金の増が見込まれることから、引き続き財政状況を考慮したなかでの計画的な地方債の発行などに努め、類似団体内平均値を下回る状況を維持できるよう取り組む。</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93472</xdr:rowOff>
    </xdr:from>
    <xdr:to>
      <xdr:col>81</xdr:col>
      <xdr:colOff>44450</xdr:colOff>
      <xdr:row>38</xdr:row>
      <xdr:rowOff>132080</xdr:rowOff>
    </xdr:to>
    <xdr:cxnSp macro="">
      <xdr:nvCxnSpPr>
        <xdr:cNvPr id="382" name="直線コネクタ 381"/>
        <xdr:cNvCxnSpPr/>
      </xdr:nvCxnSpPr>
      <xdr:spPr>
        <a:xfrm flipV="1">
          <a:off x="16179800" y="6608572"/>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122428</xdr:rowOff>
    </xdr:from>
    <xdr:to>
      <xdr:col>77</xdr:col>
      <xdr:colOff>44450</xdr:colOff>
      <xdr:row>38</xdr:row>
      <xdr:rowOff>132080</xdr:rowOff>
    </xdr:to>
    <xdr:cxnSp macro="">
      <xdr:nvCxnSpPr>
        <xdr:cNvPr id="385" name="直線コネクタ 384"/>
        <xdr:cNvCxnSpPr/>
      </xdr:nvCxnSpPr>
      <xdr:spPr>
        <a:xfrm>
          <a:off x="15290800" y="663752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122428</xdr:rowOff>
    </xdr:from>
    <xdr:to>
      <xdr:col>72</xdr:col>
      <xdr:colOff>203200</xdr:colOff>
      <xdr:row>38</xdr:row>
      <xdr:rowOff>161036</xdr:rowOff>
    </xdr:to>
    <xdr:cxnSp macro="">
      <xdr:nvCxnSpPr>
        <xdr:cNvPr id="388" name="直線コネクタ 387"/>
        <xdr:cNvCxnSpPr/>
      </xdr:nvCxnSpPr>
      <xdr:spPr>
        <a:xfrm flipV="1">
          <a:off x="14401800" y="663752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161036</xdr:rowOff>
    </xdr:from>
    <xdr:to>
      <xdr:col>68</xdr:col>
      <xdr:colOff>152400</xdr:colOff>
      <xdr:row>39</xdr:row>
      <xdr:rowOff>153670</xdr:rowOff>
    </xdr:to>
    <xdr:cxnSp macro="">
      <xdr:nvCxnSpPr>
        <xdr:cNvPr id="391" name="直線コネクタ 390"/>
        <xdr:cNvCxnSpPr/>
      </xdr:nvCxnSpPr>
      <xdr:spPr>
        <a:xfrm flipV="1">
          <a:off x="13512800" y="6676136"/>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42672</xdr:rowOff>
    </xdr:from>
    <xdr:to>
      <xdr:col>81</xdr:col>
      <xdr:colOff>95250</xdr:colOff>
      <xdr:row>38</xdr:row>
      <xdr:rowOff>144272</xdr:rowOff>
    </xdr:to>
    <xdr:sp macro="" textlink="">
      <xdr:nvSpPr>
        <xdr:cNvPr id="401" name="楕円 400"/>
        <xdr:cNvSpPr/>
      </xdr:nvSpPr>
      <xdr:spPr>
        <a:xfrm>
          <a:off x="169672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59199</xdr:rowOff>
    </xdr:from>
    <xdr:ext cx="762000" cy="259045"/>
    <xdr:sp macro="" textlink="">
      <xdr:nvSpPr>
        <xdr:cNvPr id="402" name="公債費負担の状況該当値テキスト"/>
        <xdr:cNvSpPr txBox="1"/>
      </xdr:nvSpPr>
      <xdr:spPr>
        <a:xfrm>
          <a:off x="1710690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81280</xdr:rowOff>
    </xdr:from>
    <xdr:to>
      <xdr:col>77</xdr:col>
      <xdr:colOff>95250</xdr:colOff>
      <xdr:row>39</xdr:row>
      <xdr:rowOff>11430</xdr:rowOff>
    </xdr:to>
    <xdr:sp macro="" textlink="">
      <xdr:nvSpPr>
        <xdr:cNvPr id="403" name="楕円 402"/>
        <xdr:cNvSpPr/>
      </xdr:nvSpPr>
      <xdr:spPr>
        <a:xfrm>
          <a:off x="16129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21607</xdr:rowOff>
    </xdr:from>
    <xdr:ext cx="736600" cy="259045"/>
    <xdr:sp macro="" textlink="">
      <xdr:nvSpPr>
        <xdr:cNvPr id="404" name="テキスト ボックス 403"/>
        <xdr:cNvSpPr txBox="1"/>
      </xdr:nvSpPr>
      <xdr:spPr>
        <a:xfrm>
          <a:off x="15798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71628</xdr:rowOff>
    </xdr:from>
    <xdr:to>
      <xdr:col>73</xdr:col>
      <xdr:colOff>44450</xdr:colOff>
      <xdr:row>39</xdr:row>
      <xdr:rowOff>1778</xdr:rowOff>
    </xdr:to>
    <xdr:sp macro="" textlink="">
      <xdr:nvSpPr>
        <xdr:cNvPr id="405" name="楕円 404"/>
        <xdr:cNvSpPr/>
      </xdr:nvSpPr>
      <xdr:spPr>
        <a:xfrm>
          <a:off x="1524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11955</xdr:rowOff>
    </xdr:from>
    <xdr:ext cx="762000" cy="259045"/>
    <xdr:sp macro="" textlink="">
      <xdr:nvSpPr>
        <xdr:cNvPr id="406" name="テキスト ボックス 405"/>
        <xdr:cNvSpPr txBox="1"/>
      </xdr:nvSpPr>
      <xdr:spPr>
        <a:xfrm>
          <a:off x="14909800" y="635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110236</xdr:rowOff>
    </xdr:from>
    <xdr:to>
      <xdr:col>68</xdr:col>
      <xdr:colOff>203200</xdr:colOff>
      <xdr:row>39</xdr:row>
      <xdr:rowOff>40386</xdr:rowOff>
    </xdr:to>
    <xdr:sp macro="" textlink="">
      <xdr:nvSpPr>
        <xdr:cNvPr id="407" name="楕円 406"/>
        <xdr:cNvSpPr/>
      </xdr:nvSpPr>
      <xdr:spPr>
        <a:xfrm>
          <a:off x="14351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50563</xdr:rowOff>
    </xdr:from>
    <xdr:ext cx="762000" cy="259045"/>
    <xdr:sp macro="" textlink="">
      <xdr:nvSpPr>
        <xdr:cNvPr id="408" name="テキスト ボックス 407"/>
        <xdr:cNvSpPr txBox="1"/>
      </xdr:nvSpPr>
      <xdr:spPr>
        <a:xfrm>
          <a:off x="14020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102870</xdr:rowOff>
    </xdr:from>
    <xdr:to>
      <xdr:col>64</xdr:col>
      <xdr:colOff>152400</xdr:colOff>
      <xdr:row>40</xdr:row>
      <xdr:rowOff>33020</xdr:rowOff>
    </xdr:to>
    <xdr:sp macro="" textlink="">
      <xdr:nvSpPr>
        <xdr:cNvPr id="409" name="楕円 408"/>
        <xdr:cNvSpPr/>
      </xdr:nvSpPr>
      <xdr:spPr>
        <a:xfrm>
          <a:off x="13462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43197</xdr:rowOff>
    </xdr:from>
    <xdr:ext cx="762000" cy="259045"/>
    <xdr:sp macro="" textlink="">
      <xdr:nvSpPr>
        <xdr:cNvPr id="410" name="テキスト ボックス 409"/>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類似団体内平均を上回る状況となり、前年度に比べ</a:t>
          </a:r>
          <a:r>
            <a:rPr kumimoji="1" lang="en-US" altLang="ja-JP" sz="1100">
              <a:latin typeface="ＭＳ Ｐゴシック" panose="020B0600070205080204" pitchFamily="50" charset="-128"/>
              <a:ea typeface="ＭＳ Ｐゴシック" panose="020B0600070205080204" pitchFamily="50" charset="-128"/>
            </a:rPr>
            <a:t>7.5</a:t>
          </a:r>
          <a:r>
            <a:rPr kumimoji="1" lang="ja-JP" altLang="en-US" sz="1100">
              <a:latin typeface="ＭＳ Ｐゴシック" panose="020B0600070205080204" pitchFamily="50" charset="-128"/>
              <a:ea typeface="ＭＳ Ｐゴシック" panose="020B0600070205080204" pitchFamily="50" charset="-128"/>
            </a:rPr>
            <a:t>ポイントの増となった。</a:t>
          </a:r>
        </a:p>
        <a:p>
          <a:r>
            <a:rPr kumimoji="1" lang="ja-JP" altLang="en-US" sz="1100">
              <a:latin typeface="ＭＳ Ｐゴシック" panose="020B0600070205080204" pitchFamily="50" charset="-128"/>
              <a:ea typeface="ＭＳ Ｐゴシック" panose="020B0600070205080204" pitchFamily="50" charset="-128"/>
            </a:rPr>
            <a:t>　主な要因として、病院事業に係る設立法人の負債額等の負担見込額の大幅な増が挙げられることから、病院事業の経営健全化に向けた取組等を進め、あわせて県や近隣自治体への負担金の協力を依頼していく。</a:t>
          </a:r>
        </a:p>
        <a:p>
          <a:r>
            <a:rPr kumimoji="1" lang="ja-JP" altLang="en-US" sz="1100">
              <a:latin typeface="ＭＳ Ｐゴシック" panose="020B0600070205080204" pitchFamily="50" charset="-128"/>
              <a:ea typeface="ＭＳ Ｐゴシック" panose="020B0600070205080204" pitchFamily="50" charset="-128"/>
            </a:rPr>
            <a:t>　なお、今後も病院事業に係る負担見込額の増や、教育施設のエアコン設置工事等に係る地方債の発行に伴い、地方債残高が増加することが見込まれるため、引き続き財政状況を考慮したなかでの計画的な地方債の発行等による将来負担額の抑制に努めるとともに、基金の取り崩しの抑制等による充当可能財源等の確保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50292</xdr:rowOff>
    </xdr:from>
    <xdr:to>
      <xdr:col>81</xdr:col>
      <xdr:colOff>44450</xdr:colOff>
      <xdr:row>18</xdr:row>
      <xdr:rowOff>110617</xdr:rowOff>
    </xdr:to>
    <xdr:cxnSp macro="">
      <xdr:nvCxnSpPr>
        <xdr:cNvPr id="444" name="直線コネクタ 443"/>
        <xdr:cNvCxnSpPr/>
      </xdr:nvCxnSpPr>
      <xdr:spPr>
        <a:xfrm>
          <a:off x="16179800" y="3136392"/>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86614</xdr:rowOff>
    </xdr:from>
    <xdr:to>
      <xdr:col>77</xdr:col>
      <xdr:colOff>44450</xdr:colOff>
      <xdr:row>18</xdr:row>
      <xdr:rowOff>50292</xdr:rowOff>
    </xdr:to>
    <xdr:cxnSp macro="">
      <xdr:nvCxnSpPr>
        <xdr:cNvPr id="447" name="直線コネクタ 446"/>
        <xdr:cNvCxnSpPr/>
      </xdr:nvCxnSpPr>
      <xdr:spPr>
        <a:xfrm>
          <a:off x="15290800" y="300126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70654</xdr:rowOff>
    </xdr:from>
    <xdr:to>
      <xdr:col>72</xdr:col>
      <xdr:colOff>203200</xdr:colOff>
      <xdr:row>17</xdr:row>
      <xdr:rowOff>86614</xdr:rowOff>
    </xdr:to>
    <xdr:cxnSp macro="">
      <xdr:nvCxnSpPr>
        <xdr:cNvPr id="450" name="直線コネクタ 449"/>
        <xdr:cNvCxnSpPr/>
      </xdr:nvCxnSpPr>
      <xdr:spPr>
        <a:xfrm>
          <a:off x="14401800" y="2813854"/>
          <a:ext cx="889000" cy="187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61934</xdr:rowOff>
    </xdr:from>
    <xdr:to>
      <xdr:col>68</xdr:col>
      <xdr:colOff>152400</xdr:colOff>
      <xdr:row>16</xdr:row>
      <xdr:rowOff>70654</xdr:rowOff>
    </xdr:to>
    <xdr:cxnSp macro="">
      <xdr:nvCxnSpPr>
        <xdr:cNvPr id="453" name="直線コネクタ 452"/>
        <xdr:cNvCxnSpPr/>
      </xdr:nvCxnSpPr>
      <xdr:spPr>
        <a:xfrm>
          <a:off x="13512800" y="2633684"/>
          <a:ext cx="889000" cy="180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59817</xdr:rowOff>
    </xdr:from>
    <xdr:to>
      <xdr:col>81</xdr:col>
      <xdr:colOff>95250</xdr:colOff>
      <xdr:row>18</xdr:row>
      <xdr:rowOff>161417</xdr:rowOff>
    </xdr:to>
    <xdr:sp macro="" textlink="">
      <xdr:nvSpPr>
        <xdr:cNvPr id="463" name="楕円 462"/>
        <xdr:cNvSpPr/>
      </xdr:nvSpPr>
      <xdr:spPr>
        <a:xfrm>
          <a:off x="16967200" y="31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31894</xdr:rowOff>
    </xdr:from>
    <xdr:ext cx="762000" cy="259045"/>
    <xdr:sp macro="" textlink="">
      <xdr:nvSpPr>
        <xdr:cNvPr id="464" name="将来負担の状況該当値テキスト"/>
        <xdr:cNvSpPr txBox="1"/>
      </xdr:nvSpPr>
      <xdr:spPr>
        <a:xfrm>
          <a:off x="17106900" y="3117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170942</xdr:rowOff>
    </xdr:from>
    <xdr:to>
      <xdr:col>77</xdr:col>
      <xdr:colOff>95250</xdr:colOff>
      <xdr:row>18</xdr:row>
      <xdr:rowOff>101092</xdr:rowOff>
    </xdr:to>
    <xdr:sp macro="" textlink="">
      <xdr:nvSpPr>
        <xdr:cNvPr id="465" name="楕円 464"/>
        <xdr:cNvSpPr/>
      </xdr:nvSpPr>
      <xdr:spPr>
        <a:xfrm>
          <a:off x="16129000" y="30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85869</xdr:rowOff>
    </xdr:from>
    <xdr:ext cx="736600" cy="259045"/>
    <xdr:sp macro="" textlink="">
      <xdr:nvSpPr>
        <xdr:cNvPr id="466" name="テキスト ボックス 465"/>
        <xdr:cNvSpPr txBox="1"/>
      </xdr:nvSpPr>
      <xdr:spPr>
        <a:xfrm>
          <a:off x="15798800" y="317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35814</xdr:rowOff>
    </xdr:from>
    <xdr:to>
      <xdr:col>73</xdr:col>
      <xdr:colOff>44450</xdr:colOff>
      <xdr:row>17</xdr:row>
      <xdr:rowOff>137414</xdr:rowOff>
    </xdr:to>
    <xdr:sp macro="" textlink="">
      <xdr:nvSpPr>
        <xdr:cNvPr id="467" name="楕円 466"/>
        <xdr:cNvSpPr/>
      </xdr:nvSpPr>
      <xdr:spPr>
        <a:xfrm>
          <a:off x="15240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122191</xdr:rowOff>
    </xdr:from>
    <xdr:ext cx="762000" cy="259045"/>
    <xdr:sp macro="" textlink="">
      <xdr:nvSpPr>
        <xdr:cNvPr id="468" name="テキスト ボックス 467"/>
        <xdr:cNvSpPr txBox="1"/>
      </xdr:nvSpPr>
      <xdr:spPr>
        <a:xfrm>
          <a:off x="14909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19854</xdr:rowOff>
    </xdr:from>
    <xdr:to>
      <xdr:col>68</xdr:col>
      <xdr:colOff>203200</xdr:colOff>
      <xdr:row>16</xdr:row>
      <xdr:rowOff>121454</xdr:rowOff>
    </xdr:to>
    <xdr:sp macro="" textlink="">
      <xdr:nvSpPr>
        <xdr:cNvPr id="469" name="楕円 468"/>
        <xdr:cNvSpPr/>
      </xdr:nvSpPr>
      <xdr:spPr>
        <a:xfrm>
          <a:off x="14351000" y="276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106231</xdr:rowOff>
    </xdr:from>
    <xdr:ext cx="762000" cy="259045"/>
    <xdr:sp macro="" textlink="">
      <xdr:nvSpPr>
        <xdr:cNvPr id="470" name="テキスト ボックス 469"/>
        <xdr:cNvSpPr txBox="1"/>
      </xdr:nvSpPr>
      <xdr:spPr>
        <a:xfrm>
          <a:off x="14020800" y="2849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11134</xdr:rowOff>
    </xdr:from>
    <xdr:to>
      <xdr:col>64</xdr:col>
      <xdr:colOff>152400</xdr:colOff>
      <xdr:row>15</xdr:row>
      <xdr:rowOff>112734</xdr:rowOff>
    </xdr:to>
    <xdr:sp macro="" textlink="">
      <xdr:nvSpPr>
        <xdr:cNvPr id="471" name="楕円 470"/>
        <xdr:cNvSpPr/>
      </xdr:nvSpPr>
      <xdr:spPr>
        <a:xfrm>
          <a:off x="13462000" y="25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122911</xdr:rowOff>
    </xdr:from>
    <xdr:ext cx="762000" cy="259045"/>
    <xdr:sp macro="" textlink="">
      <xdr:nvSpPr>
        <xdr:cNvPr id="472" name="テキスト ボックス 471"/>
        <xdr:cNvSpPr txBox="1"/>
      </xdr:nvSpPr>
      <xdr:spPr>
        <a:xfrm>
          <a:off x="13131800" y="235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59,661
57,813
89.12
21,615,511
21,176,128
391,665
12,477,133
23,261,363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費については依然として増加傾向にあり、経常収支比率は前年度に比べ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ポイント増となり、引き続き類似団体内平均値を上回る状況となった。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団体規模に見合った人件費水準の維持に向け、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限られた定員で業務の質を向上させ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人事評価制度を活用し、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更なる効率化を図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66040</xdr:rowOff>
    </xdr:to>
    <xdr:cxnSp macro="">
      <xdr:nvCxnSpPr>
        <xdr:cNvPr id="66" name="直線コネクタ 65"/>
        <xdr:cNvCxnSpPr/>
      </xdr:nvCxnSpPr>
      <xdr:spPr>
        <a:xfrm>
          <a:off x="3987800" y="64668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37</xdr:row>
      <xdr:rowOff>123190</xdr:rowOff>
    </xdr:to>
    <xdr:cxnSp macro="">
      <xdr:nvCxnSpPr>
        <xdr:cNvPr id="69" name="直線コネクタ 68"/>
        <xdr:cNvCxnSpPr/>
      </xdr:nvCxnSpPr>
      <xdr:spPr>
        <a:xfrm>
          <a:off x="3098800" y="6436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37</xdr:row>
      <xdr:rowOff>115570</xdr:rowOff>
    </xdr:to>
    <xdr:cxnSp macro="">
      <xdr:nvCxnSpPr>
        <xdr:cNvPr id="72" name="直線コネクタ 71"/>
        <xdr:cNvCxnSpPr/>
      </xdr:nvCxnSpPr>
      <xdr:spPr>
        <a:xfrm flipV="1">
          <a:off x="2209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157480</xdr:rowOff>
    </xdr:from>
    <xdr:to>
      <xdr:col>11</xdr:col>
      <xdr:colOff>9525</xdr:colOff>
      <xdr:row>37</xdr:row>
      <xdr:rowOff>115570</xdr:rowOff>
    </xdr:to>
    <xdr:cxnSp macro="">
      <xdr:nvCxnSpPr>
        <xdr:cNvPr id="75" name="直線コネクタ 74"/>
        <xdr:cNvCxnSpPr/>
      </xdr:nvCxnSpPr>
      <xdr:spPr>
        <a:xfrm>
          <a:off x="1320800" y="63296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36847</xdr:rowOff>
    </xdr:from>
    <xdr:ext cx="762000" cy="259045"/>
    <xdr:sp macro="" textlink="">
      <xdr:nvSpPr>
        <xdr:cNvPr id="79" name="テキスト ボックス 78"/>
        <xdr:cNvSpPr txBox="1"/>
      </xdr:nvSpPr>
      <xdr:spPr>
        <a:xfrm>
          <a:off x="939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93" name="楕円 92"/>
        <xdr:cNvSpPr/>
      </xdr:nvSpPr>
      <xdr:spPr>
        <a:xfrm>
          <a:off x="1270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94" name="テキスト ボックス 93"/>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ごみの処理や消防等の業務を一部事務組合により行っているといった減少要素はあるものの、公立保育所や公立幼稚園などの直接運営に携わる定数外職員の賃金等の増加などにより、近年、類似団体内平均値を若干上回る状況で推移している。</a:t>
          </a:r>
        </a:p>
        <a:p>
          <a:r>
            <a:rPr kumimoji="1" lang="ja-JP" altLang="en-US" sz="1200">
              <a:latin typeface="ＭＳ Ｐゴシック" panose="020B0600070205080204" pitchFamily="50" charset="-128"/>
              <a:ea typeface="ＭＳ Ｐゴシック" panose="020B0600070205080204" pitchFamily="50" charset="-128"/>
            </a:rPr>
            <a:t>　今後も各種保守・点検等の維持管理経費や公共施設の管理経費の見直し等による物件費の抑制に努めるとともに、臨時職員の占める割合が大きい保育所等の施設の削減を含めた見直し等を検討する。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31750</xdr:rowOff>
    </xdr:to>
    <xdr:cxnSp macro="">
      <xdr:nvCxnSpPr>
        <xdr:cNvPr id="127" name="直線コネクタ 126"/>
        <xdr:cNvCxnSpPr/>
      </xdr:nvCxnSpPr>
      <xdr:spPr>
        <a:xfrm flipV="1">
          <a:off x="15671800" y="29235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24130</xdr:rowOff>
    </xdr:from>
    <xdr:to>
      <xdr:col>78</xdr:col>
      <xdr:colOff>69850</xdr:colOff>
      <xdr:row>17</xdr:row>
      <xdr:rowOff>31750</xdr:rowOff>
    </xdr:to>
    <xdr:cxnSp macro="">
      <xdr:nvCxnSpPr>
        <xdr:cNvPr id="130" name="直線コネクタ 129"/>
        <xdr:cNvCxnSpPr/>
      </xdr:nvCxnSpPr>
      <xdr:spPr>
        <a:xfrm>
          <a:off x="14782800" y="2938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24130</xdr:rowOff>
    </xdr:from>
    <xdr:to>
      <xdr:col>73</xdr:col>
      <xdr:colOff>180975</xdr:colOff>
      <xdr:row>17</xdr:row>
      <xdr:rowOff>69850</xdr:rowOff>
    </xdr:to>
    <xdr:cxnSp macro="">
      <xdr:nvCxnSpPr>
        <xdr:cNvPr id="133" name="直線コネクタ 132"/>
        <xdr:cNvCxnSpPr/>
      </xdr:nvCxnSpPr>
      <xdr:spPr>
        <a:xfrm flipV="1">
          <a:off x="13893800" y="2938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69850</xdr:rowOff>
    </xdr:to>
    <xdr:cxnSp macro="">
      <xdr:nvCxnSpPr>
        <xdr:cNvPr id="136" name="直線コネクタ 135"/>
        <xdr:cNvCxnSpPr/>
      </xdr:nvCxnSpPr>
      <xdr:spPr>
        <a:xfrm>
          <a:off x="13004800" y="2908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47007</xdr:rowOff>
    </xdr:from>
    <xdr:ext cx="762000" cy="259045"/>
    <xdr:sp macro="" textlink="">
      <xdr:nvSpPr>
        <xdr:cNvPr id="140" name="テキスト ボックス 139"/>
        <xdr:cNvSpPr txBox="1"/>
      </xdr:nvSpPr>
      <xdr:spPr>
        <a:xfrm>
          <a:off x="12623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46" name="楕円 145"/>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101617</xdr:rowOff>
    </xdr:from>
    <xdr:ext cx="762000" cy="259045"/>
    <xdr:sp macro="" textlink="">
      <xdr:nvSpPr>
        <xdr:cNvPr id="147"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49" name="テキスト ボックス 148"/>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50" name="楕円 149"/>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51" name="テキスト ボックス 150"/>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3" name="テキスト ボックス 15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4" name="楕円 153"/>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55" name="テキスト ボックス 154"/>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類似団体内平均値を下回る状況を維持しているが、子ども・子育て支援給付事業などの児童福祉費や自立支援給付事業などの社会福祉費などの増加を主な要因として、増加傾向にある。</a:t>
          </a:r>
        </a:p>
        <a:p>
          <a:r>
            <a:rPr kumimoji="1" lang="ja-JP" altLang="en-US" sz="1300">
              <a:latin typeface="ＭＳ Ｐゴシック" panose="020B0600070205080204" pitchFamily="50" charset="-128"/>
              <a:ea typeface="ＭＳ Ｐゴシック" panose="020B0600070205080204" pitchFamily="50" charset="-128"/>
            </a:rPr>
            <a:t>　今後も財政の健全化を確保するため、資格審査や給付の適正化等に努める。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157480</xdr:rowOff>
    </xdr:from>
    <xdr:to>
      <xdr:col>24</xdr:col>
      <xdr:colOff>25400</xdr:colOff>
      <xdr:row>55</xdr:row>
      <xdr:rowOff>39370</xdr:rowOff>
    </xdr:to>
    <xdr:cxnSp macro="">
      <xdr:nvCxnSpPr>
        <xdr:cNvPr id="188" name="直線コネクタ 187"/>
        <xdr:cNvCxnSpPr/>
      </xdr:nvCxnSpPr>
      <xdr:spPr>
        <a:xfrm>
          <a:off x="3987800" y="9415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149860</xdr:rowOff>
    </xdr:from>
    <xdr:to>
      <xdr:col>19</xdr:col>
      <xdr:colOff>187325</xdr:colOff>
      <xdr:row>54</xdr:row>
      <xdr:rowOff>157480</xdr:rowOff>
    </xdr:to>
    <xdr:cxnSp macro="">
      <xdr:nvCxnSpPr>
        <xdr:cNvPr id="191" name="直線コネクタ 190"/>
        <xdr:cNvCxnSpPr/>
      </xdr:nvCxnSpPr>
      <xdr:spPr>
        <a:xfrm>
          <a:off x="3098800" y="9408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81280</xdr:rowOff>
    </xdr:from>
    <xdr:to>
      <xdr:col>15</xdr:col>
      <xdr:colOff>98425</xdr:colOff>
      <xdr:row>54</xdr:row>
      <xdr:rowOff>149860</xdr:rowOff>
    </xdr:to>
    <xdr:cxnSp macro="">
      <xdr:nvCxnSpPr>
        <xdr:cNvPr id="194" name="直線コネクタ 193"/>
        <xdr:cNvCxnSpPr/>
      </xdr:nvCxnSpPr>
      <xdr:spPr>
        <a:xfrm>
          <a:off x="2209800" y="93395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66040</xdr:rowOff>
    </xdr:from>
    <xdr:to>
      <xdr:col>11</xdr:col>
      <xdr:colOff>9525</xdr:colOff>
      <xdr:row>54</xdr:row>
      <xdr:rowOff>81280</xdr:rowOff>
    </xdr:to>
    <xdr:cxnSp macro="">
      <xdr:nvCxnSpPr>
        <xdr:cNvPr id="197" name="直線コネクタ 196"/>
        <xdr:cNvCxnSpPr/>
      </xdr:nvCxnSpPr>
      <xdr:spPr>
        <a:xfrm>
          <a:off x="1320800" y="9324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160020</xdr:rowOff>
    </xdr:from>
    <xdr:to>
      <xdr:col>24</xdr:col>
      <xdr:colOff>76200</xdr:colOff>
      <xdr:row>55</xdr:row>
      <xdr:rowOff>90170</xdr:rowOff>
    </xdr:to>
    <xdr:sp macro="" textlink="">
      <xdr:nvSpPr>
        <xdr:cNvPr id="207" name="楕円 206"/>
        <xdr:cNvSpPr/>
      </xdr:nvSpPr>
      <xdr:spPr>
        <a:xfrm>
          <a:off x="47752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5097</xdr:rowOff>
    </xdr:from>
    <xdr:ext cx="762000" cy="259045"/>
    <xdr:sp macro="" textlink="">
      <xdr:nvSpPr>
        <xdr:cNvPr id="208" name="扶助費該当値テキスト"/>
        <xdr:cNvSpPr txBox="1"/>
      </xdr:nvSpPr>
      <xdr:spPr>
        <a:xfrm>
          <a:off x="49149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106680</xdr:rowOff>
    </xdr:from>
    <xdr:to>
      <xdr:col>20</xdr:col>
      <xdr:colOff>38100</xdr:colOff>
      <xdr:row>55</xdr:row>
      <xdr:rowOff>36830</xdr:rowOff>
    </xdr:to>
    <xdr:sp macro="" textlink="">
      <xdr:nvSpPr>
        <xdr:cNvPr id="209" name="楕円 208"/>
        <xdr:cNvSpPr/>
      </xdr:nvSpPr>
      <xdr:spPr>
        <a:xfrm>
          <a:off x="3937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47007</xdr:rowOff>
    </xdr:from>
    <xdr:ext cx="736600" cy="259045"/>
    <xdr:sp macro="" textlink="">
      <xdr:nvSpPr>
        <xdr:cNvPr id="210" name="テキスト ボックス 209"/>
        <xdr:cNvSpPr txBox="1"/>
      </xdr:nvSpPr>
      <xdr:spPr>
        <a:xfrm>
          <a:off x="3606800" y="913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99060</xdr:rowOff>
    </xdr:from>
    <xdr:to>
      <xdr:col>15</xdr:col>
      <xdr:colOff>149225</xdr:colOff>
      <xdr:row>55</xdr:row>
      <xdr:rowOff>29210</xdr:rowOff>
    </xdr:to>
    <xdr:sp macro="" textlink="">
      <xdr:nvSpPr>
        <xdr:cNvPr id="211" name="楕円 210"/>
        <xdr:cNvSpPr/>
      </xdr:nvSpPr>
      <xdr:spPr>
        <a:xfrm>
          <a:off x="3048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39387</xdr:rowOff>
    </xdr:from>
    <xdr:ext cx="762000" cy="259045"/>
    <xdr:sp macro="" textlink="">
      <xdr:nvSpPr>
        <xdr:cNvPr id="212" name="テキスト ボックス 211"/>
        <xdr:cNvSpPr txBox="1"/>
      </xdr:nvSpPr>
      <xdr:spPr>
        <a:xfrm>
          <a:off x="2717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30480</xdr:rowOff>
    </xdr:from>
    <xdr:to>
      <xdr:col>11</xdr:col>
      <xdr:colOff>60325</xdr:colOff>
      <xdr:row>54</xdr:row>
      <xdr:rowOff>132080</xdr:rowOff>
    </xdr:to>
    <xdr:sp macro="" textlink="">
      <xdr:nvSpPr>
        <xdr:cNvPr id="213" name="楕円 212"/>
        <xdr:cNvSpPr/>
      </xdr:nvSpPr>
      <xdr:spPr>
        <a:xfrm>
          <a:off x="2159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142257</xdr:rowOff>
    </xdr:from>
    <xdr:ext cx="762000" cy="259045"/>
    <xdr:sp macro="" textlink="">
      <xdr:nvSpPr>
        <xdr:cNvPr id="214" name="テキスト ボックス 213"/>
        <xdr:cNvSpPr txBox="1"/>
      </xdr:nvSpPr>
      <xdr:spPr>
        <a:xfrm>
          <a:off x="1828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xdr:rowOff>
    </xdr:from>
    <xdr:to>
      <xdr:col>6</xdr:col>
      <xdr:colOff>171450</xdr:colOff>
      <xdr:row>54</xdr:row>
      <xdr:rowOff>116840</xdr:rowOff>
    </xdr:to>
    <xdr:sp macro="" textlink="">
      <xdr:nvSpPr>
        <xdr:cNvPr id="215" name="楕円 214"/>
        <xdr:cNvSpPr/>
      </xdr:nvSpPr>
      <xdr:spPr>
        <a:xfrm>
          <a:off x="1270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127017</xdr:rowOff>
    </xdr:from>
    <xdr:ext cx="762000" cy="259045"/>
    <xdr:sp macro="" textlink="">
      <xdr:nvSpPr>
        <xdr:cNvPr id="216" name="テキスト ボックス 215"/>
        <xdr:cNvSpPr txBox="1"/>
      </xdr:nvSpPr>
      <xdr:spPr>
        <a:xfrm>
          <a:off x="939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類似団体内平均値を上回る状況にある主な要因としては、下水道事業特別会計への繰出金の支出が挙げられる。</a:t>
          </a:r>
        </a:p>
        <a:p>
          <a:r>
            <a:rPr kumimoji="1" lang="ja-JP" altLang="en-US" sz="1300">
              <a:latin typeface="ＭＳ Ｐゴシック" panose="020B0600070205080204" pitchFamily="50" charset="-128"/>
              <a:ea typeface="ＭＳ Ｐゴシック" panose="020B0600070205080204" pitchFamily="50" charset="-128"/>
            </a:rPr>
            <a:t>　下水道事業特別会計については、平成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年度からの資本費平準化債の発行等により繰出金は減少傾向にある。</a:t>
          </a:r>
        </a:p>
        <a:p>
          <a:r>
            <a:rPr kumimoji="1" lang="ja-JP" altLang="en-US" sz="1300">
              <a:latin typeface="ＭＳ Ｐゴシック" panose="020B0600070205080204" pitchFamily="50" charset="-128"/>
              <a:ea typeface="ＭＳ Ｐゴシック" panose="020B0600070205080204" pitchFamily="50" charset="-128"/>
            </a:rPr>
            <a:t>　今後も特別会計における独立採算を原則とした事業運営を基本方針としたなかで、基準外繰出金の抑制に努める。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109038</xdr:rowOff>
    </xdr:from>
    <xdr:to>
      <xdr:col>82</xdr:col>
      <xdr:colOff>107950</xdr:colOff>
      <xdr:row>58</xdr:row>
      <xdr:rowOff>2903</xdr:rowOff>
    </xdr:to>
    <xdr:cxnSp macro="">
      <xdr:nvCxnSpPr>
        <xdr:cNvPr id="251" name="直線コネクタ 250"/>
        <xdr:cNvCxnSpPr/>
      </xdr:nvCxnSpPr>
      <xdr:spPr>
        <a:xfrm>
          <a:off x="15671800" y="9881688"/>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95976</xdr:rowOff>
    </xdr:from>
    <xdr:to>
      <xdr:col>78</xdr:col>
      <xdr:colOff>69850</xdr:colOff>
      <xdr:row>57</xdr:row>
      <xdr:rowOff>109038</xdr:rowOff>
    </xdr:to>
    <xdr:cxnSp macro="">
      <xdr:nvCxnSpPr>
        <xdr:cNvPr id="254" name="直線コネクタ 253"/>
        <xdr:cNvCxnSpPr/>
      </xdr:nvCxnSpPr>
      <xdr:spPr>
        <a:xfrm>
          <a:off x="14782800" y="9868626"/>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50256</xdr:rowOff>
    </xdr:from>
    <xdr:to>
      <xdr:col>73</xdr:col>
      <xdr:colOff>180975</xdr:colOff>
      <xdr:row>57</xdr:row>
      <xdr:rowOff>95976</xdr:rowOff>
    </xdr:to>
    <xdr:cxnSp macro="">
      <xdr:nvCxnSpPr>
        <xdr:cNvPr id="257" name="直線コネクタ 256"/>
        <xdr:cNvCxnSpPr/>
      </xdr:nvCxnSpPr>
      <xdr:spPr>
        <a:xfrm>
          <a:off x="13893800" y="982290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152054</xdr:rowOff>
    </xdr:from>
    <xdr:ext cx="762000" cy="259045"/>
    <xdr:sp macro="" textlink="">
      <xdr:nvSpPr>
        <xdr:cNvPr id="259" name="テキスト ボックス 258"/>
        <xdr:cNvSpPr txBox="1"/>
      </xdr:nvSpPr>
      <xdr:spPr>
        <a:xfrm>
          <a:off x="14401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156391</xdr:rowOff>
    </xdr:from>
    <xdr:to>
      <xdr:col>69</xdr:col>
      <xdr:colOff>92075</xdr:colOff>
      <xdr:row>57</xdr:row>
      <xdr:rowOff>50256</xdr:rowOff>
    </xdr:to>
    <xdr:cxnSp macro="">
      <xdr:nvCxnSpPr>
        <xdr:cNvPr id="260" name="直線コネクタ 259"/>
        <xdr:cNvCxnSpPr/>
      </xdr:nvCxnSpPr>
      <xdr:spPr>
        <a:xfrm>
          <a:off x="13004800" y="97575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123553</xdr:rowOff>
    </xdr:from>
    <xdr:to>
      <xdr:col>82</xdr:col>
      <xdr:colOff>158750</xdr:colOff>
      <xdr:row>58</xdr:row>
      <xdr:rowOff>53703</xdr:rowOff>
    </xdr:to>
    <xdr:sp macro="" textlink="">
      <xdr:nvSpPr>
        <xdr:cNvPr id="270" name="楕円 269"/>
        <xdr:cNvSpPr/>
      </xdr:nvSpPr>
      <xdr:spPr>
        <a:xfrm>
          <a:off x="164592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95630</xdr:rowOff>
    </xdr:from>
    <xdr:ext cx="762000" cy="259045"/>
    <xdr:sp macro="" textlink="">
      <xdr:nvSpPr>
        <xdr:cNvPr id="271" name="その他該当値テキスト"/>
        <xdr:cNvSpPr txBox="1"/>
      </xdr:nvSpPr>
      <xdr:spPr>
        <a:xfrm>
          <a:off x="16598900" y="9868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58238</xdr:rowOff>
    </xdr:from>
    <xdr:to>
      <xdr:col>78</xdr:col>
      <xdr:colOff>120650</xdr:colOff>
      <xdr:row>57</xdr:row>
      <xdr:rowOff>159838</xdr:rowOff>
    </xdr:to>
    <xdr:sp macro="" textlink="">
      <xdr:nvSpPr>
        <xdr:cNvPr id="272" name="楕円 271"/>
        <xdr:cNvSpPr/>
      </xdr:nvSpPr>
      <xdr:spPr>
        <a:xfrm>
          <a:off x="15621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144615</xdr:rowOff>
    </xdr:from>
    <xdr:ext cx="736600" cy="259045"/>
    <xdr:sp macro="" textlink="">
      <xdr:nvSpPr>
        <xdr:cNvPr id="273" name="テキスト ボックス 272"/>
        <xdr:cNvSpPr txBox="1"/>
      </xdr:nvSpPr>
      <xdr:spPr>
        <a:xfrm>
          <a:off x="15290800" y="9917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45176</xdr:rowOff>
    </xdr:from>
    <xdr:to>
      <xdr:col>74</xdr:col>
      <xdr:colOff>31750</xdr:colOff>
      <xdr:row>57</xdr:row>
      <xdr:rowOff>146776</xdr:rowOff>
    </xdr:to>
    <xdr:sp macro="" textlink="">
      <xdr:nvSpPr>
        <xdr:cNvPr id="274" name="楕円 273"/>
        <xdr:cNvSpPr/>
      </xdr:nvSpPr>
      <xdr:spPr>
        <a:xfrm>
          <a:off x="14732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131553</xdr:rowOff>
    </xdr:from>
    <xdr:ext cx="762000" cy="259045"/>
    <xdr:sp macro="" textlink="">
      <xdr:nvSpPr>
        <xdr:cNvPr id="275" name="テキスト ボックス 274"/>
        <xdr:cNvSpPr txBox="1"/>
      </xdr:nvSpPr>
      <xdr:spPr>
        <a:xfrm>
          <a:off x="14401800" y="99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170906</xdr:rowOff>
    </xdr:from>
    <xdr:to>
      <xdr:col>69</xdr:col>
      <xdr:colOff>142875</xdr:colOff>
      <xdr:row>57</xdr:row>
      <xdr:rowOff>101056</xdr:rowOff>
    </xdr:to>
    <xdr:sp macro="" textlink="">
      <xdr:nvSpPr>
        <xdr:cNvPr id="276" name="楕円 275"/>
        <xdr:cNvSpPr/>
      </xdr:nvSpPr>
      <xdr:spPr>
        <a:xfrm>
          <a:off x="13843000" y="977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85833</xdr:rowOff>
    </xdr:from>
    <xdr:ext cx="762000" cy="259045"/>
    <xdr:sp macro="" textlink="">
      <xdr:nvSpPr>
        <xdr:cNvPr id="277" name="テキスト ボックス 276"/>
        <xdr:cNvSpPr txBox="1"/>
      </xdr:nvSpPr>
      <xdr:spPr>
        <a:xfrm>
          <a:off x="13512800" y="985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105591</xdr:rowOff>
    </xdr:from>
    <xdr:to>
      <xdr:col>65</xdr:col>
      <xdr:colOff>53975</xdr:colOff>
      <xdr:row>57</xdr:row>
      <xdr:rowOff>35741</xdr:rowOff>
    </xdr:to>
    <xdr:sp macro="" textlink="">
      <xdr:nvSpPr>
        <xdr:cNvPr id="278" name="楕円 277"/>
        <xdr:cNvSpPr/>
      </xdr:nvSpPr>
      <xdr:spPr>
        <a:xfrm>
          <a:off x="12954000" y="970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20518</xdr:rowOff>
    </xdr:from>
    <xdr:ext cx="762000" cy="259045"/>
    <xdr:sp macro="" textlink="">
      <xdr:nvSpPr>
        <xdr:cNvPr id="279" name="テキスト ボックス 278"/>
        <xdr:cNvSpPr txBox="1"/>
      </xdr:nvSpPr>
      <xdr:spPr>
        <a:xfrm>
          <a:off x="12623800" y="979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類似団体内平均値を上回っている状況となっている主な要因としては、ごみの処理や消防等の業務を一部事務組合により行っていることが挙げられる。</a:t>
          </a:r>
        </a:p>
        <a:p>
          <a:r>
            <a:rPr kumimoji="1" lang="ja-JP" altLang="en-US" sz="1200">
              <a:latin typeface="ＭＳ Ｐゴシック" panose="020B0600070205080204" pitchFamily="50" charset="-128"/>
              <a:ea typeface="ＭＳ Ｐゴシック" panose="020B0600070205080204" pitchFamily="50" charset="-128"/>
            </a:rPr>
            <a:t>　補助費等全体の約</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が関係一部事務組合への負担金等であることから、各組合に対し、負担金の抑制等について強く要請していく必要がある。</a:t>
          </a:r>
        </a:p>
        <a:p>
          <a:r>
            <a:rPr kumimoji="1" lang="ja-JP" altLang="en-US" sz="1200">
              <a:latin typeface="ＭＳ Ｐゴシック" panose="020B0600070205080204" pitchFamily="50" charset="-128"/>
              <a:ea typeface="ＭＳ Ｐゴシック" panose="020B0600070205080204" pitchFamily="50" charset="-128"/>
            </a:rPr>
            <a:t>　今後も補助金等の適正化を推進するとともに、継続的な見直しを行っていく。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36</xdr:row>
      <xdr:rowOff>159004</xdr:rowOff>
    </xdr:to>
    <xdr:cxnSp macro="">
      <xdr:nvCxnSpPr>
        <xdr:cNvPr id="309" name="直線コネクタ 308"/>
        <xdr:cNvCxnSpPr/>
      </xdr:nvCxnSpPr>
      <xdr:spPr>
        <a:xfrm flipV="1">
          <a:off x="15671800" y="630834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5842</xdr:rowOff>
    </xdr:to>
    <xdr:cxnSp macro="">
      <xdr:nvCxnSpPr>
        <xdr:cNvPr id="312" name="直線コネクタ 311"/>
        <xdr:cNvCxnSpPr/>
      </xdr:nvCxnSpPr>
      <xdr:spPr>
        <a:xfrm flipV="1">
          <a:off x="14782800" y="6331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5842</xdr:rowOff>
    </xdr:from>
    <xdr:to>
      <xdr:col>73</xdr:col>
      <xdr:colOff>180975</xdr:colOff>
      <xdr:row>37</xdr:row>
      <xdr:rowOff>24130</xdr:rowOff>
    </xdr:to>
    <xdr:cxnSp macro="">
      <xdr:nvCxnSpPr>
        <xdr:cNvPr id="315" name="直線コネクタ 314"/>
        <xdr:cNvCxnSpPr/>
      </xdr:nvCxnSpPr>
      <xdr:spPr>
        <a:xfrm flipV="1">
          <a:off x="13893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24130</xdr:rowOff>
    </xdr:from>
    <xdr:to>
      <xdr:col>69</xdr:col>
      <xdr:colOff>92075</xdr:colOff>
      <xdr:row>37</xdr:row>
      <xdr:rowOff>46990</xdr:rowOff>
    </xdr:to>
    <xdr:cxnSp macro="">
      <xdr:nvCxnSpPr>
        <xdr:cNvPr id="318" name="直線コネクタ 317"/>
        <xdr:cNvCxnSpPr/>
      </xdr:nvCxnSpPr>
      <xdr:spPr>
        <a:xfrm flipV="1">
          <a:off x="13004800" y="6367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8" name="楕円 327"/>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9"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0" name="楕円 329"/>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31" name="テキスト ボックス 330"/>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126492</xdr:rowOff>
    </xdr:from>
    <xdr:to>
      <xdr:col>74</xdr:col>
      <xdr:colOff>31750</xdr:colOff>
      <xdr:row>37</xdr:row>
      <xdr:rowOff>56642</xdr:rowOff>
    </xdr:to>
    <xdr:sp macro="" textlink="">
      <xdr:nvSpPr>
        <xdr:cNvPr id="332" name="楕円 331"/>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33" name="テキスト ボックス 332"/>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144780</xdr:rowOff>
    </xdr:from>
    <xdr:to>
      <xdr:col>69</xdr:col>
      <xdr:colOff>142875</xdr:colOff>
      <xdr:row>37</xdr:row>
      <xdr:rowOff>74930</xdr:rowOff>
    </xdr:to>
    <xdr:sp macro="" textlink="">
      <xdr:nvSpPr>
        <xdr:cNvPr id="334" name="楕円 33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35" name="テキスト ボックス 33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6" name="楕円 335"/>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82567</xdr:rowOff>
    </xdr:from>
    <xdr:ext cx="762000" cy="259045"/>
    <xdr:sp macro="" textlink="">
      <xdr:nvSpPr>
        <xdr:cNvPr id="337" name="テキスト ボックス 336"/>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財政状況を考慮したなかでの適切な事業の選択等による地方債の発行により、類似団体内平均値を下回る状況を維持している。</a:t>
          </a:r>
        </a:p>
        <a:p>
          <a:r>
            <a:rPr kumimoji="1" lang="ja-JP" altLang="en-US" sz="1300">
              <a:latin typeface="ＭＳ Ｐゴシック" panose="020B0600070205080204" pitchFamily="50" charset="-128"/>
              <a:ea typeface="ＭＳ Ｐゴシック" panose="020B0600070205080204" pitchFamily="50" charset="-128"/>
            </a:rPr>
            <a:t>　引き続き財政状況を考慮したなかでの計画的な地方債の発行などに努め、類似団体内平均値を下回る状況を維持できるよう取り組む。</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86995</xdr:rowOff>
    </xdr:from>
    <xdr:to>
      <xdr:col>24</xdr:col>
      <xdr:colOff>25400</xdr:colOff>
      <xdr:row>74</xdr:row>
      <xdr:rowOff>109855</xdr:rowOff>
    </xdr:to>
    <xdr:cxnSp macro="">
      <xdr:nvCxnSpPr>
        <xdr:cNvPr id="366" name="直線コネクタ 365"/>
        <xdr:cNvCxnSpPr/>
      </xdr:nvCxnSpPr>
      <xdr:spPr>
        <a:xfrm flipV="1">
          <a:off x="3987800" y="127742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109855</xdr:rowOff>
    </xdr:from>
    <xdr:to>
      <xdr:col>19</xdr:col>
      <xdr:colOff>187325</xdr:colOff>
      <xdr:row>74</xdr:row>
      <xdr:rowOff>149860</xdr:rowOff>
    </xdr:to>
    <xdr:cxnSp macro="">
      <xdr:nvCxnSpPr>
        <xdr:cNvPr id="369" name="直線コネクタ 368"/>
        <xdr:cNvCxnSpPr/>
      </xdr:nvCxnSpPr>
      <xdr:spPr>
        <a:xfrm flipV="1">
          <a:off x="3098800" y="127971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149860</xdr:rowOff>
    </xdr:from>
    <xdr:to>
      <xdr:col>15</xdr:col>
      <xdr:colOff>98425</xdr:colOff>
      <xdr:row>75</xdr:row>
      <xdr:rowOff>35560</xdr:rowOff>
    </xdr:to>
    <xdr:cxnSp macro="">
      <xdr:nvCxnSpPr>
        <xdr:cNvPr id="372" name="直線コネクタ 371"/>
        <xdr:cNvCxnSpPr/>
      </xdr:nvCxnSpPr>
      <xdr:spPr>
        <a:xfrm flipV="1">
          <a:off x="2209800" y="128371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35560</xdr:rowOff>
    </xdr:to>
    <xdr:cxnSp macro="">
      <xdr:nvCxnSpPr>
        <xdr:cNvPr id="375" name="直線コネクタ 374"/>
        <xdr:cNvCxnSpPr/>
      </xdr:nvCxnSpPr>
      <xdr:spPr>
        <a:xfrm>
          <a:off x="1320800" y="128600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36195</xdr:rowOff>
    </xdr:from>
    <xdr:to>
      <xdr:col>24</xdr:col>
      <xdr:colOff>76200</xdr:colOff>
      <xdr:row>74</xdr:row>
      <xdr:rowOff>137795</xdr:rowOff>
    </xdr:to>
    <xdr:sp macro="" textlink="">
      <xdr:nvSpPr>
        <xdr:cNvPr id="385" name="楕円 384"/>
        <xdr:cNvSpPr/>
      </xdr:nvSpPr>
      <xdr:spPr>
        <a:xfrm>
          <a:off x="47752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52722</xdr:rowOff>
    </xdr:from>
    <xdr:ext cx="762000" cy="259045"/>
    <xdr:sp macro="" textlink="">
      <xdr:nvSpPr>
        <xdr:cNvPr id="386" name="公債費該当値テキスト"/>
        <xdr:cNvSpPr txBox="1"/>
      </xdr:nvSpPr>
      <xdr:spPr>
        <a:xfrm>
          <a:off x="4914900" y="1256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59055</xdr:rowOff>
    </xdr:from>
    <xdr:to>
      <xdr:col>20</xdr:col>
      <xdr:colOff>38100</xdr:colOff>
      <xdr:row>74</xdr:row>
      <xdr:rowOff>160655</xdr:rowOff>
    </xdr:to>
    <xdr:sp macro="" textlink="">
      <xdr:nvSpPr>
        <xdr:cNvPr id="387" name="楕円 386"/>
        <xdr:cNvSpPr/>
      </xdr:nvSpPr>
      <xdr:spPr>
        <a:xfrm>
          <a:off x="3937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170832</xdr:rowOff>
    </xdr:from>
    <xdr:ext cx="736600" cy="259045"/>
    <xdr:sp macro="" textlink="">
      <xdr:nvSpPr>
        <xdr:cNvPr id="388" name="テキスト ボックス 387"/>
        <xdr:cNvSpPr txBox="1"/>
      </xdr:nvSpPr>
      <xdr:spPr>
        <a:xfrm>
          <a:off x="3606800" y="12515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99060</xdr:rowOff>
    </xdr:from>
    <xdr:to>
      <xdr:col>15</xdr:col>
      <xdr:colOff>149225</xdr:colOff>
      <xdr:row>75</xdr:row>
      <xdr:rowOff>29210</xdr:rowOff>
    </xdr:to>
    <xdr:sp macro="" textlink="">
      <xdr:nvSpPr>
        <xdr:cNvPr id="389" name="楕円 388"/>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39387</xdr:rowOff>
    </xdr:from>
    <xdr:ext cx="762000" cy="259045"/>
    <xdr:sp macro="" textlink="">
      <xdr:nvSpPr>
        <xdr:cNvPr id="390" name="テキスト ボックス 389"/>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156210</xdr:rowOff>
    </xdr:from>
    <xdr:to>
      <xdr:col>11</xdr:col>
      <xdr:colOff>60325</xdr:colOff>
      <xdr:row>75</xdr:row>
      <xdr:rowOff>86360</xdr:rowOff>
    </xdr:to>
    <xdr:sp macro="" textlink="">
      <xdr:nvSpPr>
        <xdr:cNvPr id="391" name="楕円 390"/>
        <xdr:cNvSpPr/>
      </xdr:nvSpPr>
      <xdr:spPr>
        <a:xfrm>
          <a:off x="2159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96537</xdr:rowOff>
    </xdr:from>
    <xdr:ext cx="762000" cy="259045"/>
    <xdr:sp macro="" textlink="">
      <xdr:nvSpPr>
        <xdr:cNvPr id="392" name="テキスト ボックス 391"/>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121920</xdr:rowOff>
    </xdr:from>
    <xdr:to>
      <xdr:col>6</xdr:col>
      <xdr:colOff>171450</xdr:colOff>
      <xdr:row>75</xdr:row>
      <xdr:rowOff>52070</xdr:rowOff>
    </xdr:to>
    <xdr:sp macro="" textlink="">
      <xdr:nvSpPr>
        <xdr:cNvPr id="393" name="楕円 392"/>
        <xdr:cNvSpPr/>
      </xdr:nvSpPr>
      <xdr:spPr>
        <a:xfrm>
          <a:off x="1270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62247</xdr:rowOff>
    </xdr:from>
    <xdr:ext cx="762000" cy="259045"/>
    <xdr:sp macro="" textlink="">
      <xdr:nvSpPr>
        <xdr:cNvPr id="394" name="テキスト ボックス 393"/>
        <xdr:cNvSpPr txBox="1"/>
      </xdr:nvSpPr>
      <xdr:spPr>
        <a:xfrm>
          <a:off x="939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扶助費については依然として増加傾向にあり、その他の繰出金の増などにより、公債費以外の経常収支比率は前年度に比べ</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ポイント増となり、引き続き類似団体内平均値を上回る状況となった。</a:t>
          </a:r>
        </a:p>
        <a:p>
          <a:r>
            <a:rPr kumimoji="1" lang="ja-JP" altLang="en-US" sz="1200">
              <a:latin typeface="ＭＳ Ｐゴシック" panose="020B0600070205080204" pitchFamily="50" charset="-128"/>
              <a:ea typeface="ＭＳ Ｐゴシック" panose="020B0600070205080204" pitchFamily="50" charset="-128"/>
            </a:rPr>
            <a:t>　今後も、市独自の行財政改革プランである行財政リフレッシュ・プランに基づく取組を通じて経常経費の削減に努めるとともに、徴収体制等の強化などによる経常一般財源の増加に努める。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168148</xdr:rowOff>
    </xdr:from>
    <xdr:to>
      <xdr:col>82</xdr:col>
      <xdr:colOff>107950</xdr:colOff>
      <xdr:row>79</xdr:row>
      <xdr:rowOff>106426</xdr:rowOff>
    </xdr:to>
    <xdr:cxnSp macro="">
      <xdr:nvCxnSpPr>
        <xdr:cNvPr id="425" name="直線コネクタ 424"/>
        <xdr:cNvCxnSpPr/>
      </xdr:nvCxnSpPr>
      <xdr:spPr>
        <a:xfrm>
          <a:off x="15671800" y="1354124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149861</xdr:rowOff>
    </xdr:from>
    <xdr:to>
      <xdr:col>78</xdr:col>
      <xdr:colOff>69850</xdr:colOff>
      <xdr:row>78</xdr:row>
      <xdr:rowOff>168148</xdr:rowOff>
    </xdr:to>
    <xdr:cxnSp macro="">
      <xdr:nvCxnSpPr>
        <xdr:cNvPr id="428" name="直線コネクタ 427"/>
        <xdr:cNvCxnSpPr/>
      </xdr:nvCxnSpPr>
      <xdr:spPr>
        <a:xfrm>
          <a:off x="14782800" y="135229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136144</xdr:rowOff>
    </xdr:from>
    <xdr:to>
      <xdr:col>73</xdr:col>
      <xdr:colOff>180975</xdr:colOff>
      <xdr:row>78</xdr:row>
      <xdr:rowOff>149861</xdr:rowOff>
    </xdr:to>
    <xdr:cxnSp macro="">
      <xdr:nvCxnSpPr>
        <xdr:cNvPr id="431" name="直線コネクタ 430"/>
        <xdr:cNvCxnSpPr/>
      </xdr:nvCxnSpPr>
      <xdr:spPr>
        <a:xfrm>
          <a:off x="13893800" y="135092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152146</xdr:rowOff>
    </xdr:from>
    <xdr:to>
      <xdr:col>69</xdr:col>
      <xdr:colOff>92075</xdr:colOff>
      <xdr:row>78</xdr:row>
      <xdr:rowOff>136144</xdr:rowOff>
    </xdr:to>
    <xdr:cxnSp macro="">
      <xdr:nvCxnSpPr>
        <xdr:cNvPr id="434" name="直線コネクタ 433"/>
        <xdr:cNvCxnSpPr/>
      </xdr:nvCxnSpPr>
      <xdr:spPr>
        <a:xfrm>
          <a:off x="13004800" y="1335379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55626</xdr:rowOff>
    </xdr:from>
    <xdr:to>
      <xdr:col>82</xdr:col>
      <xdr:colOff>158750</xdr:colOff>
      <xdr:row>79</xdr:row>
      <xdr:rowOff>157226</xdr:rowOff>
    </xdr:to>
    <xdr:sp macro="" textlink="">
      <xdr:nvSpPr>
        <xdr:cNvPr id="444" name="楕円 443"/>
        <xdr:cNvSpPr/>
      </xdr:nvSpPr>
      <xdr:spPr>
        <a:xfrm>
          <a:off x="16459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27703</xdr:rowOff>
    </xdr:from>
    <xdr:ext cx="762000" cy="259045"/>
    <xdr:sp macro="" textlink="">
      <xdr:nvSpPr>
        <xdr:cNvPr id="445" name="公債費以外該当値テキスト"/>
        <xdr:cNvSpPr txBox="1"/>
      </xdr:nvSpPr>
      <xdr:spPr>
        <a:xfrm>
          <a:off x="165989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117348</xdr:rowOff>
    </xdr:from>
    <xdr:to>
      <xdr:col>78</xdr:col>
      <xdr:colOff>120650</xdr:colOff>
      <xdr:row>79</xdr:row>
      <xdr:rowOff>47498</xdr:rowOff>
    </xdr:to>
    <xdr:sp macro="" textlink="">
      <xdr:nvSpPr>
        <xdr:cNvPr id="446" name="楕円 445"/>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32275</xdr:rowOff>
    </xdr:from>
    <xdr:ext cx="736600" cy="259045"/>
    <xdr:sp macro="" textlink="">
      <xdr:nvSpPr>
        <xdr:cNvPr id="447" name="テキスト ボックス 446"/>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48" name="楕円 447"/>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49" name="テキスト ボックス 448"/>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85344</xdr:rowOff>
    </xdr:from>
    <xdr:to>
      <xdr:col>69</xdr:col>
      <xdr:colOff>142875</xdr:colOff>
      <xdr:row>79</xdr:row>
      <xdr:rowOff>15494</xdr:rowOff>
    </xdr:to>
    <xdr:sp macro="" textlink="">
      <xdr:nvSpPr>
        <xdr:cNvPr id="450" name="楕円 449"/>
        <xdr:cNvSpPr/>
      </xdr:nvSpPr>
      <xdr:spPr>
        <a:xfrm>
          <a:off x="13843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271</xdr:rowOff>
    </xdr:from>
    <xdr:ext cx="762000" cy="259045"/>
    <xdr:sp macro="" textlink="">
      <xdr:nvSpPr>
        <xdr:cNvPr id="451" name="テキスト ボックス 450"/>
        <xdr:cNvSpPr txBox="1"/>
      </xdr:nvSpPr>
      <xdr:spPr>
        <a:xfrm>
          <a:off x="13512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101346</xdr:rowOff>
    </xdr:from>
    <xdr:to>
      <xdr:col>65</xdr:col>
      <xdr:colOff>53975</xdr:colOff>
      <xdr:row>78</xdr:row>
      <xdr:rowOff>31496</xdr:rowOff>
    </xdr:to>
    <xdr:sp macro="" textlink="">
      <xdr:nvSpPr>
        <xdr:cNvPr id="452" name="楕円 451"/>
        <xdr:cNvSpPr/>
      </xdr:nvSpPr>
      <xdr:spPr>
        <a:xfrm>
          <a:off x="12954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16273</xdr:rowOff>
    </xdr:from>
    <xdr:ext cx="762000" cy="259045"/>
    <xdr:sp macro="" textlink="">
      <xdr:nvSpPr>
        <xdr:cNvPr id="453" name="テキスト ボックス 452"/>
        <xdr:cNvSpPr txBox="1"/>
      </xdr:nvSpPr>
      <xdr:spPr>
        <a:xfrm>
          <a:off x="12623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40927</xdr:rowOff>
    </xdr:from>
    <xdr:to>
      <xdr:col>29</xdr:col>
      <xdr:colOff>127000</xdr:colOff>
      <xdr:row>17</xdr:row>
      <xdr:rowOff>69828</xdr:rowOff>
    </xdr:to>
    <xdr:cxnSp macro="">
      <xdr:nvCxnSpPr>
        <xdr:cNvPr id="52" name="直線コネクタ 51"/>
        <xdr:cNvCxnSpPr/>
      </xdr:nvCxnSpPr>
      <xdr:spPr bwMode="auto">
        <a:xfrm flipV="1">
          <a:off x="5003800" y="3003202"/>
          <a:ext cx="647700" cy="2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69828</xdr:rowOff>
    </xdr:from>
    <xdr:to>
      <xdr:col>26</xdr:col>
      <xdr:colOff>50800</xdr:colOff>
      <xdr:row>17</xdr:row>
      <xdr:rowOff>80850</xdr:rowOff>
    </xdr:to>
    <xdr:cxnSp macro="">
      <xdr:nvCxnSpPr>
        <xdr:cNvPr id="55" name="直線コネクタ 54"/>
        <xdr:cNvCxnSpPr/>
      </xdr:nvCxnSpPr>
      <xdr:spPr bwMode="auto">
        <a:xfrm flipV="1">
          <a:off x="4305300" y="3032103"/>
          <a:ext cx="698500" cy="11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80850</xdr:rowOff>
    </xdr:from>
    <xdr:to>
      <xdr:col>22</xdr:col>
      <xdr:colOff>114300</xdr:colOff>
      <xdr:row>17</xdr:row>
      <xdr:rowOff>116561</xdr:rowOff>
    </xdr:to>
    <xdr:cxnSp macro="">
      <xdr:nvCxnSpPr>
        <xdr:cNvPr id="58" name="直線コネクタ 57"/>
        <xdr:cNvCxnSpPr/>
      </xdr:nvCxnSpPr>
      <xdr:spPr bwMode="auto">
        <a:xfrm flipV="1">
          <a:off x="3606800" y="3043125"/>
          <a:ext cx="698500" cy="35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116561</xdr:rowOff>
    </xdr:from>
    <xdr:to>
      <xdr:col>18</xdr:col>
      <xdr:colOff>177800</xdr:colOff>
      <xdr:row>17</xdr:row>
      <xdr:rowOff>165791</xdr:rowOff>
    </xdr:to>
    <xdr:cxnSp macro="">
      <xdr:nvCxnSpPr>
        <xdr:cNvPr id="61" name="直線コネクタ 60"/>
        <xdr:cNvCxnSpPr/>
      </xdr:nvCxnSpPr>
      <xdr:spPr bwMode="auto">
        <a:xfrm flipV="1">
          <a:off x="2908300" y="3078836"/>
          <a:ext cx="698500" cy="49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161577</xdr:rowOff>
    </xdr:from>
    <xdr:to>
      <xdr:col>29</xdr:col>
      <xdr:colOff>177800</xdr:colOff>
      <xdr:row>17</xdr:row>
      <xdr:rowOff>91727</xdr:rowOff>
    </xdr:to>
    <xdr:sp macro="" textlink="">
      <xdr:nvSpPr>
        <xdr:cNvPr id="71" name="楕円 70"/>
        <xdr:cNvSpPr/>
      </xdr:nvSpPr>
      <xdr:spPr bwMode="auto">
        <a:xfrm>
          <a:off x="5600700" y="2952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133654</xdr:rowOff>
    </xdr:from>
    <xdr:ext cx="762000" cy="259045"/>
    <xdr:sp macro="" textlink="">
      <xdr:nvSpPr>
        <xdr:cNvPr id="72" name="人口1人当たり決算額の推移該当値テキスト130"/>
        <xdr:cNvSpPr txBox="1"/>
      </xdr:nvSpPr>
      <xdr:spPr>
        <a:xfrm>
          <a:off x="5740400" y="2924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19028</xdr:rowOff>
    </xdr:from>
    <xdr:to>
      <xdr:col>26</xdr:col>
      <xdr:colOff>101600</xdr:colOff>
      <xdr:row>17</xdr:row>
      <xdr:rowOff>120628</xdr:rowOff>
    </xdr:to>
    <xdr:sp macro="" textlink="">
      <xdr:nvSpPr>
        <xdr:cNvPr id="73" name="楕円 72"/>
        <xdr:cNvSpPr/>
      </xdr:nvSpPr>
      <xdr:spPr bwMode="auto">
        <a:xfrm>
          <a:off x="4953000" y="2981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105405</xdr:rowOff>
    </xdr:from>
    <xdr:ext cx="736600" cy="259045"/>
    <xdr:sp macro="" textlink="">
      <xdr:nvSpPr>
        <xdr:cNvPr id="74" name="テキスト ボックス 73"/>
        <xdr:cNvSpPr txBox="1"/>
      </xdr:nvSpPr>
      <xdr:spPr>
        <a:xfrm>
          <a:off x="4622800" y="3067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30050</xdr:rowOff>
    </xdr:from>
    <xdr:to>
      <xdr:col>22</xdr:col>
      <xdr:colOff>165100</xdr:colOff>
      <xdr:row>17</xdr:row>
      <xdr:rowOff>131650</xdr:rowOff>
    </xdr:to>
    <xdr:sp macro="" textlink="">
      <xdr:nvSpPr>
        <xdr:cNvPr id="75" name="楕円 74"/>
        <xdr:cNvSpPr/>
      </xdr:nvSpPr>
      <xdr:spPr bwMode="auto">
        <a:xfrm>
          <a:off x="4254500" y="2992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116427</xdr:rowOff>
    </xdr:from>
    <xdr:ext cx="762000" cy="259045"/>
    <xdr:sp macro="" textlink="">
      <xdr:nvSpPr>
        <xdr:cNvPr id="76" name="テキスト ボックス 75"/>
        <xdr:cNvSpPr txBox="1"/>
      </xdr:nvSpPr>
      <xdr:spPr>
        <a:xfrm>
          <a:off x="3924300" y="307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65761</xdr:rowOff>
    </xdr:from>
    <xdr:to>
      <xdr:col>19</xdr:col>
      <xdr:colOff>38100</xdr:colOff>
      <xdr:row>17</xdr:row>
      <xdr:rowOff>167361</xdr:rowOff>
    </xdr:to>
    <xdr:sp macro="" textlink="">
      <xdr:nvSpPr>
        <xdr:cNvPr id="77" name="楕円 76"/>
        <xdr:cNvSpPr/>
      </xdr:nvSpPr>
      <xdr:spPr bwMode="auto">
        <a:xfrm>
          <a:off x="3556000" y="302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152138</xdr:rowOff>
    </xdr:from>
    <xdr:ext cx="762000" cy="259045"/>
    <xdr:sp macro="" textlink="">
      <xdr:nvSpPr>
        <xdr:cNvPr id="78" name="テキスト ボックス 77"/>
        <xdr:cNvSpPr txBox="1"/>
      </xdr:nvSpPr>
      <xdr:spPr>
        <a:xfrm>
          <a:off x="3225800" y="311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114991</xdr:rowOff>
    </xdr:from>
    <xdr:to>
      <xdr:col>15</xdr:col>
      <xdr:colOff>101600</xdr:colOff>
      <xdr:row>18</xdr:row>
      <xdr:rowOff>45141</xdr:rowOff>
    </xdr:to>
    <xdr:sp macro="" textlink="">
      <xdr:nvSpPr>
        <xdr:cNvPr id="79" name="楕円 78"/>
        <xdr:cNvSpPr/>
      </xdr:nvSpPr>
      <xdr:spPr bwMode="auto">
        <a:xfrm>
          <a:off x="2857500" y="30772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29918</xdr:rowOff>
    </xdr:from>
    <xdr:ext cx="762000" cy="259045"/>
    <xdr:sp macro="" textlink="">
      <xdr:nvSpPr>
        <xdr:cNvPr id="80" name="テキスト ボックス 79"/>
        <xdr:cNvSpPr txBox="1"/>
      </xdr:nvSpPr>
      <xdr:spPr>
        <a:xfrm>
          <a:off x="2527300" y="3163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201821</xdr:rowOff>
    </xdr:from>
    <xdr:to>
      <xdr:col>29</xdr:col>
      <xdr:colOff>127000</xdr:colOff>
      <xdr:row>37</xdr:row>
      <xdr:rowOff>247861</xdr:rowOff>
    </xdr:to>
    <xdr:cxnSp macro="">
      <xdr:nvCxnSpPr>
        <xdr:cNvPr id="112" name="直線コネクタ 111"/>
        <xdr:cNvCxnSpPr/>
      </xdr:nvCxnSpPr>
      <xdr:spPr bwMode="auto">
        <a:xfrm>
          <a:off x="5003800" y="7326521"/>
          <a:ext cx="647700" cy="460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169383</xdr:rowOff>
    </xdr:from>
    <xdr:to>
      <xdr:col>26</xdr:col>
      <xdr:colOff>50800</xdr:colOff>
      <xdr:row>37</xdr:row>
      <xdr:rowOff>201821</xdr:rowOff>
    </xdr:to>
    <xdr:cxnSp macro="">
      <xdr:nvCxnSpPr>
        <xdr:cNvPr id="115" name="直線コネクタ 114"/>
        <xdr:cNvCxnSpPr/>
      </xdr:nvCxnSpPr>
      <xdr:spPr bwMode="auto">
        <a:xfrm>
          <a:off x="4305300" y="7294083"/>
          <a:ext cx="698500" cy="3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169383</xdr:rowOff>
    </xdr:from>
    <xdr:to>
      <xdr:col>22</xdr:col>
      <xdr:colOff>114300</xdr:colOff>
      <xdr:row>37</xdr:row>
      <xdr:rowOff>203101</xdr:rowOff>
    </xdr:to>
    <xdr:cxnSp macro="">
      <xdr:nvCxnSpPr>
        <xdr:cNvPr id="118" name="直線コネクタ 117"/>
        <xdr:cNvCxnSpPr/>
      </xdr:nvCxnSpPr>
      <xdr:spPr bwMode="auto">
        <a:xfrm flipV="1">
          <a:off x="3606800" y="7294083"/>
          <a:ext cx="698500" cy="33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203101</xdr:rowOff>
    </xdr:from>
    <xdr:to>
      <xdr:col>18</xdr:col>
      <xdr:colOff>177800</xdr:colOff>
      <xdr:row>37</xdr:row>
      <xdr:rowOff>216543</xdr:rowOff>
    </xdr:to>
    <xdr:cxnSp macro="">
      <xdr:nvCxnSpPr>
        <xdr:cNvPr id="121" name="直線コネクタ 120"/>
        <xdr:cNvCxnSpPr/>
      </xdr:nvCxnSpPr>
      <xdr:spPr bwMode="auto">
        <a:xfrm flipV="1">
          <a:off x="2908300" y="7327801"/>
          <a:ext cx="698500" cy="13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197061</xdr:rowOff>
    </xdr:from>
    <xdr:to>
      <xdr:col>29</xdr:col>
      <xdr:colOff>177800</xdr:colOff>
      <xdr:row>37</xdr:row>
      <xdr:rowOff>298661</xdr:rowOff>
    </xdr:to>
    <xdr:sp macro="" textlink="">
      <xdr:nvSpPr>
        <xdr:cNvPr id="131" name="楕円 130"/>
        <xdr:cNvSpPr/>
      </xdr:nvSpPr>
      <xdr:spPr bwMode="auto">
        <a:xfrm>
          <a:off x="5600700" y="7321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169138</xdr:rowOff>
    </xdr:from>
    <xdr:ext cx="762000" cy="259045"/>
    <xdr:sp macro="" textlink="">
      <xdr:nvSpPr>
        <xdr:cNvPr id="132" name="人口1人当たり決算額の推移該当値テキスト445"/>
        <xdr:cNvSpPr txBox="1"/>
      </xdr:nvSpPr>
      <xdr:spPr>
        <a:xfrm>
          <a:off x="5740400" y="729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151021</xdr:rowOff>
    </xdr:from>
    <xdr:to>
      <xdr:col>26</xdr:col>
      <xdr:colOff>101600</xdr:colOff>
      <xdr:row>37</xdr:row>
      <xdr:rowOff>252621</xdr:rowOff>
    </xdr:to>
    <xdr:sp macro="" textlink="">
      <xdr:nvSpPr>
        <xdr:cNvPr id="133" name="楕円 132"/>
        <xdr:cNvSpPr/>
      </xdr:nvSpPr>
      <xdr:spPr bwMode="auto">
        <a:xfrm>
          <a:off x="4953000" y="7275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237398</xdr:rowOff>
    </xdr:from>
    <xdr:ext cx="736600" cy="259045"/>
    <xdr:sp macro="" textlink="">
      <xdr:nvSpPr>
        <xdr:cNvPr id="134" name="テキスト ボックス 133"/>
        <xdr:cNvSpPr txBox="1"/>
      </xdr:nvSpPr>
      <xdr:spPr>
        <a:xfrm>
          <a:off x="4622800" y="7362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118583</xdr:rowOff>
    </xdr:from>
    <xdr:to>
      <xdr:col>22</xdr:col>
      <xdr:colOff>165100</xdr:colOff>
      <xdr:row>37</xdr:row>
      <xdr:rowOff>220183</xdr:rowOff>
    </xdr:to>
    <xdr:sp macro="" textlink="">
      <xdr:nvSpPr>
        <xdr:cNvPr id="135" name="楕円 134"/>
        <xdr:cNvSpPr/>
      </xdr:nvSpPr>
      <xdr:spPr bwMode="auto">
        <a:xfrm>
          <a:off x="4254500" y="7243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204960</xdr:rowOff>
    </xdr:from>
    <xdr:ext cx="762000" cy="259045"/>
    <xdr:sp macro="" textlink="">
      <xdr:nvSpPr>
        <xdr:cNvPr id="136" name="テキスト ボックス 135"/>
        <xdr:cNvSpPr txBox="1"/>
      </xdr:nvSpPr>
      <xdr:spPr>
        <a:xfrm>
          <a:off x="3924300" y="732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152301</xdr:rowOff>
    </xdr:from>
    <xdr:to>
      <xdr:col>19</xdr:col>
      <xdr:colOff>38100</xdr:colOff>
      <xdr:row>37</xdr:row>
      <xdr:rowOff>253901</xdr:rowOff>
    </xdr:to>
    <xdr:sp macro="" textlink="">
      <xdr:nvSpPr>
        <xdr:cNvPr id="137" name="楕円 136"/>
        <xdr:cNvSpPr/>
      </xdr:nvSpPr>
      <xdr:spPr bwMode="auto">
        <a:xfrm>
          <a:off x="3556000" y="7277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238678</xdr:rowOff>
    </xdr:from>
    <xdr:ext cx="762000" cy="259045"/>
    <xdr:sp macro="" textlink="">
      <xdr:nvSpPr>
        <xdr:cNvPr id="138" name="テキスト ボックス 137"/>
        <xdr:cNvSpPr txBox="1"/>
      </xdr:nvSpPr>
      <xdr:spPr>
        <a:xfrm>
          <a:off x="3225800" y="73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165743</xdr:rowOff>
    </xdr:from>
    <xdr:to>
      <xdr:col>15</xdr:col>
      <xdr:colOff>101600</xdr:colOff>
      <xdr:row>37</xdr:row>
      <xdr:rowOff>267343</xdr:rowOff>
    </xdr:to>
    <xdr:sp macro="" textlink="">
      <xdr:nvSpPr>
        <xdr:cNvPr id="139" name="楕円 138"/>
        <xdr:cNvSpPr/>
      </xdr:nvSpPr>
      <xdr:spPr bwMode="auto">
        <a:xfrm>
          <a:off x="2857500" y="729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252120</xdr:rowOff>
    </xdr:from>
    <xdr:ext cx="762000" cy="259045"/>
    <xdr:sp macro="" textlink="">
      <xdr:nvSpPr>
        <xdr:cNvPr id="140" name="テキスト ボックス 139"/>
        <xdr:cNvSpPr txBox="1"/>
      </xdr:nvSpPr>
      <xdr:spPr>
        <a:xfrm>
          <a:off x="2527300" y="737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59,661
57,813
89.12
21,615,511
21,176,128
391,665
12,477,133
23,261,363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107631</xdr:rowOff>
    </xdr:from>
    <xdr:to>
      <xdr:col>24</xdr:col>
      <xdr:colOff>63500</xdr:colOff>
      <xdr:row>37</xdr:row>
      <xdr:rowOff>119747</xdr:rowOff>
    </xdr:to>
    <xdr:cxnSp macro="">
      <xdr:nvCxnSpPr>
        <xdr:cNvPr id="63" name="直線コネクタ 62"/>
        <xdr:cNvCxnSpPr/>
      </xdr:nvCxnSpPr>
      <xdr:spPr>
        <a:xfrm flipV="1">
          <a:off x="3797300" y="6451281"/>
          <a:ext cx="838200" cy="1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119747</xdr:rowOff>
    </xdr:from>
    <xdr:to>
      <xdr:col>19</xdr:col>
      <xdr:colOff>177800</xdr:colOff>
      <xdr:row>37</xdr:row>
      <xdr:rowOff>140010</xdr:rowOff>
    </xdr:to>
    <xdr:cxnSp macro="">
      <xdr:nvCxnSpPr>
        <xdr:cNvPr id="66" name="直線コネクタ 65"/>
        <xdr:cNvCxnSpPr/>
      </xdr:nvCxnSpPr>
      <xdr:spPr>
        <a:xfrm flipV="1">
          <a:off x="2908300" y="6463397"/>
          <a:ext cx="889000" cy="2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140010</xdr:rowOff>
    </xdr:from>
    <xdr:to>
      <xdr:col>15</xdr:col>
      <xdr:colOff>50800</xdr:colOff>
      <xdr:row>37</xdr:row>
      <xdr:rowOff>159588</xdr:rowOff>
    </xdr:to>
    <xdr:cxnSp macro="">
      <xdr:nvCxnSpPr>
        <xdr:cNvPr id="69" name="直線コネクタ 68"/>
        <xdr:cNvCxnSpPr/>
      </xdr:nvCxnSpPr>
      <xdr:spPr>
        <a:xfrm flipV="1">
          <a:off x="2019300" y="6483660"/>
          <a:ext cx="889000" cy="1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159588</xdr:rowOff>
    </xdr:from>
    <xdr:to>
      <xdr:col>10</xdr:col>
      <xdr:colOff>114300</xdr:colOff>
      <xdr:row>38</xdr:row>
      <xdr:rowOff>39867</xdr:rowOff>
    </xdr:to>
    <xdr:cxnSp macro="">
      <xdr:nvCxnSpPr>
        <xdr:cNvPr id="72" name="直線コネクタ 71"/>
        <xdr:cNvCxnSpPr/>
      </xdr:nvCxnSpPr>
      <xdr:spPr>
        <a:xfrm flipV="1">
          <a:off x="1130300" y="6503238"/>
          <a:ext cx="889000" cy="51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99030</xdr:rowOff>
    </xdr:from>
    <xdr:ext cx="534377" cy="259045"/>
    <xdr:sp macro="" textlink="">
      <xdr:nvSpPr>
        <xdr:cNvPr id="74" name="テキスト ボックス 73"/>
        <xdr:cNvSpPr txBox="1"/>
      </xdr:nvSpPr>
      <xdr:spPr>
        <a:xfrm>
          <a:off x="1752111" y="60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105186</xdr:rowOff>
    </xdr:from>
    <xdr:ext cx="534377" cy="259045"/>
    <xdr:sp macro="" textlink="">
      <xdr:nvSpPr>
        <xdr:cNvPr id="76" name="テキスト ボックス 75"/>
        <xdr:cNvSpPr txBox="1"/>
      </xdr:nvSpPr>
      <xdr:spPr>
        <a:xfrm>
          <a:off x="863111" y="610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56831</xdr:rowOff>
    </xdr:from>
    <xdr:to>
      <xdr:col>24</xdr:col>
      <xdr:colOff>114300</xdr:colOff>
      <xdr:row>37</xdr:row>
      <xdr:rowOff>158431</xdr:rowOff>
    </xdr:to>
    <xdr:sp macro="" textlink="">
      <xdr:nvSpPr>
        <xdr:cNvPr id="82" name="楕円 81"/>
        <xdr:cNvSpPr/>
      </xdr:nvSpPr>
      <xdr:spPr>
        <a:xfrm>
          <a:off x="4584700" y="640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35258</xdr:rowOff>
    </xdr:from>
    <xdr:ext cx="534377" cy="259045"/>
    <xdr:sp macro="" textlink="">
      <xdr:nvSpPr>
        <xdr:cNvPr id="83" name="人件費該当値テキスト"/>
        <xdr:cNvSpPr txBox="1"/>
      </xdr:nvSpPr>
      <xdr:spPr>
        <a:xfrm>
          <a:off x="4686300" y="63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68947</xdr:rowOff>
    </xdr:from>
    <xdr:to>
      <xdr:col>20</xdr:col>
      <xdr:colOff>38100</xdr:colOff>
      <xdr:row>37</xdr:row>
      <xdr:rowOff>170546</xdr:rowOff>
    </xdr:to>
    <xdr:sp macro="" textlink="">
      <xdr:nvSpPr>
        <xdr:cNvPr id="84" name="楕円 83"/>
        <xdr:cNvSpPr/>
      </xdr:nvSpPr>
      <xdr:spPr>
        <a:xfrm>
          <a:off x="3746500" y="641259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161673</xdr:rowOff>
    </xdr:from>
    <xdr:ext cx="534377" cy="259045"/>
    <xdr:sp macro="" textlink="">
      <xdr:nvSpPr>
        <xdr:cNvPr id="85" name="テキスト ボックス 84"/>
        <xdr:cNvSpPr txBox="1"/>
      </xdr:nvSpPr>
      <xdr:spPr>
        <a:xfrm>
          <a:off x="3530111" y="650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89210</xdr:rowOff>
    </xdr:from>
    <xdr:to>
      <xdr:col>15</xdr:col>
      <xdr:colOff>101600</xdr:colOff>
      <xdr:row>38</xdr:row>
      <xdr:rowOff>19360</xdr:rowOff>
    </xdr:to>
    <xdr:sp macro="" textlink="">
      <xdr:nvSpPr>
        <xdr:cNvPr id="86" name="楕円 85"/>
        <xdr:cNvSpPr/>
      </xdr:nvSpPr>
      <xdr:spPr>
        <a:xfrm>
          <a:off x="2857500" y="64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10487</xdr:rowOff>
    </xdr:from>
    <xdr:ext cx="534377" cy="259045"/>
    <xdr:sp macro="" textlink="">
      <xdr:nvSpPr>
        <xdr:cNvPr id="87" name="テキスト ボックス 86"/>
        <xdr:cNvSpPr txBox="1"/>
      </xdr:nvSpPr>
      <xdr:spPr>
        <a:xfrm>
          <a:off x="2641111" y="652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108788</xdr:rowOff>
    </xdr:from>
    <xdr:to>
      <xdr:col>10</xdr:col>
      <xdr:colOff>165100</xdr:colOff>
      <xdr:row>38</xdr:row>
      <xdr:rowOff>38939</xdr:rowOff>
    </xdr:to>
    <xdr:sp macro="" textlink="">
      <xdr:nvSpPr>
        <xdr:cNvPr id="88" name="楕円 87"/>
        <xdr:cNvSpPr/>
      </xdr:nvSpPr>
      <xdr:spPr>
        <a:xfrm>
          <a:off x="1968500" y="64524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30065</xdr:rowOff>
    </xdr:from>
    <xdr:ext cx="534377" cy="259045"/>
    <xdr:sp macro="" textlink="">
      <xdr:nvSpPr>
        <xdr:cNvPr id="89" name="テキスト ボックス 88"/>
        <xdr:cNvSpPr txBox="1"/>
      </xdr:nvSpPr>
      <xdr:spPr>
        <a:xfrm>
          <a:off x="1752111" y="654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160517</xdr:rowOff>
    </xdr:from>
    <xdr:to>
      <xdr:col>6</xdr:col>
      <xdr:colOff>38100</xdr:colOff>
      <xdr:row>38</xdr:row>
      <xdr:rowOff>90667</xdr:rowOff>
    </xdr:to>
    <xdr:sp macro="" textlink="">
      <xdr:nvSpPr>
        <xdr:cNvPr id="90" name="楕円 89"/>
        <xdr:cNvSpPr/>
      </xdr:nvSpPr>
      <xdr:spPr>
        <a:xfrm>
          <a:off x="1079500" y="650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81794</xdr:rowOff>
    </xdr:from>
    <xdr:ext cx="534377" cy="259045"/>
    <xdr:sp macro="" textlink="">
      <xdr:nvSpPr>
        <xdr:cNvPr id="91" name="テキスト ボックス 90"/>
        <xdr:cNvSpPr txBox="1"/>
      </xdr:nvSpPr>
      <xdr:spPr>
        <a:xfrm>
          <a:off x="863111" y="659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92788</xdr:rowOff>
    </xdr:from>
    <xdr:to>
      <xdr:col>24</xdr:col>
      <xdr:colOff>63500</xdr:colOff>
      <xdr:row>57</xdr:row>
      <xdr:rowOff>95368</xdr:rowOff>
    </xdr:to>
    <xdr:cxnSp macro="">
      <xdr:nvCxnSpPr>
        <xdr:cNvPr id="123" name="直線コネクタ 122"/>
        <xdr:cNvCxnSpPr/>
      </xdr:nvCxnSpPr>
      <xdr:spPr>
        <a:xfrm>
          <a:off x="3797300" y="9865438"/>
          <a:ext cx="8382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92788</xdr:rowOff>
    </xdr:from>
    <xdr:to>
      <xdr:col>19</xdr:col>
      <xdr:colOff>177800</xdr:colOff>
      <xdr:row>57</xdr:row>
      <xdr:rowOff>132189</xdr:rowOff>
    </xdr:to>
    <xdr:cxnSp macro="">
      <xdr:nvCxnSpPr>
        <xdr:cNvPr id="126" name="直線コネクタ 125"/>
        <xdr:cNvCxnSpPr/>
      </xdr:nvCxnSpPr>
      <xdr:spPr>
        <a:xfrm flipV="1">
          <a:off x="2908300" y="9865438"/>
          <a:ext cx="889000" cy="3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132189</xdr:rowOff>
    </xdr:from>
    <xdr:to>
      <xdr:col>15</xdr:col>
      <xdr:colOff>50800</xdr:colOff>
      <xdr:row>57</xdr:row>
      <xdr:rowOff>158429</xdr:rowOff>
    </xdr:to>
    <xdr:cxnSp macro="">
      <xdr:nvCxnSpPr>
        <xdr:cNvPr id="129" name="直線コネクタ 128"/>
        <xdr:cNvCxnSpPr/>
      </xdr:nvCxnSpPr>
      <xdr:spPr>
        <a:xfrm flipV="1">
          <a:off x="2019300" y="9904839"/>
          <a:ext cx="889000" cy="2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158429</xdr:rowOff>
    </xdr:from>
    <xdr:to>
      <xdr:col>10</xdr:col>
      <xdr:colOff>114300</xdr:colOff>
      <xdr:row>58</xdr:row>
      <xdr:rowOff>17611</xdr:rowOff>
    </xdr:to>
    <xdr:cxnSp macro="">
      <xdr:nvCxnSpPr>
        <xdr:cNvPr id="132" name="直線コネクタ 131"/>
        <xdr:cNvCxnSpPr/>
      </xdr:nvCxnSpPr>
      <xdr:spPr>
        <a:xfrm flipV="1">
          <a:off x="1130300" y="9931079"/>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44568</xdr:rowOff>
    </xdr:from>
    <xdr:to>
      <xdr:col>24</xdr:col>
      <xdr:colOff>114300</xdr:colOff>
      <xdr:row>57</xdr:row>
      <xdr:rowOff>146168</xdr:rowOff>
    </xdr:to>
    <xdr:sp macro="" textlink="">
      <xdr:nvSpPr>
        <xdr:cNvPr id="142" name="楕円 141"/>
        <xdr:cNvSpPr/>
      </xdr:nvSpPr>
      <xdr:spPr>
        <a:xfrm>
          <a:off x="4584700" y="98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130945</xdr:rowOff>
    </xdr:from>
    <xdr:ext cx="534377" cy="259045"/>
    <xdr:sp macro="" textlink="">
      <xdr:nvSpPr>
        <xdr:cNvPr id="143" name="物件費該当値テキスト"/>
        <xdr:cNvSpPr txBox="1"/>
      </xdr:nvSpPr>
      <xdr:spPr>
        <a:xfrm>
          <a:off x="4686300" y="973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41988</xdr:rowOff>
    </xdr:from>
    <xdr:to>
      <xdr:col>20</xdr:col>
      <xdr:colOff>38100</xdr:colOff>
      <xdr:row>57</xdr:row>
      <xdr:rowOff>143588</xdr:rowOff>
    </xdr:to>
    <xdr:sp macro="" textlink="">
      <xdr:nvSpPr>
        <xdr:cNvPr id="144" name="楕円 143"/>
        <xdr:cNvSpPr/>
      </xdr:nvSpPr>
      <xdr:spPr>
        <a:xfrm>
          <a:off x="3746500" y="981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134715</xdr:rowOff>
    </xdr:from>
    <xdr:ext cx="534377" cy="259045"/>
    <xdr:sp macro="" textlink="">
      <xdr:nvSpPr>
        <xdr:cNvPr id="145" name="テキスト ボックス 144"/>
        <xdr:cNvSpPr txBox="1"/>
      </xdr:nvSpPr>
      <xdr:spPr>
        <a:xfrm>
          <a:off x="3530111" y="990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81389</xdr:rowOff>
    </xdr:from>
    <xdr:to>
      <xdr:col>15</xdr:col>
      <xdr:colOff>101600</xdr:colOff>
      <xdr:row>58</xdr:row>
      <xdr:rowOff>11539</xdr:rowOff>
    </xdr:to>
    <xdr:sp macro="" textlink="">
      <xdr:nvSpPr>
        <xdr:cNvPr id="146" name="楕円 145"/>
        <xdr:cNvSpPr/>
      </xdr:nvSpPr>
      <xdr:spPr>
        <a:xfrm>
          <a:off x="2857500" y="985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2666</xdr:rowOff>
    </xdr:from>
    <xdr:ext cx="534377" cy="259045"/>
    <xdr:sp macro="" textlink="">
      <xdr:nvSpPr>
        <xdr:cNvPr id="147" name="テキスト ボックス 146"/>
        <xdr:cNvSpPr txBox="1"/>
      </xdr:nvSpPr>
      <xdr:spPr>
        <a:xfrm>
          <a:off x="2641111" y="994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107629</xdr:rowOff>
    </xdr:from>
    <xdr:to>
      <xdr:col>10</xdr:col>
      <xdr:colOff>165100</xdr:colOff>
      <xdr:row>58</xdr:row>
      <xdr:rowOff>37779</xdr:rowOff>
    </xdr:to>
    <xdr:sp macro="" textlink="">
      <xdr:nvSpPr>
        <xdr:cNvPr id="148" name="楕円 147"/>
        <xdr:cNvSpPr/>
      </xdr:nvSpPr>
      <xdr:spPr>
        <a:xfrm>
          <a:off x="1968500" y="988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28906</xdr:rowOff>
    </xdr:from>
    <xdr:ext cx="534377" cy="259045"/>
    <xdr:sp macro="" textlink="">
      <xdr:nvSpPr>
        <xdr:cNvPr id="149" name="テキスト ボックス 148"/>
        <xdr:cNvSpPr txBox="1"/>
      </xdr:nvSpPr>
      <xdr:spPr>
        <a:xfrm>
          <a:off x="1752111" y="997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138261</xdr:rowOff>
    </xdr:from>
    <xdr:to>
      <xdr:col>6</xdr:col>
      <xdr:colOff>38100</xdr:colOff>
      <xdr:row>58</xdr:row>
      <xdr:rowOff>68411</xdr:rowOff>
    </xdr:to>
    <xdr:sp macro="" textlink="">
      <xdr:nvSpPr>
        <xdr:cNvPr id="150" name="楕円 149"/>
        <xdr:cNvSpPr/>
      </xdr:nvSpPr>
      <xdr:spPr>
        <a:xfrm>
          <a:off x="1079500" y="99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59538</xdr:rowOff>
    </xdr:from>
    <xdr:ext cx="534377" cy="259045"/>
    <xdr:sp macro="" textlink="">
      <xdr:nvSpPr>
        <xdr:cNvPr id="151" name="テキスト ボックス 150"/>
        <xdr:cNvSpPr txBox="1"/>
      </xdr:nvSpPr>
      <xdr:spPr>
        <a:xfrm>
          <a:off x="863111" y="100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54456</xdr:rowOff>
    </xdr:from>
    <xdr:to>
      <xdr:col>24</xdr:col>
      <xdr:colOff>63500</xdr:colOff>
      <xdr:row>78</xdr:row>
      <xdr:rowOff>63736</xdr:rowOff>
    </xdr:to>
    <xdr:cxnSp macro="">
      <xdr:nvCxnSpPr>
        <xdr:cNvPr id="178" name="直線コネクタ 177"/>
        <xdr:cNvCxnSpPr/>
      </xdr:nvCxnSpPr>
      <xdr:spPr>
        <a:xfrm>
          <a:off x="3797300" y="13427556"/>
          <a:ext cx="838200" cy="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54456</xdr:rowOff>
    </xdr:from>
    <xdr:to>
      <xdr:col>19</xdr:col>
      <xdr:colOff>177800</xdr:colOff>
      <xdr:row>78</xdr:row>
      <xdr:rowOff>60147</xdr:rowOff>
    </xdr:to>
    <xdr:cxnSp macro="">
      <xdr:nvCxnSpPr>
        <xdr:cNvPr id="181" name="直線コネクタ 180"/>
        <xdr:cNvCxnSpPr/>
      </xdr:nvCxnSpPr>
      <xdr:spPr>
        <a:xfrm flipV="1">
          <a:off x="2908300" y="13427556"/>
          <a:ext cx="889000" cy="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55256</xdr:rowOff>
    </xdr:from>
    <xdr:to>
      <xdr:col>15</xdr:col>
      <xdr:colOff>50800</xdr:colOff>
      <xdr:row>78</xdr:row>
      <xdr:rowOff>60147</xdr:rowOff>
    </xdr:to>
    <xdr:cxnSp macro="">
      <xdr:nvCxnSpPr>
        <xdr:cNvPr id="184" name="直線コネクタ 183"/>
        <xdr:cNvCxnSpPr/>
      </xdr:nvCxnSpPr>
      <xdr:spPr>
        <a:xfrm>
          <a:off x="2019300" y="13428356"/>
          <a:ext cx="889000" cy="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55256</xdr:rowOff>
    </xdr:from>
    <xdr:to>
      <xdr:col>10</xdr:col>
      <xdr:colOff>114300</xdr:colOff>
      <xdr:row>78</xdr:row>
      <xdr:rowOff>71326</xdr:rowOff>
    </xdr:to>
    <xdr:cxnSp macro="">
      <xdr:nvCxnSpPr>
        <xdr:cNvPr id="187" name="直線コネクタ 186"/>
        <xdr:cNvCxnSpPr/>
      </xdr:nvCxnSpPr>
      <xdr:spPr>
        <a:xfrm flipV="1">
          <a:off x="1130300" y="13428356"/>
          <a:ext cx="889000" cy="1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12936</xdr:rowOff>
    </xdr:from>
    <xdr:to>
      <xdr:col>24</xdr:col>
      <xdr:colOff>114300</xdr:colOff>
      <xdr:row>78</xdr:row>
      <xdr:rowOff>114536</xdr:rowOff>
    </xdr:to>
    <xdr:sp macro="" textlink="">
      <xdr:nvSpPr>
        <xdr:cNvPr id="197" name="楕円 196"/>
        <xdr:cNvSpPr/>
      </xdr:nvSpPr>
      <xdr:spPr>
        <a:xfrm>
          <a:off x="4584700" y="1338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99313</xdr:rowOff>
    </xdr:from>
    <xdr:ext cx="469744" cy="259045"/>
    <xdr:sp macro="" textlink="">
      <xdr:nvSpPr>
        <xdr:cNvPr id="198" name="維持補修費該当値テキスト"/>
        <xdr:cNvSpPr txBox="1"/>
      </xdr:nvSpPr>
      <xdr:spPr>
        <a:xfrm>
          <a:off x="4686300" y="1330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3656</xdr:rowOff>
    </xdr:from>
    <xdr:to>
      <xdr:col>20</xdr:col>
      <xdr:colOff>38100</xdr:colOff>
      <xdr:row>78</xdr:row>
      <xdr:rowOff>105256</xdr:rowOff>
    </xdr:to>
    <xdr:sp macro="" textlink="">
      <xdr:nvSpPr>
        <xdr:cNvPr id="199" name="楕円 198"/>
        <xdr:cNvSpPr/>
      </xdr:nvSpPr>
      <xdr:spPr>
        <a:xfrm>
          <a:off x="3746500" y="1337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96383</xdr:rowOff>
    </xdr:from>
    <xdr:ext cx="469744" cy="259045"/>
    <xdr:sp macro="" textlink="">
      <xdr:nvSpPr>
        <xdr:cNvPr id="200" name="テキスト ボックス 199"/>
        <xdr:cNvSpPr txBox="1"/>
      </xdr:nvSpPr>
      <xdr:spPr>
        <a:xfrm>
          <a:off x="3562428" y="134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9347</xdr:rowOff>
    </xdr:from>
    <xdr:to>
      <xdr:col>15</xdr:col>
      <xdr:colOff>101600</xdr:colOff>
      <xdr:row>78</xdr:row>
      <xdr:rowOff>110947</xdr:rowOff>
    </xdr:to>
    <xdr:sp macro="" textlink="">
      <xdr:nvSpPr>
        <xdr:cNvPr id="201" name="楕円 200"/>
        <xdr:cNvSpPr/>
      </xdr:nvSpPr>
      <xdr:spPr>
        <a:xfrm>
          <a:off x="2857500" y="1338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102074</xdr:rowOff>
    </xdr:from>
    <xdr:ext cx="469744" cy="259045"/>
    <xdr:sp macro="" textlink="">
      <xdr:nvSpPr>
        <xdr:cNvPr id="202" name="テキスト ボックス 201"/>
        <xdr:cNvSpPr txBox="1"/>
      </xdr:nvSpPr>
      <xdr:spPr>
        <a:xfrm>
          <a:off x="2673428" y="1347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4456</xdr:rowOff>
    </xdr:from>
    <xdr:to>
      <xdr:col>10</xdr:col>
      <xdr:colOff>165100</xdr:colOff>
      <xdr:row>78</xdr:row>
      <xdr:rowOff>106056</xdr:rowOff>
    </xdr:to>
    <xdr:sp macro="" textlink="">
      <xdr:nvSpPr>
        <xdr:cNvPr id="203" name="楕円 202"/>
        <xdr:cNvSpPr/>
      </xdr:nvSpPr>
      <xdr:spPr>
        <a:xfrm>
          <a:off x="1968500" y="1337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97183</xdr:rowOff>
    </xdr:from>
    <xdr:ext cx="469744" cy="259045"/>
    <xdr:sp macro="" textlink="">
      <xdr:nvSpPr>
        <xdr:cNvPr id="204" name="テキスト ボックス 203"/>
        <xdr:cNvSpPr txBox="1"/>
      </xdr:nvSpPr>
      <xdr:spPr>
        <a:xfrm>
          <a:off x="1784428" y="1347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20526</xdr:rowOff>
    </xdr:from>
    <xdr:to>
      <xdr:col>6</xdr:col>
      <xdr:colOff>38100</xdr:colOff>
      <xdr:row>78</xdr:row>
      <xdr:rowOff>122126</xdr:rowOff>
    </xdr:to>
    <xdr:sp macro="" textlink="">
      <xdr:nvSpPr>
        <xdr:cNvPr id="205" name="楕円 204"/>
        <xdr:cNvSpPr/>
      </xdr:nvSpPr>
      <xdr:spPr>
        <a:xfrm>
          <a:off x="1079500" y="1339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113253</xdr:rowOff>
    </xdr:from>
    <xdr:ext cx="469744" cy="259045"/>
    <xdr:sp macro="" textlink="">
      <xdr:nvSpPr>
        <xdr:cNvPr id="206" name="テキスト ボックス 205"/>
        <xdr:cNvSpPr txBox="1"/>
      </xdr:nvSpPr>
      <xdr:spPr>
        <a:xfrm>
          <a:off x="895428" y="1348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10477</xdr:rowOff>
    </xdr:from>
    <xdr:to>
      <xdr:col>24</xdr:col>
      <xdr:colOff>63500</xdr:colOff>
      <xdr:row>98</xdr:row>
      <xdr:rowOff>30226</xdr:rowOff>
    </xdr:to>
    <xdr:cxnSp macro="">
      <xdr:nvCxnSpPr>
        <xdr:cNvPr id="236" name="直線コネクタ 235"/>
        <xdr:cNvCxnSpPr/>
      </xdr:nvCxnSpPr>
      <xdr:spPr>
        <a:xfrm flipV="1">
          <a:off x="3797300" y="16812577"/>
          <a:ext cx="838200" cy="19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30226</xdr:rowOff>
    </xdr:from>
    <xdr:to>
      <xdr:col>19</xdr:col>
      <xdr:colOff>177800</xdr:colOff>
      <xdr:row>98</xdr:row>
      <xdr:rowOff>94755</xdr:rowOff>
    </xdr:to>
    <xdr:cxnSp macro="">
      <xdr:nvCxnSpPr>
        <xdr:cNvPr id="239" name="直線コネクタ 238"/>
        <xdr:cNvCxnSpPr/>
      </xdr:nvCxnSpPr>
      <xdr:spPr>
        <a:xfrm flipV="1">
          <a:off x="2908300" y="16832326"/>
          <a:ext cx="889000" cy="6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94755</xdr:rowOff>
    </xdr:from>
    <xdr:to>
      <xdr:col>15</xdr:col>
      <xdr:colOff>50800</xdr:colOff>
      <xdr:row>98</xdr:row>
      <xdr:rowOff>167590</xdr:rowOff>
    </xdr:to>
    <xdr:cxnSp macro="">
      <xdr:nvCxnSpPr>
        <xdr:cNvPr id="242" name="直線コネクタ 241"/>
        <xdr:cNvCxnSpPr/>
      </xdr:nvCxnSpPr>
      <xdr:spPr>
        <a:xfrm flipV="1">
          <a:off x="2019300" y="16896855"/>
          <a:ext cx="889000" cy="7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167590</xdr:rowOff>
    </xdr:from>
    <xdr:to>
      <xdr:col>10</xdr:col>
      <xdr:colOff>114300</xdr:colOff>
      <xdr:row>99</xdr:row>
      <xdr:rowOff>52400</xdr:rowOff>
    </xdr:to>
    <xdr:cxnSp macro="">
      <xdr:nvCxnSpPr>
        <xdr:cNvPr id="245" name="直線コネクタ 244"/>
        <xdr:cNvCxnSpPr/>
      </xdr:nvCxnSpPr>
      <xdr:spPr>
        <a:xfrm flipV="1">
          <a:off x="1130300" y="16969690"/>
          <a:ext cx="889000" cy="5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131127</xdr:rowOff>
    </xdr:from>
    <xdr:to>
      <xdr:col>24</xdr:col>
      <xdr:colOff>114300</xdr:colOff>
      <xdr:row>98</xdr:row>
      <xdr:rowOff>61277</xdr:rowOff>
    </xdr:to>
    <xdr:sp macro="" textlink="">
      <xdr:nvSpPr>
        <xdr:cNvPr id="255" name="楕円 254"/>
        <xdr:cNvSpPr/>
      </xdr:nvSpPr>
      <xdr:spPr>
        <a:xfrm>
          <a:off x="4584700" y="167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109554</xdr:rowOff>
    </xdr:from>
    <xdr:ext cx="534377" cy="259045"/>
    <xdr:sp macro="" textlink="">
      <xdr:nvSpPr>
        <xdr:cNvPr id="256" name="扶助費該当値テキスト"/>
        <xdr:cNvSpPr txBox="1"/>
      </xdr:nvSpPr>
      <xdr:spPr>
        <a:xfrm>
          <a:off x="4686300" y="1674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150876</xdr:rowOff>
    </xdr:from>
    <xdr:to>
      <xdr:col>20</xdr:col>
      <xdr:colOff>38100</xdr:colOff>
      <xdr:row>98</xdr:row>
      <xdr:rowOff>81026</xdr:rowOff>
    </xdr:to>
    <xdr:sp macro="" textlink="">
      <xdr:nvSpPr>
        <xdr:cNvPr id="257" name="楕円 256"/>
        <xdr:cNvSpPr/>
      </xdr:nvSpPr>
      <xdr:spPr>
        <a:xfrm>
          <a:off x="3746500" y="167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72153</xdr:rowOff>
    </xdr:from>
    <xdr:ext cx="534377" cy="259045"/>
    <xdr:sp macro="" textlink="">
      <xdr:nvSpPr>
        <xdr:cNvPr id="258" name="テキスト ボックス 257"/>
        <xdr:cNvSpPr txBox="1"/>
      </xdr:nvSpPr>
      <xdr:spPr>
        <a:xfrm>
          <a:off x="3530111" y="1687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43955</xdr:rowOff>
    </xdr:from>
    <xdr:to>
      <xdr:col>15</xdr:col>
      <xdr:colOff>101600</xdr:colOff>
      <xdr:row>98</xdr:row>
      <xdr:rowOff>145555</xdr:rowOff>
    </xdr:to>
    <xdr:sp macro="" textlink="">
      <xdr:nvSpPr>
        <xdr:cNvPr id="259" name="楕円 258"/>
        <xdr:cNvSpPr/>
      </xdr:nvSpPr>
      <xdr:spPr>
        <a:xfrm>
          <a:off x="2857500" y="168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136682</xdr:rowOff>
    </xdr:from>
    <xdr:ext cx="534377" cy="259045"/>
    <xdr:sp macro="" textlink="">
      <xdr:nvSpPr>
        <xdr:cNvPr id="260" name="テキスト ボックス 259"/>
        <xdr:cNvSpPr txBox="1"/>
      </xdr:nvSpPr>
      <xdr:spPr>
        <a:xfrm>
          <a:off x="2641111" y="1693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116790</xdr:rowOff>
    </xdr:from>
    <xdr:to>
      <xdr:col>10</xdr:col>
      <xdr:colOff>165100</xdr:colOff>
      <xdr:row>99</xdr:row>
      <xdr:rowOff>46940</xdr:rowOff>
    </xdr:to>
    <xdr:sp macro="" textlink="">
      <xdr:nvSpPr>
        <xdr:cNvPr id="261" name="楕円 260"/>
        <xdr:cNvSpPr/>
      </xdr:nvSpPr>
      <xdr:spPr>
        <a:xfrm>
          <a:off x="1968500" y="1691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38067</xdr:rowOff>
    </xdr:from>
    <xdr:ext cx="534377" cy="259045"/>
    <xdr:sp macro="" textlink="">
      <xdr:nvSpPr>
        <xdr:cNvPr id="262" name="テキスト ボックス 261"/>
        <xdr:cNvSpPr txBox="1"/>
      </xdr:nvSpPr>
      <xdr:spPr>
        <a:xfrm>
          <a:off x="1752111" y="1701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1600</xdr:rowOff>
    </xdr:from>
    <xdr:to>
      <xdr:col>6</xdr:col>
      <xdr:colOff>38100</xdr:colOff>
      <xdr:row>99</xdr:row>
      <xdr:rowOff>103200</xdr:rowOff>
    </xdr:to>
    <xdr:sp macro="" textlink="">
      <xdr:nvSpPr>
        <xdr:cNvPr id="263" name="楕円 262"/>
        <xdr:cNvSpPr/>
      </xdr:nvSpPr>
      <xdr:spPr>
        <a:xfrm>
          <a:off x="1079500" y="1697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94327</xdr:rowOff>
    </xdr:from>
    <xdr:ext cx="534377" cy="259045"/>
    <xdr:sp macro="" textlink="">
      <xdr:nvSpPr>
        <xdr:cNvPr id="264" name="テキスト ボックス 263"/>
        <xdr:cNvSpPr txBox="1"/>
      </xdr:nvSpPr>
      <xdr:spPr>
        <a:xfrm>
          <a:off x="863111" y="1706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35948</xdr:rowOff>
    </xdr:from>
    <xdr:to>
      <xdr:col>55</xdr:col>
      <xdr:colOff>0</xdr:colOff>
      <xdr:row>36</xdr:row>
      <xdr:rowOff>83922</xdr:rowOff>
    </xdr:to>
    <xdr:cxnSp macro="">
      <xdr:nvCxnSpPr>
        <xdr:cNvPr id="296" name="直線コネクタ 295"/>
        <xdr:cNvCxnSpPr/>
      </xdr:nvCxnSpPr>
      <xdr:spPr>
        <a:xfrm>
          <a:off x="9639300" y="6208148"/>
          <a:ext cx="838200" cy="4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89653</xdr:rowOff>
    </xdr:from>
    <xdr:to>
      <xdr:col>50</xdr:col>
      <xdr:colOff>114300</xdr:colOff>
      <xdr:row>36</xdr:row>
      <xdr:rowOff>35948</xdr:rowOff>
    </xdr:to>
    <xdr:cxnSp macro="">
      <xdr:nvCxnSpPr>
        <xdr:cNvPr id="299" name="直線コネクタ 298"/>
        <xdr:cNvCxnSpPr/>
      </xdr:nvCxnSpPr>
      <xdr:spPr>
        <a:xfrm>
          <a:off x="8750300" y="5918953"/>
          <a:ext cx="889000" cy="28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89653</xdr:rowOff>
    </xdr:from>
    <xdr:to>
      <xdr:col>45</xdr:col>
      <xdr:colOff>177800</xdr:colOff>
      <xdr:row>37</xdr:row>
      <xdr:rowOff>47101</xdr:rowOff>
    </xdr:to>
    <xdr:cxnSp macro="">
      <xdr:nvCxnSpPr>
        <xdr:cNvPr id="302" name="直線コネクタ 301"/>
        <xdr:cNvCxnSpPr/>
      </xdr:nvCxnSpPr>
      <xdr:spPr>
        <a:xfrm flipV="1">
          <a:off x="7861300" y="5918953"/>
          <a:ext cx="889000" cy="47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37402</xdr:rowOff>
    </xdr:from>
    <xdr:to>
      <xdr:col>41</xdr:col>
      <xdr:colOff>50800</xdr:colOff>
      <xdr:row>37</xdr:row>
      <xdr:rowOff>47101</xdr:rowOff>
    </xdr:to>
    <xdr:cxnSp macro="">
      <xdr:nvCxnSpPr>
        <xdr:cNvPr id="305" name="直線コネクタ 304"/>
        <xdr:cNvCxnSpPr/>
      </xdr:nvCxnSpPr>
      <xdr:spPr>
        <a:xfrm>
          <a:off x="6972300" y="6381052"/>
          <a:ext cx="889000" cy="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33122</xdr:rowOff>
    </xdr:from>
    <xdr:to>
      <xdr:col>55</xdr:col>
      <xdr:colOff>50800</xdr:colOff>
      <xdr:row>36</xdr:row>
      <xdr:rowOff>134722</xdr:rowOff>
    </xdr:to>
    <xdr:sp macro="" textlink="">
      <xdr:nvSpPr>
        <xdr:cNvPr id="315" name="楕円 314"/>
        <xdr:cNvSpPr/>
      </xdr:nvSpPr>
      <xdr:spPr>
        <a:xfrm>
          <a:off x="10426700" y="620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55999</xdr:rowOff>
    </xdr:from>
    <xdr:ext cx="534377" cy="259045"/>
    <xdr:sp macro="" textlink="">
      <xdr:nvSpPr>
        <xdr:cNvPr id="316" name="補助費等該当値テキスト"/>
        <xdr:cNvSpPr txBox="1"/>
      </xdr:nvSpPr>
      <xdr:spPr>
        <a:xfrm>
          <a:off x="10528300" y="605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156598</xdr:rowOff>
    </xdr:from>
    <xdr:to>
      <xdr:col>50</xdr:col>
      <xdr:colOff>165100</xdr:colOff>
      <xdr:row>36</xdr:row>
      <xdr:rowOff>86748</xdr:rowOff>
    </xdr:to>
    <xdr:sp macro="" textlink="">
      <xdr:nvSpPr>
        <xdr:cNvPr id="317" name="楕円 316"/>
        <xdr:cNvSpPr/>
      </xdr:nvSpPr>
      <xdr:spPr>
        <a:xfrm>
          <a:off x="9588500" y="61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103275</xdr:rowOff>
    </xdr:from>
    <xdr:ext cx="534377" cy="259045"/>
    <xdr:sp macro="" textlink="">
      <xdr:nvSpPr>
        <xdr:cNvPr id="318" name="テキスト ボックス 317"/>
        <xdr:cNvSpPr txBox="1"/>
      </xdr:nvSpPr>
      <xdr:spPr>
        <a:xfrm>
          <a:off x="9372111" y="593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38853</xdr:rowOff>
    </xdr:from>
    <xdr:to>
      <xdr:col>46</xdr:col>
      <xdr:colOff>38100</xdr:colOff>
      <xdr:row>34</xdr:row>
      <xdr:rowOff>140453</xdr:rowOff>
    </xdr:to>
    <xdr:sp macro="" textlink="">
      <xdr:nvSpPr>
        <xdr:cNvPr id="319" name="楕円 318"/>
        <xdr:cNvSpPr/>
      </xdr:nvSpPr>
      <xdr:spPr>
        <a:xfrm>
          <a:off x="8699500" y="58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156980</xdr:rowOff>
    </xdr:from>
    <xdr:ext cx="534377" cy="259045"/>
    <xdr:sp macro="" textlink="">
      <xdr:nvSpPr>
        <xdr:cNvPr id="320" name="テキスト ボックス 319"/>
        <xdr:cNvSpPr txBox="1"/>
      </xdr:nvSpPr>
      <xdr:spPr>
        <a:xfrm>
          <a:off x="8483111" y="564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167751</xdr:rowOff>
    </xdr:from>
    <xdr:to>
      <xdr:col>41</xdr:col>
      <xdr:colOff>101600</xdr:colOff>
      <xdr:row>37</xdr:row>
      <xdr:rowOff>97901</xdr:rowOff>
    </xdr:to>
    <xdr:sp macro="" textlink="">
      <xdr:nvSpPr>
        <xdr:cNvPr id="321" name="楕円 320"/>
        <xdr:cNvSpPr/>
      </xdr:nvSpPr>
      <xdr:spPr>
        <a:xfrm>
          <a:off x="7810500" y="633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114428</xdr:rowOff>
    </xdr:from>
    <xdr:ext cx="534377" cy="259045"/>
    <xdr:sp macro="" textlink="">
      <xdr:nvSpPr>
        <xdr:cNvPr id="322" name="テキスト ボックス 321"/>
        <xdr:cNvSpPr txBox="1"/>
      </xdr:nvSpPr>
      <xdr:spPr>
        <a:xfrm>
          <a:off x="7594111" y="611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158052</xdr:rowOff>
    </xdr:from>
    <xdr:to>
      <xdr:col>36</xdr:col>
      <xdr:colOff>165100</xdr:colOff>
      <xdr:row>37</xdr:row>
      <xdr:rowOff>88202</xdr:rowOff>
    </xdr:to>
    <xdr:sp macro="" textlink="">
      <xdr:nvSpPr>
        <xdr:cNvPr id="323" name="楕円 322"/>
        <xdr:cNvSpPr/>
      </xdr:nvSpPr>
      <xdr:spPr>
        <a:xfrm>
          <a:off x="6921500" y="63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104729</xdr:rowOff>
    </xdr:from>
    <xdr:ext cx="534377" cy="259045"/>
    <xdr:sp macro="" textlink="">
      <xdr:nvSpPr>
        <xdr:cNvPr id="324" name="テキスト ボックス 323"/>
        <xdr:cNvSpPr txBox="1"/>
      </xdr:nvSpPr>
      <xdr:spPr>
        <a:xfrm>
          <a:off x="6705111" y="610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155310</xdr:rowOff>
    </xdr:from>
    <xdr:to>
      <xdr:col>55</xdr:col>
      <xdr:colOff>0</xdr:colOff>
      <xdr:row>58</xdr:row>
      <xdr:rowOff>65949</xdr:rowOff>
    </xdr:to>
    <xdr:cxnSp macro="">
      <xdr:nvCxnSpPr>
        <xdr:cNvPr id="355" name="直線コネクタ 354"/>
        <xdr:cNvCxnSpPr/>
      </xdr:nvCxnSpPr>
      <xdr:spPr>
        <a:xfrm>
          <a:off x="9639300" y="9927960"/>
          <a:ext cx="838200" cy="8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159511</xdr:rowOff>
    </xdr:from>
    <xdr:ext cx="534377" cy="259045"/>
    <xdr:sp macro="" textlink="">
      <xdr:nvSpPr>
        <xdr:cNvPr id="356" name="普通建設事業費平均値テキスト"/>
        <xdr:cNvSpPr txBox="1"/>
      </xdr:nvSpPr>
      <xdr:spPr>
        <a:xfrm>
          <a:off x="10528300" y="9246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30973</xdr:rowOff>
    </xdr:from>
    <xdr:to>
      <xdr:col>50</xdr:col>
      <xdr:colOff>114300</xdr:colOff>
      <xdr:row>57</xdr:row>
      <xdr:rowOff>155310</xdr:rowOff>
    </xdr:to>
    <xdr:cxnSp macro="">
      <xdr:nvCxnSpPr>
        <xdr:cNvPr id="358" name="直線コネクタ 357"/>
        <xdr:cNvCxnSpPr/>
      </xdr:nvCxnSpPr>
      <xdr:spPr>
        <a:xfrm>
          <a:off x="8750300" y="9632173"/>
          <a:ext cx="889000" cy="29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119191</xdr:rowOff>
    </xdr:from>
    <xdr:ext cx="534377" cy="259045"/>
    <xdr:sp macro="" textlink="">
      <xdr:nvSpPr>
        <xdr:cNvPr id="360" name="テキスト ボックス 359"/>
        <xdr:cNvSpPr txBox="1"/>
      </xdr:nvSpPr>
      <xdr:spPr>
        <a:xfrm>
          <a:off x="9372111" y="920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30973</xdr:rowOff>
    </xdr:from>
    <xdr:to>
      <xdr:col>45</xdr:col>
      <xdr:colOff>177800</xdr:colOff>
      <xdr:row>57</xdr:row>
      <xdr:rowOff>168776</xdr:rowOff>
    </xdr:to>
    <xdr:cxnSp macro="">
      <xdr:nvCxnSpPr>
        <xdr:cNvPr id="361" name="直線コネクタ 360"/>
        <xdr:cNvCxnSpPr/>
      </xdr:nvCxnSpPr>
      <xdr:spPr>
        <a:xfrm flipV="1">
          <a:off x="7861300" y="9632173"/>
          <a:ext cx="889000" cy="30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82278</xdr:rowOff>
    </xdr:from>
    <xdr:to>
      <xdr:col>41</xdr:col>
      <xdr:colOff>50800</xdr:colOff>
      <xdr:row>57</xdr:row>
      <xdr:rowOff>168776</xdr:rowOff>
    </xdr:to>
    <xdr:cxnSp macro="">
      <xdr:nvCxnSpPr>
        <xdr:cNvPr id="364" name="直線コネクタ 363"/>
        <xdr:cNvCxnSpPr/>
      </xdr:nvCxnSpPr>
      <xdr:spPr>
        <a:xfrm>
          <a:off x="6972300" y="9854928"/>
          <a:ext cx="889000" cy="8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130773</xdr:rowOff>
    </xdr:from>
    <xdr:ext cx="534377" cy="259045"/>
    <xdr:sp macro="" textlink="">
      <xdr:nvSpPr>
        <xdr:cNvPr id="366" name="テキスト ボックス 365"/>
        <xdr:cNvSpPr txBox="1"/>
      </xdr:nvSpPr>
      <xdr:spPr>
        <a:xfrm>
          <a:off x="7594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155799</xdr:rowOff>
    </xdr:from>
    <xdr:ext cx="534377" cy="259045"/>
    <xdr:sp macro="" textlink="">
      <xdr:nvSpPr>
        <xdr:cNvPr id="368" name="テキスト ボックス 367"/>
        <xdr:cNvSpPr txBox="1"/>
      </xdr:nvSpPr>
      <xdr:spPr>
        <a:xfrm>
          <a:off x="6705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15149</xdr:rowOff>
    </xdr:from>
    <xdr:to>
      <xdr:col>55</xdr:col>
      <xdr:colOff>50800</xdr:colOff>
      <xdr:row>58</xdr:row>
      <xdr:rowOff>116749</xdr:rowOff>
    </xdr:to>
    <xdr:sp macro="" textlink="">
      <xdr:nvSpPr>
        <xdr:cNvPr id="374" name="楕円 373"/>
        <xdr:cNvSpPr/>
      </xdr:nvSpPr>
      <xdr:spPr>
        <a:xfrm>
          <a:off x="10426700" y="99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101526</xdr:rowOff>
    </xdr:from>
    <xdr:ext cx="534377" cy="259045"/>
    <xdr:sp macro="" textlink="">
      <xdr:nvSpPr>
        <xdr:cNvPr id="375" name="普通建設事業費該当値テキスト"/>
        <xdr:cNvSpPr txBox="1"/>
      </xdr:nvSpPr>
      <xdr:spPr>
        <a:xfrm>
          <a:off x="10528300" y="987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104510</xdr:rowOff>
    </xdr:from>
    <xdr:to>
      <xdr:col>50</xdr:col>
      <xdr:colOff>165100</xdr:colOff>
      <xdr:row>58</xdr:row>
      <xdr:rowOff>34660</xdr:rowOff>
    </xdr:to>
    <xdr:sp macro="" textlink="">
      <xdr:nvSpPr>
        <xdr:cNvPr id="376" name="楕円 375"/>
        <xdr:cNvSpPr/>
      </xdr:nvSpPr>
      <xdr:spPr>
        <a:xfrm>
          <a:off x="9588500" y="987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25787</xdr:rowOff>
    </xdr:from>
    <xdr:ext cx="534377" cy="259045"/>
    <xdr:sp macro="" textlink="">
      <xdr:nvSpPr>
        <xdr:cNvPr id="377" name="テキスト ボックス 376"/>
        <xdr:cNvSpPr txBox="1"/>
      </xdr:nvSpPr>
      <xdr:spPr>
        <a:xfrm>
          <a:off x="9372111" y="996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151623</xdr:rowOff>
    </xdr:from>
    <xdr:to>
      <xdr:col>46</xdr:col>
      <xdr:colOff>38100</xdr:colOff>
      <xdr:row>56</xdr:row>
      <xdr:rowOff>81773</xdr:rowOff>
    </xdr:to>
    <xdr:sp macro="" textlink="">
      <xdr:nvSpPr>
        <xdr:cNvPr id="378" name="楕円 377"/>
        <xdr:cNvSpPr/>
      </xdr:nvSpPr>
      <xdr:spPr>
        <a:xfrm>
          <a:off x="8699500" y="958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72900</xdr:rowOff>
    </xdr:from>
    <xdr:ext cx="534377" cy="259045"/>
    <xdr:sp macro="" textlink="">
      <xdr:nvSpPr>
        <xdr:cNvPr id="379" name="テキスト ボックス 378"/>
        <xdr:cNvSpPr txBox="1"/>
      </xdr:nvSpPr>
      <xdr:spPr>
        <a:xfrm>
          <a:off x="8483111" y="967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117976</xdr:rowOff>
    </xdr:from>
    <xdr:to>
      <xdr:col>41</xdr:col>
      <xdr:colOff>101600</xdr:colOff>
      <xdr:row>58</xdr:row>
      <xdr:rowOff>48126</xdr:rowOff>
    </xdr:to>
    <xdr:sp macro="" textlink="">
      <xdr:nvSpPr>
        <xdr:cNvPr id="380" name="楕円 379"/>
        <xdr:cNvSpPr/>
      </xdr:nvSpPr>
      <xdr:spPr>
        <a:xfrm>
          <a:off x="7810500" y="9890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39253</xdr:rowOff>
    </xdr:from>
    <xdr:ext cx="534377" cy="259045"/>
    <xdr:sp macro="" textlink="">
      <xdr:nvSpPr>
        <xdr:cNvPr id="381" name="テキスト ボックス 380"/>
        <xdr:cNvSpPr txBox="1"/>
      </xdr:nvSpPr>
      <xdr:spPr>
        <a:xfrm>
          <a:off x="7594111" y="99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31478</xdr:rowOff>
    </xdr:from>
    <xdr:to>
      <xdr:col>36</xdr:col>
      <xdr:colOff>165100</xdr:colOff>
      <xdr:row>57</xdr:row>
      <xdr:rowOff>133078</xdr:rowOff>
    </xdr:to>
    <xdr:sp macro="" textlink="">
      <xdr:nvSpPr>
        <xdr:cNvPr id="382" name="楕円 381"/>
        <xdr:cNvSpPr/>
      </xdr:nvSpPr>
      <xdr:spPr>
        <a:xfrm>
          <a:off x="6921500" y="980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124205</xdr:rowOff>
    </xdr:from>
    <xdr:ext cx="534377" cy="259045"/>
    <xdr:sp macro="" textlink="">
      <xdr:nvSpPr>
        <xdr:cNvPr id="383" name="テキスト ボックス 382"/>
        <xdr:cNvSpPr txBox="1"/>
      </xdr:nvSpPr>
      <xdr:spPr>
        <a:xfrm>
          <a:off x="6705111" y="989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6252</xdr:rowOff>
    </xdr:from>
    <xdr:to>
      <xdr:col>55</xdr:col>
      <xdr:colOff>0</xdr:colOff>
      <xdr:row>79</xdr:row>
      <xdr:rowOff>6916</xdr:rowOff>
    </xdr:to>
    <xdr:cxnSp macro="">
      <xdr:nvCxnSpPr>
        <xdr:cNvPr id="414" name="直線コネクタ 413"/>
        <xdr:cNvCxnSpPr/>
      </xdr:nvCxnSpPr>
      <xdr:spPr>
        <a:xfrm flipV="1">
          <a:off x="9639300" y="13550802"/>
          <a:ext cx="8382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47029</xdr:rowOff>
    </xdr:from>
    <xdr:ext cx="534377" cy="259045"/>
    <xdr:sp macro="" textlink="">
      <xdr:nvSpPr>
        <xdr:cNvPr id="415" name="普通建設事業費 （ うち新規整備　）平均値テキスト"/>
        <xdr:cNvSpPr txBox="1"/>
      </xdr:nvSpPr>
      <xdr:spPr>
        <a:xfrm>
          <a:off x="10528300" y="13248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6916</xdr:rowOff>
    </xdr:from>
    <xdr:to>
      <xdr:col>50</xdr:col>
      <xdr:colOff>114300</xdr:colOff>
      <xdr:row>79</xdr:row>
      <xdr:rowOff>8396</xdr:rowOff>
    </xdr:to>
    <xdr:cxnSp macro="">
      <xdr:nvCxnSpPr>
        <xdr:cNvPr id="417" name="直線コネクタ 416"/>
        <xdr:cNvCxnSpPr/>
      </xdr:nvCxnSpPr>
      <xdr:spPr>
        <a:xfrm flipV="1">
          <a:off x="8750300" y="13551466"/>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112627</xdr:rowOff>
    </xdr:from>
    <xdr:ext cx="534377" cy="259045"/>
    <xdr:sp macro="" textlink="">
      <xdr:nvSpPr>
        <xdr:cNvPr id="419" name="テキスト ボックス 418"/>
        <xdr:cNvSpPr txBox="1"/>
      </xdr:nvSpPr>
      <xdr:spPr>
        <a:xfrm>
          <a:off x="9372111" y="131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164867</xdr:rowOff>
    </xdr:from>
    <xdr:to>
      <xdr:col>45</xdr:col>
      <xdr:colOff>177800</xdr:colOff>
      <xdr:row>79</xdr:row>
      <xdr:rowOff>8396</xdr:rowOff>
    </xdr:to>
    <xdr:cxnSp macro="">
      <xdr:nvCxnSpPr>
        <xdr:cNvPr id="420" name="直線コネクタ 419"/>
        <xdr:cNvCxnSpPr/>
      </xdr:nvCxnSpPr>
      <xdr:spPr>
        <a:xfrm>
          <a:off x="7861300" y="13537967"/>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4" name="テキスト ボックス 423"/>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126902</xdr:rowOff>
    </xdr:from>
    <xdr:to>
      <xdr:col>55</xdr:col>
      <xdr:colOff>50800</xdr:colOff>
      <xdr:row>79</xdr:row>
      <xdr:rowOff>57052</xdr:rowOff>
    </xdr:to>
    <xdr:sp macro="" textlink="">
      <xdr:nvSpPr>
        <xdr:cNvPr id="430" name="楕円 429"/>
        <xdr:cNvSpPr/>
      </xdr:nvSpPr>
      <xdr:spPr>
        <a:xfrm>
          <a:off x="10426700" y="1350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41829</xdr:rowOff>
    </xdr:from>
    <xdr:ext cx="469744" cy="259045"/>
    <xdr:sp macro="" textlink="">
      <xdr:nvSpPr>
        <xdr:cNvPr id="431" name="普通建設事業費 （ うち新規整備　）該当値テキスト"/>
        <xdr:cNvSpPr txBox="1"/>
      </xdr:nvSpPr>
      <xdr:spPr>
        <a:xfrm>
          <a:off x="10528300" y="1341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127566</xdr:rowOff>
    </xdr:from>
    <xdr:to>
      <xdr:col>50</xdr:col>
      <xdr:colOff>165100</xdr:colOff>
      <xdr:row>79</xdr:row>
      <xdr:rowOff>57716</xdr:rowOff>
    </xdr:to>
    <xdr:sp macro="" textlink="">
      <xdr:nvSpPr>
        <xdr:cNvPr id="432" name="楕円 431"/>
        <xdr:cNvSpPr/>
      </xdr:nvSpPr>
      <xdr:spPr>
        <a:xfrm>
          <a:off x="9588500" y="1350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48843</xdr:rowOff>
    </xdr:from>
    <xdr:ext cx="469744" cy="259045"/>
    <xdr:sp macro="" textlink="">
      <xdr:nvSpPr>
        <xdr:cNvPr id="433" name="テキスト ボックス 432"/>
        <xdr:cNvSpPr txBox="1"/>
      </xdr:nvSpPr>
      <xdr:spPr>
        <a:xfrm>
          <a:off x="9404428" y="1359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129046</xdr:rowOff>
    </xdr:from>
    <xdr:to>
      <xdr:col>46</xdr:col>
      <xdr:colOff>38100</xdr:colOff>
      <xdr:row>79</xdr:row>
      <xdr:rowOff>59196</xdr:rowOff>
    </xdr:to>
    <xdr:sp macro="" textlink="">
      <xdr:nvSpPr>
        <xdr:cNvPr id="434" name="楕円 433"/>
        <xdr:cNvSpPr/>
      </xdr:nvSpPr>
      <xdr:spPr>
        <a:xfrm>
          <a:off x="8699500" y="1350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50323</xdr:rowOff>
    </xdr:from>
    <xdr:ext cx="469744" cy="259045"/>
    <xdr:sp macro="" textlink="">
      <xdr:nvSpPr>
        <xdr:cNvPr id="435" name="テキスト ボックス 434"/>
        <xdr:cNvSpPr txBox="1"/>
      </xdr:nvSpPr>
      <xdr:spPr>
        <a:xfrm>
          <a:off x="8515428" y="1359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114067</xdr:rowOff>
    </xdr:from>
    <xdr:to>
      <xdr:col>41</xdr:col>
      <xdr:colOff>101600</xdr:colOff>
      <xdr:row>79</xdr:row>
      <xdr:rowOff>44217</xdr:rowOff>
    </xdr:to>
    <xdr:sp macro="" textlink="">
      <xdr:nvSpPr>
        <xdr:cNvPr id="436" name="楕円 435"/>
        <xdr:cNvSpPr/>
      </xdr:nvSpPr>
      <xdr:spPr>
        <a:xfrm>
          <a:off x="7810500" y="134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35344</xdr:rowOff>
    </xdr:from>
    <xdr:ext cx="469744" cy="259045"/>
    <xdr:sp macro="" textlink="">
      <xdr:nvSpPr>
        <xdr:cNvPr id="437" name="テキスト ボックス 436"/>
        <xdr:cNvSpPr txBox="1"/>
      </xdr:nvSpPr>
      <xdr:spPr>
        <a:xfrm>
          <a:off x="7626428" y="1357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54877</xdr:rowOff>
    </xdr:from>
    <xdr:to>
      <xdr:col>55</xdr:col>
      <xdr:colOff>0</xdr:colOff>
      <xdr:row>98</xdr:row>
      <xdr:rowOff>96989</xdr:rowOff>
    </xdr:to>
    <xdr:cxnSp macro="">
      <xdr:nvCxnSpPr>
        <xdr:cNvPr id="466" name="直線コネクタ 465"/>
        <xdr:cNvCxnSpPr/>
      </xdr:nvCxnSpPr>
      <xdr:spPr>
        <a:xfrm>
          <a:off x="9639300" y="16856977"/>
          <a:ext cx="838200" cy="4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10401</xdr:rowOff>
    </xdr:from>
    <xdr:to>
      <xdr:col>50</xdr:col>
      <xdr:colOff>114300</xdr:colOff>
      <xdr:row>98</xdr:row>
      <xdr:rowOff>54877</xdr:rowOff>
    </xdr:to>
    <xdr:cxnSp macro="">
      <xdr:nvCxnSpPr>
        <xdr:cNvPr id="469" name="直線コネクタ 468"/>
        <xdr:cNvCxnSpPr/>
      </xdr:nvCxnSpPr>
      <xdr:spPr>
        <a:xfrm>
          <a:off x="8750300" y="16469601"/>
          <a:ext cx="889000" cy="38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10401</xdr:rowOff>
    </xdr:from>
    <xdr:to>
      <xdr:col>45</xdr:col>
      <xdr:colOff>177800</xdr:colOff>
      <xdr:row>98</xdr:row>
      <xdr:rowOff>43625</xdr:rowOff>
    </xdr:to>
    <xdr:cxnSp macro="">
      <xdr:nvCxnSpPr>
        <xdr:cNvPr id="472" name="直線コネクタ 471"/>
        <xdr:cNvCxnSpPr/>
      </xdr:nvCxnSpPr>
      <xdr:spPr>
        <a:xfrm flipV="1">
          <a:off x="7861300" y="16469601"/>
          <a:ext cx="889000" cy="376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4" name="テキスト ボックス 473"/>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46189</xdr:rowOff>
    </xdr:from>
    <xdr:to>
      <xdr:col>55</xdr:col>
      <xdr:colOff>50800</xdr:colOff>
      <xdr:row>98</xdr:row>
      <xdr:rowOff>147789</xdr:rowOff>
    </xdr:to>
    <xdr:sp macro="" textlink="">
      <xdr:nvSpPr>
        <xdr:cNvPr id="482" name="楕円 481"/>
        <xdr:cNvSpPr/>
      </xdr:nvSpPr>
      <xdr:spPr>
        <a:xfrm>
          <a:off x="10426700" y="168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132566</xdr:rowOff>
    </xdr:from>
    <xdr:ext cx="469744" cy="259045"/>
    <xdr:sp macro="" textlink="">
      <xdr:nvSpPr>
        <xdr:cNvPr id="483" name="普通建設事業費 （ うち更新整備　）該当値テキスト"/>
        <xdr:cNvSpPr txBox="1"/>
      </xdr:nvSpPr>
      <xdr:spPr>
        <a:xfrm>
          <a:off x="10528300" y="1676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4077</xdr:rowOff>
    </xdr:from>
    <xdr:to>
      <xdr:col>50</xdr:col>
      <xdr:colOff>165100</xdr:colOff>
      <xdr:row>98</xdr:row>
      <xdr:rowOff>105677</xdr:rowOff>
    </xdr:to>
    <xdr:sp macro="" textlink="">
      <xdr:nvSpPr>
        <xdr:cNvPr id="484" name="楕円 483"/>
        <xdr:cNvSpPr/>
      </xdr:nvSpPr>
      <xdr:spPr>
        <a:xfrm>
          <a:off x="9588500" y="1680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96804</xdr:rowOff>
    </xdr:from>
    <xdr:ext cx="534377" cy="259045"/>
    <xdr:sp macro="" textlink="">
      <xdr:nvSpPr>
        <xdr:cNvPr id="485" name="テキスト ボックス 484"/>
        <xdr:cNvSpPr txBox="1"/>
      </xdr:nvSpPr>
      <xdr:spPr>
        <a:xfrm>
          <a:off x="9372111" y="1689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131051</xdr:rowOff>
    </xdr:from>
    <xdr:to>
      <xdr:col>46</xdr:col>
      <xdr:colOff>38100</xdr:colOff>
      <xdr:row>96</xdr:row>
      <xdr:rowOff>61201</xdr:rowOff>
    </xdr:to>
    <xdr:sp macro="" textlink="">
      <xdr:nvSpPr>
        <xdr:cNvPr id="486" name="楕円 485"/>
        <xdr:cNvSpPr/>
      </xdr:nvSpPr>
      <xdr:spPr>
        <a:xfrm>
          <a:off x="8699500" y="164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77728</xdr:rowOff>
    </xdr:from>
    <xdr:ext cx="534377" cy="259045"/>
    <xdr:sp macro="" textlink="">
      <xdr:nvSpPr>
        <xdr:cNvPr id="487" name="テキスト ボックス 486"/>
        <xdr:cNvSpPr txBox="1"/>
      </xdr:nvSpPr>
      <xdr:spPr>
        <a:xfrm>
          <a:off x="8483111" y="1619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164275</xdr:rowOff>
    </xdr:from>
    <xdr:to>
      <xdr:col>41</xdr:col>
      <xdr:colOff>101600</xdr:colOff>
      <xdr:row>98</xdr:row>
      <xdr:rowOff>94425</xdr:rowOff>
    </xdr:to>
    <xdr:sp macro="" textlink="">
      <xdr:nvSpPr>
        <xdr:cNvPr id="488" name="楕円 487"/>
        <xdr:cNvSpPr/>
      </xdr:nvSpPr>
      <xdr:spPr>
        <a:xfrm>
          <a:off x="7810500" y="167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85552</xdr:rowOff>
    </xdr:from>
    <xdr:ext cx="534377" cy="259045"/>
    <xdr:sp macro="" textlink="">
      <xdr:nvSpPr>
        <xdr:cNvPr id="489" name="テキスト ボックス 488"/>
        <xdr:cNvSpPr txBox="1"/>
      </xdr:nvSpPr>
      <xdr:spPr>
        <a:xfrm>
          <a:off x="7594111" y="1688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89163</xdr:rowOff>
    </xdr:from>
    <xdr:to>
      <xdr:col>85</xdr:col>
      <xdr:colOff>127000</xdr:colOff>
      <xdr:row>39</xdr:row>
      <xdr:rowOff>98878</xdr:rowOff>
    </xdr:to>
    <xdr:cxnSp macro="">
      <xdr:nvCxnSpPr>
        <xdr:cNvPr id="520" name="直線コネクタ 519"/>
        <xdr:cNvCxnSpPr/>
      </xdr:nvCxnSpPr>
      <xdr:spPr>
        <a:xfrm>
          <a:off x="15481300" y="6775713"/>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89163</xdr:rowOff>
    </xdr:from>
    <xdr:to>
      <xdr:col>81</xdr:col>
      <xdr:colOff>50800</xdr:colOff>
      <xdr:row>39</xdr:row>
      <xdr:rowOff>98878</xdr:rowOff>
    </xdr:to>
    <xdr:cxnSp macro="">
      <xdr:nvCxnSpPr>
        <xdr:cNvPr id="523" name="直線コネクタ 522"/>
        <xdr:cNvCxnSpPr/>
      </xdr:nvCxnSpPr>
      <xdr:spPr>
        <a:xfrm flipV="1">
          <a:off x="14592300" y="6775713"/>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96658</xdr:rowOff>
    </xdr:from>
    <xdr:to>
      <xdr:col>76</xdr:col>
      <xdr:colOff>114300</xdr:colOff>
      <xdr:row>39</xdr:row>
      <xdr:rowOff>98878</xdr:rowOff>
    </xdr:to>
    <xdr:cxnSp macro="">
      <xdr:nvCxnSpPr>
        <xdr:cNvPr id="526" name="直線コネクタ 525"/>
        <xdr:cNvCxnSpPr/>
      </xdr:nvCxnSpPr>
      <xdr:spPr>
        <a:xfrm>
          <a:off x="13703300" y="6783208"/>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93768</xdr:rowOff>
    </xdr:from>
    <xdr:to>
      <xdr:col>71</xdr:col>
      <xdr:colOff>177800</xdr:colOff>
      <xdr:row>39</xdr:row>
      <xdr:rowOff>96658</xdr:rowOff>
    </xdr:to>
    <xdr:cxnSp macro="">
      <xdr:nvCxnSpPr>
        <xdr:cNvPr id="529" name="直線コネクタ 528"/>
        <xdr:cNvCxnSpPr/>
      </xdr:nvCxnSpPr>
      <xdr:spPr>
        <a:xfrm>
          <a:off x="12814300" y="6780318"/>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40" name="災害復旧事業費該当値テキスト"/>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38363</xdr:rowOff>
    </xdr:from>
    <xdr:to>
      <xdr:col>81</xdr:col>
      <xdr:colOff>101600</xdr:colOff>
      <xdr:row>39</xdr:row>
      <xdr:rowOff>139963</xdr:rowOff>
    </xdr:to>
    <xdr:sp macro="" textlink="">
      <xdr:nvSpPr>
        <xdr:cNvPr id="541" name="楕円 540"/>
        <xdr:cNvSpPr/>
      </xdr:nvSpPr>
      <xdr:spPr>
        <a:xfrm>
          <a:off x="15430500" y="672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131090</xdr:rowOff>
    </xdr:from>
    <xdr:ext cx="378565" cy="259045"/>
    <xdr:sp macro="" textlink="">
      <xdr:nvSpPr>
        <xdr:cNvPr id="542" name="テキスト ボックス 541"/>
        <xdr:cNvSpPr txBox="1"/>
      </xdr:nvSpPr>
      <xdr:spPr>
        <a:xfrm>
          <a:off x="15292017" y="681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45858</xdr:rowOff>
    </xdr:from>
    <xdr:to>
      <xdr:col>72</xdr:col>
      <xdr:colOff>38100</xdr:colOff>
      <xdr:row>39</xdr:row>
      <xdr:rowOff>147458</xdr:rowOff>
    </xdr:to>
    <xdr:sp macro="" textlink="">
      <xdr:nvSpPr>
        <xdr:cNvPr id="545" name="楕円 544"/>
        <xdr:cNvSpPr/>
      </xdr:nvSpPr>
      <xdr:spPr>
        <a:xfrm>
          <a:off x="13652500" y="673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138585</xdr:rowOff>
    </xdr:from>
    <xdr:ext cx="378565" cy="259045"/>
    <xdr:sp macro="" textlink="">
      <xdr:nvSpPr>
        <xdr:cNvPr id="546" name="テキスト ボックス 545"/>
        <xdr:cNvSpPr txBox="1"/>
      </xdr:nvSpPr>
      <xdr:spPr>
        <a:xfrm>
          <a:off x="13514017" y="6825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42968</xdr:rowOff>
    </xdr:from>
    <xdr:to>
      <xdr:col>67</xdr:col>
      <xdr:colOff>101600</xdr:colOff>
      <xdr:row>39</xdr:row>
      <xdr:rowOff>144568</xdr:rowOff>
    </xdr:to>
    <xdr:sp macro="" textlink="">
      <xdr:nvSpPr>
        <xdr:cNvPr id="547" name="楕円 546"/>
        <xdr:cNvSpPr/>
      </xdr:nvSpPr>
      <xdr:spPr>
        <a:xfrm>
          <a:off x="12763500" y="67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135695</xdr:rowOff>
    </xdr:from>
    <xdr:ext cx="378565" cy="259045"/>
    <xdr:sp macro="" textlink="">
      <xdr:nvSpPr>
        <xdr:cNvPr id="548" name="テキスト ボックス 547"/>
        <xdr:cNvSpPr txBox="1"/>
      </xdr:nvSpPr>
      <xdr:spPr>
        <a:xfrm>
          <a:off x="12625017" y="6822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135331</xdr:rowOff>
    </xdr:from>
    <xdr:to>
      <xdr:col>85</xdr:col>
      <xdr:colOff>127000</xdr:colOff>
      <xdr:row>76</xdr:row>
      <xdr:rowOff>141212</xdr:rowOff>
    </xdr:to>
    <xdr:cxnSp macro="">
      <xdr:nvCxnSpPr>
        <xdr:cNvPr id="626" name="直線コネクタ 625"/>
        <xdr:cNvCxnSpPr/>
      </xdr:nvCxnSpPr>
      <xdr:spPr>
        <a:xfrm>
          <a:off x="15481300" y="13165531"/>
          <a:ext cx="8382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132347</xdr:rowOff>
    </xdr:from>
    <xdr:to>
      <xdr:col>81</xdr:col>
      <xdr:colOff>50800</xdr:colOff>
      <xdr:row>76</xdr:row>
      <xdr:rowOff>135331</xdr:rowOff>
    </xdr:to>
    <xdr:cxnSp macro="">
      <xdr:nvCxnSpPr>
        <xdr:cNvPr id="629" name="直線コネクタ 628"/>
        <xdr:cNvCxnSpPr/>
      </xdr:nvCxnSpPr>
      <xdr:spPr>
        <a:xfrm>
          <a:off x="14592300" y="13162547"/>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132347</xdr:rowOff>
    </xdr:from>
    <xdr:to>
      <xdr:col>76</xdr:col>
      <xdr:colOff>114300</xdr:colOff>
      <xdr:row>77</xdr:row>
      <xdr:rowOff>26505</xdr:rowOff>
    </xdr:to>
    <xdr:cxnSp macro="">
      <xdr:nvCxnSpPr>
        <xdr:cNvPr id="632" name="直線コネクタ 631"/>
        <xdr:cNvCxnSpPr/>
      </xdr:nvCxnSpPr>
      <xdr:spPr>
        <a:xfrm flipV="1">
          <a:off x="13703300" y="13162547"/>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26505</xdr:rowOff>
    </xdr:from>
    <xdr:to>
      <xdr:col>71</xdr:col>
      <xdr:colOff>177800</xdr:colOff>
      <xdr:row>77</xdr:row>
      <xdr:rowOff>51536</xdr:rowOff>
    </xdr:to>
    <xdr:cxnSp macro="">
      <xdr:nvCxnSpPr>
        <xdr:cNvPr id="635" name="直線コネクタ 634"/>
        <xdr:cNvCxnSpPr/>
      </xdr:nvCxnSpPr>
      <xdr:spPr>
        <a:xfrm flipV="1">
          <a:off x="12814300" y="13228155"/>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90412</xdr:rowOff>
    </xdr:from>
    <xdr:to>
      <xdr:col>85</xdr:col>
      <xdr:colOff>177800</xdr:colOff>
      <xdr:row>77</xdr:row>
      <xdr:rowOff>20562</xdr:rowOff>
    </xdr:to>
    <xdr:sp macro="" textlink="">
      <xdr:nvSpPr>
        <xdr:cNvPr id="645" name="楕円 644"/>
        <xdr:cNvSpPr/>
      </xdr:nvSpPr>
      <xdr:spPr>
        <a:xfrm>
          <a:off x="16268700" y="131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68839</xdr:rowOff>
    </xdr:from>
    <xdr:ext cx="534377" cy="259045"/>
    <xdr:sp macro="" textlink="">
      <xdr:nvSpPr>
        <xdr:cNvPr id="646" name="公債費該当値テキスト"/>
        <xdr:cNvSpPr txBox="1"/>
      </xdr:nvSpPr>
      <xdr:spPr>
        <a:xfrm>
          <a:off x="16370300" y="1309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84531</xdr:rowOff>
    </xdr:from>
    <xdr:to>
      <xdr:col>81</xdr:col>
      <xdr:colOff>101600</xdr:colOff>
      <xdr:row>77</xdr:row>
      <xdr:rowOff>14681</xdr:rowOff>
    </xdr:to>
    <xdr:sp macro="" textlink="">
      <xdr:nvSpPr>
        <xdr:cNvPr id="647" name="楕円 646"/>
        <xdr:cNvSpPr/>
      </xdr:nvSpPr>
      <xdr:spPr>
        <a:xfrm>
          <a:off x="15430500" y="1311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5808</xdr:rowOff>
    </xdr:from>
    <xdr:ext cx="534377" cy="259045"/>
    <xdr:sp macro="" textlink="">
      <xdr:nvSpPr>
        <xdr:cNvPr id="648" name="テキスト ボックス 647"/>
        <xdr:cNvSpPr txBox="1"/>
      </xdr:nvSpPr>
      <xdr:spPr>
        <a:xfrm>
          <a:off x="15214111" y="1320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81547</xdr:rowOff>
    </xdr:from>
    <xdr:to>
      <xdr:col>76</xdr:col>
      <xdr:colOff>165100</xdr:colOff>
      <xdr:row>77</xdr:row>
      <xdr:rowOff>11697</xdr:rowOff>
    </xdr:to>
    <xdr:sp macro="" textlink="">
      <xdr:nvSpPr>
        <xdr:cNvPr id="649" name="楕円 648"/>
        <xdr:cNvSpPr/>
      </xdr:nvSpPr>
      <xdr:spPr>
        <a:xfrm>
          <a:off x="14541500" y="131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2824</xdr:rowOff>
    </xdr:from>
    <xdr:ext cx="534377" cy="259045"/>
    <xdr:sp macro="" textlink="">
      <xdr:nvSpPr>
        <xdr:cNvPr id="650" name="テキスト ボックス 649"/>
        <xdr:cNvSpPr txBox="1"/>
      </xdr:nvSpPr>
      <xdr:spPr>
        <a:xfrm>
          <a:off x="14325111" y="1320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147155</xdr:rowOff>
    </xdr:from>
    <xdr:to>
      <xdr:col>72</xdr:col>
      <xdr:colOff>38100</xdr:colOff>
      <xdr:row>77</xdr:row>
      <xdr:rowOff>77305</xdr:rowOff>
    </xdr:to>
    <xdr:sp macro="" textlink="">
      <xdr:nvSpPr>
        <xdr:cNvPr id="651" name="楕円 650"/>
        <xdr:cNvSpPr/>
      </xdr:nvSpPr>
      <xdr:spPr>
        <a:xfrm>
          <a:off x="13652500" y="131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68432</xdr:rowOff>
    </xdr:from>
    <xdr:ext cx="534377" cy="259045"/>
    <xdr:sp macro="" textlink="">
      <xdr:nvSpPr>
        <xdr:cNvPr id="652" name="テキスト ボックス 651"/>
        <xdr:cNvSpPr txBox="1"/>
      </xdr:nvSpPr>
      <xdr:spPr>
        <a:xfrm>
          <a:off x="13436111" y="1327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736</xdr:rowOff>
    </xdr:from>
    <xdr:to>
      <xdr:col>67</xdr:col>
      <xdr:colOff>101600</xdr:colOff>
      <xdr:row>77</xdr:row>
      <xdr:rowOff>102336</xdr:rowOff>
    </xdr:to>
    <xdr:sp macro="" textlink="">
      <xdr:nvSpPr>
        <xdr:cNvPr id="653" name="楕円 652"/>
        <xdr:cNvSpPr/>
      </xdr:nvSpPr>
      <xdr:spPr>
        <a:xfrm>
          <a:off x="12763500" y="1320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93463</xdr:rowOff>
    </xdr:from>
    <xdr:ext cx="534377" cy="259045"/>
    <xdr:sp macro="" textlink="">
      <xdr:nvSpPr>
        <xdr:cNvPr id="654" name="テキスト ボックス 653"/>
        <xdr:cNvSpPr txBox="1"/>
      </xdr:nvSpPr>
      <xdr:spPr>
        <a:xfrm>
          <a:off x="12547111" y="132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66594</xdr:rowOff>
    </xdr:from>
    <xdr:to>
      <xdr:col>85</xdr:col>
      <xdr:colOff>127000</xdr:colOff>
      <xdr:row>96</xdr:row>
      <xdr:rowOff>157257</xdr:rowOff>
    </xdr:to>
    <xdr:cxnSp macro="">
      <xdr:nvCxnSpPr>
        <xdr:cNvPr id="681" name="直線コネクタ 680"/>
        <xdr:cNvCxnSpPr/>
      </xdr:nvCxnSpPr>
      <xdr:spPr>
        <a:xfrm flipV="1">
          <a:off x="15481300" y="16525794"/>
          <a:ext cx="838200" cy="9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45814</xdr:rowOff>
    </xdr:from>
    <xdr:to>
      <xdr:col>81</xdr:col>
      <xdr:colOff>50800</xdr:colOff>
      <xdr:row>96</xdr:row>
      <xdr:rowOff>157257</xdr:rowOff>
    </xdr:to>
    <xdr:cxnSp macro="">
      <xdr:nvCxnSpPr>
        <xdr:cNvPr id="684" name="直線コネクタ 683"/>
        <xdr:cNvCxnSpPr/>
      </xdr:nvCxnSpPr>
      <xdr:spPr>
        <a:xfrm>
          <a:off x="14592300" y="16505014"/>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45814</xdr:rowOff>
    </xdr:from>
    <xdr:to>
      <xdr:col>76</xdr:col>
      <xdr:colOff>114300</xdr:colOff>
      <xdr:row>97</xdr:row>
      <xdr:rowOff>127425</xdr:rowOff>
    </xdr:to>
    <xdr:cxnSp macro="">
      <xdr:nvCxnSpPr>
        <xdr:cNvPr id="687" name="直線コネクタ 686"/>
        <xdr:cNvCxnSpPr/>
      </xdr:nvCxnSpPr>
      <xdr:spPr>
        <a:xfrm flipV="1">
          <a:off x="13703300" y="16505014"/>
          <a:ext cx="889000" cy="25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127425</xdr:rowOff>
    </xdr:from>
    <xdr:to>
      <xdr:col>71</xdr:col>
      <xdr:colOff>177800</xdr:colOff>
      <xdr:row>98</xdr:row>
      <xdr:rowOff>133003</xdr:rowOff>
    </xdr:to>
    <xdr:cxnSp macro="">
      <xdr:nvCxnSpPr>
        <xdr:cNvPr id="690" name="直線コネクタ 689"/>
        <xdr:cNvCxnSpPr/>
      </xdr:nvCxnSpPr>
      <xdr:spPr>
        <a:xfrm flipV="1">
          <a:off x="12814300" y="16758075"/>
          <a:ext cx="889000" cy="17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4" name="テキスト ボックス 693"/>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15794</xdr:rowOff>
    </xdr:from>
    <xdr:to>
      <xdr:col>85</xdr:col>
      <xdr:colOff>177800</xdr:colOff>
      <xdr:row>96</xdr:row>
      <xdr:rowOff>117394</xdr:rowOff>
    </xdr:to>
    <xdr:sp macro="" textlink="">
      <xdr:nvSpPr>
        <xdr:cNvPr id="700" name="楕円 699"/>
        <xdr:cNvSpPr/>
      </xdr:nvSpPr>
      <xdr:spPr>
        <a:xfrm>
          <a:off x="16268700" y="164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38671</xdr:rowOff>
    </xdr:from>
    <xdr:ext cx="534377" cy="259045"/>
    <xdr:sp macro="" textlink="">
      <xdr:nvSpPr>
        <xdr:cNvPr id="701" name="積立金該当値テキスト"/>
        <xdr:cNvSpPr txBox="1"/>
      </xdr:nvSpPr>
      <xdr:spPr>
        <a:xfrm>
          <a:off x="16370300" y="1632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106457</xdr:rowOff>
    </xdr:from>
    <xdr:to>
      <xdr:col>81</xdr:col>
      <xdr:colOff>101600</xdr:colOff>
      <xdr:row>97</xdr:row>
      <xdr:rowOff>36607</xdr:rowOff>
    </xdr:to>
    <xdr:sp macro="" textlink="">
      <xdr:nvSpPr>
        <xdr:cNvPr id="702" name="楕円 701"/>
        <xdr:cNvSpPr/>
      </xdr:nvSpPr>
      <xdr:spPr>
        <a:xfrm>
          <a:off x="15430500" y="1656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27734</xdr:rowOff>
    </xdr:from>
    <xdr:ext cx="534377" cy="259045"/>
    <xdr:sp macro="" textlink="">
      <xdr:nvSpPr>
        <xdr:cNvPr id="703" name="テキスト ボックス 702"/>
        <xdr:cNvSpPr txBox="1"/>
      </xdr:nvSpPr>
      <xdr:spPr>
        <a:xfrm>
          <a:off x="15214111" y="166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166464</xdr:rowOff>
    </xdr:from>
    <xdr:to>
      <xdr:col>76</xdr:col>
      <xdr:colOff>165100</xdr:colOff>
      <xdr:row>96</xdr:row>
      <xdr:rowOff>96614</xdr:rowOff>
    </xdr:to>
    <xdr:sp macro="" textlink="">
      <xdr:nvSpPr>
        <xdr:cNvPr id="704" name="楕円 703"/>
        <xdr:cNvSpPr/>
      </xdr:nvSpPr>
      <xdr:spPr>
        <a:xfrm>
          <a:off x="14541500" y="164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87741</xdr:rowOff>
    </xdr:from>
    <xdr:ext cx="534377" cy="259045"/>
    <xdr:sp macro="" textlink="">
      <xdr:nvSpPr>
        <xdr:cNvPr id="705" name="テキスト ボックス 704"/>
        <xdr:cNvSpPr txBox="1"/>
      </xdr:nvSpPr>
      <xdr:spPr>
        <a:xfrm>
          <a:off x="14325111" y="1654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76625</xdr:rowOff>
    </xdr:from>
    <xdr:to>
      <xdr:col>72</xdr:col>
      <xdr:colOff>38100</xdr:colOff>
      <xdr:row>98</xdr:row>
      <xdr:rowOff>6775</xdr:rowOff>
    </xdr:to>
    <xdr:sp macro="" textlink="">
      <xdr:nvSpPr>
        <xdr:cNvPr id="706" name="楕円 705"/>
        <xdr:cNvSpPr/>
      </xdr:nvSpPr>
      <xdr:spPr>
        <a:xfrm>
          <a:off x="13652500" y="167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169352</xdr:rowOff>
    </xdr:from>
    <xdr:ext cx="469744" cy="259045"/>
    <xdr:sp macro="" textlink="">
      <xdr:nvSpPr>
        <xdr:cNvPr id="707" name="テキスト ボックス 706"/>
        <xdr:cNvSpPr txBox="1"/>
      </xdr:nvSpPr>
      <xdr:spPr>
        <a:xfrm>
          <a:off x="13468428" y="1680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82203</xdr:rowOff>
    </xdr:from>
    <xdr:to>
      <xdr:col>67</xdr:col>
      <xdr:colOff>101600</xdr:colOff>
      <xdr:row>99</xdr:row>
      <xdr:rowOff>12353</xdr:rowOff>
    </xdr:to>
    <xdr:sp macro="" textlink="">
      <xdr:nvSpPr>
        <xdr:cNvPr id="708" name="楕円 707"/>
        <xdr:cNvSpPr/>
      </xdr:nvSpPr>
      <xdr:spPr>
        <a:xfrm>
          <a:off x="12763500" y="1688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3480</xdr:rowOff>
    </xdr:from>
    <xdr:ext cx="378565" cy="259045"/>
    <xdr:sp macro="" textlink="">
      <xdr:nvSpPr>
        <xdr:cNvPr id="709" name="テキスト ボックス 708"/>
        <xdr:cNvSpPr txBox="1"/>
      </xdr:nvSpPr>
      <xdr:spPr>
        <a:xfrm>
          <a:off x="12625017" y="16977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28575</xdr:rowOff>
    </xdr:from>
    <xdr:to>
      <xdr:col>116</xdr:col>
      <xdr:colOff>63500</xdr:colOff>
      <xdr:row>39</xdr:row>
      <xdr:rowOff>31496</xdr:rowOff>
    </xdr:to>
    <xdr:cxnSp macro="">
      <xdr:nvCxnSpPr>
        <xdr:cNvPr id="738" name="直線コネクタ 737"/>
        <xdr:cNvCxnSpPr/>
      </xdr:nvCxnSpPr>
      <xdr:spPr>
        <a:xfrm>
          <a:off x="21323300" y="6715125"/>
          <a:ext cx="8382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22987</xdr:rowOff>
    </xdr:from>
    <xdr:to>
      <xdr:col>111</xdr:col>
      <xdr:colOff>177800</xdr:colOff>
      <xdr:row>39</xdr:row>
      <xdr:rowOff>28575</xdr:rowOff>
    </xdr:to>
    <xdr:cxnSp macro="">
      <xdr:nvCxnSpPr>
        <xdr:cNvPr id="741" name="直線コネクタ 740"/>
        <xdr:cNvCxnSpPr/>
      </xdr:nvCxnSpPr>
      <xdr:spPr>
        <a:xfrm>
          <a:off x="20434300" y="6709537"/>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4826</xdr:rowOff>
    </xdr:from>
    <xdr:to>
      <xdr:col>107</xdr:col>
      <xdr:colOff>50800</xdr:colOff>
      <xdr:row>39</xdr:row>
      <xdr:rowOff>22987</xdr:rowOff>
    </xdr:to>
    <xdr:cxnSp macro="">
      <xdr:nvCxnSpPr>
        <xdr:cNvPr id="744" name="直線コネクタ 743"/>
        <xdr:cNvCxnSpPr/>
      </xdr:nvCxnSpPr>
      <xdr:spPr>
        <a:xfrm>
          <a:off x="19545300" y="6691376"/>
          <a:ext cx="889000" cy="1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141859</xdr:rowOff>
    </xdr:from>
    <xdr:to>
      <xdr:col>102</xdr:col>
      <xdr:colOff>114300</xdr:colOff>
      <xdr:row>39</xdr:row>
      <xdr:rowOff>4826</xdr:rowOff>
    </xdr:to>
    <xdr:cxnSp macro="">
      <xdr:nvCxnSpPr>
        <xdr:cNvPr id="747" name="直線コネクタ 746"/>
        <xdr:cNvCxnSpPr/>
      </xdr:nvCxnSpPr>
      <xdr:spPr>
        <a:xfrm>
          <a:off x="18656300" y="6656959"/>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152146</xdr:rowOff>
    </xdr:from>
    <xdr:to>
      <xdr:col>116</xdr:col>
      <xdr:colOff>114300</xdr:colOff>
      <xdr:row>39</xdr:row>
      <xdr:rowOff>82296</xdr:rowOff>
    </xdr:to>
    <xdr:sp macro="" textlink="">
      <xdr:nvSpPr>
        <xdr:cNvPr id="757" name="楕円 756"/>
        <xdr:cNvSpPr/>
      </xdr:nvSpPr>
      <xdr:spPr>
        <a:xfrm>
          <a:off x="22110700" y="66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67073</xdr:rowOff>
    </xdr:from>
    <xdr:ext cx="378565" cy="259045"/>
    <xdr:sp macro="" textlink="">
      <xdr:nvSpPr>
        <xdr:cNvPr id="758" name="投資及び出資金該当値テキスト"/>
        <xdr:cNvSpPr txBox="1"/>
      </xdr:nvSpPr>
      <xdr:spPr>
        <a:xfrm>
          <a:off x="22212300" y="65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149225</xdr:rowOff>
    </xdr:from>
    <xdr:to>
      <xdr:col>112</xdr:col>
      <xdr:colOff>38100</xdr:colOff>
      <xdr:row>39</xdr:row>
      <xdr:rowOff>79375</xdr:rowOff>
    </xdr:to>
    <xdr:sp macro="" textlink="">
      <xdr:nvSpPr>
        <xdr:cNvPr id="759" name="楕円 758"/>
        <xdr:cNvSpPr/>
      </xdr:nvSpPr>
      <xdr:spPr>
        <a:xfrm>
          <a:off x="21272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70502</xdr:rowOff>
    </xdr:from>
    <xdr:ext cx="378565" cy="259045"/>
    <xdr:sp macro="" textlink="">
      <xdr:nvSpPr>
        <xdr:cNvPr id="760" name="テキスト ボックス 759"/>
        <xdr:cNvSpPr txBox="1"/>
      </xdr:nvSpPr>
      <xdr:spPr>
        <a:xfrm>
          <a:off x="21134017" y="6757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143637</xdr:rowOff>
    </xdr:from>
    <xdr:to>
      <xdr:col>107</xdr:col>
      <xdr:colOff>101600</xdr:colOff>
      <xdr:row>39</xdr:row>
      <xdr:rowOff>73787</xdr:rowOff>
    </xdr:to>
    <xdr:sp macro="" textlink="">
      <xdr:nvSpPr>
        <xdr:cNvPr id="761" name="楕円 760"/>
        <xdr:cNvSpPr/>
      </xdr:nvSpPr>
      <xdr:spPr>
        <a:xfrm>
          <a:off x="20383500" y="665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64914</xdr:rowOff>
    </xdr:from>
    <xdr:ext cx="378565" cy="259045"/>
    <xdr:sp macro="" textlink="">
      <xdr:nvSpPr>
        <xdr:cNvPr id="762" name="テキスト ボックス 761"/>
        <xdr:cNvSpPr txBox="1"/>
      </xdr:nvSpPr>
      <xdr:spPr>
        <a:xfrm>
          <a:off x="20245017" y="6751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125476</xdr:rowOff>
    </xdr:from>
    <xdr:to>
      <xdr:col>102</xdr:col>
      <xdr:colOff>165100</xdr:colOff>
      <xdr:row>39</xdr:row>
      <xdr:rowOff>55626</xdr:rowOff>
    </xdr:to>
    <xdr:sp macro="" textlink="">
      <xdr:nvSpPr>
        <xdr:cNvPr id="763" name="楕円 762"/>
        <xdr:cNvSpPr/>
      </xdr:nvSpPr>
      <xdr:spPr>
        <a:xfrm>
          <a:off x="19494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46753</xdr:rowOff>
    </xdr:from>
    <xdr:ext cx="378565" cy="259045"/>
    <xdr:sp macro="" textlink="">
      <xdr:nvSpPr>
        <xdr:cNvPr id="764" name="テキスト ボックス 763"/>
        <xdr:cNvSpPr txBox="1"/>
      </xdr:nvSpPr>
      <xdr:spPr>
        <a:xfrm>
          <a:off x="19356017" y="6733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91059</xdr:rowOff>
    </xdr:from>
    <xdr:to>
      <xdr:col>98</xdr:col>
      <xdr:colOff>38100</xdr:colOff>
      <xdr:row>39</xdr:row>
      <xdr:rowOff>21209</xdr:rowOff>
    </xdr:to>
    <xdr:sp macro="" textlink="">
      <xdr:nvSpPr>
        <xdr:cNvPr id="765" name="楕円 764"/>
        <xdr:cNvSpPr/>
      </xdr:nvSpPr>
      <xdr:spPr>
        <a:xfrm>
          <a:off x="18605500" y="660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12336</xdr:rowOff>
    </xdr:from>
    <xdr:ext cx="378565" cy="259045"/>
    <xdr:sp macro="" textlink="">
      <xdr:nvSpPr>
        <xdr:cNvPr id="766" name="テキスト ボックス 765"/>
        <xdr:cNvSpPr txBox="1"/>
      </xdr:nvSpPr>
      <xdr:spPr>
        <a:xfrm>
          <a:off x="18467017" y="66988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7" name="直線コネクタ 77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8" name="テキスト ボックス 77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9" name="直線コネクタ 77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0" name="テキスト ボックス 77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1" name="直線コネクタ 78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2" name="テキスト ボックス 78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3" name="直線コネクタ 78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4" name="テキスト ボックス 78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5" name="直線コネクタ 78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6" name="テキスト ボックス 78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7" name="直線コネクタ 78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8" name="テキスト ボックス 787"/>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0" name="テキスト ボックス 789"/>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144631</xdr:rowOff>
    </xdr:from>
    <xdr:to>
      <xdr:col>116</xdr:col>
      <xdr:colOff>62864</xdr:colOff>
      <xdr:row>59</xdr:row>
      <xdr:rowOff>98878</xdr:rowOff>
    </xdr:to>
    <xdr:cxnSp macro="">
      <xdr:nvCxnSpPr>
        <xdr:cNvPr id="792" name="直線コネクタ 791"/>
        <xdr:cNvCxnSpPr/>
      </xdr:nvCxnSpPr>
      <xdr:spPr>
        <a:xfrm flipV="1">
          <a:off x="22159595" y="9574381"/>
          <a:ext cx="1269" cy="64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4" name="直線コネクタ 79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91308</xdr:rowOff>
    </xdr:from>
    <xdr:ext cx="534377" cy="259045"/>
    <xdr:sp macro="" textlink="">
      <xdr:nvSpPr>
        <xdr:cNvPr id="795" name="貸付金最大値テキスト"/>
        <xdr:cNvSpPr txBox="1"/>
      </xdr:nvSpPr>
      <xdr:spPr>
        <a:xfrm>
          <a:off x="22212300" y="934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144631</xdr:rowOff>
    </xdr:from>
    <xdr:to>
      <xdr:col>116</xdr:col>
      <xdr:colOff>152400</xdr:colOff>
      <xdr:row>55</xdr:row>
      <xdr:rowOff>144631</xdr:rowOff>
    </xdr:to>
    <xdr:cxnSp macro="">
      <xdr:nvCxnSpPr>
        <xdr:cNvPr id="796" name="直線コネクタ 795"/>
        <xdr:cNvCxnSpPr/>
      </xdr:nvCxnSpPr>
      <xdr:spPr>
        <a:xfrm>
          <a:off x="22072600" y="957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169467</xdr:rowOff>
    </xdr:from>
    <xdr:to>
      <xdr:col>116</xdr:col>
      <xdr:colOff>63500</xdr:colOff>
      <xdr:row>59</xdr:row>
      <xdr:rowOff>24845</xdr:rowOff>
    </xdr:to>
    <xdr:cxnSp macro="">
      <xdr:nvCxnSpPr>
        <xdr:cNvPr id="797" name="直線コネクタ 796"/>
        <xdr:cNvCxnSpPr/>
      </xdr:nvCxnSpPr>
      <xdr:spPr>
        <a:xfrm flipV="1">
          <a:off x="21323300" y="10113567"/>
          <a:ext cx="8382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105585</xdr:rowOff>
    </xdr:from>
    <xdr:ext cx="469744" cy="259045"/>
    <xdr:sp macro="" textlink="">
      <xdr:nvSpPr>
        <xdr:cNvPr id="798" name="貸付金平均値テキスト"/>
        <xdr:cNvSpPr txBox="1"/>
      </xdr:nvSpPr>
      <xdr:spPr>
        <a:xfrm>
          <a:off x="22212300" y="10049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127158</xdr:rowOff>
    </xdr:from>
    <xdr:to>
      <xdr:col>116</xdr:col>
      <xdr:colOff>114300</xdr:colOff>
      <xdr:row>59</xdr:row>
      <xdr:rowOff>57308</xdr:rowOff>
    </xdr:to>
    <xdr:sp macro="" textlink="">
      <xdr:nvSpPr>
        <xdr:cNvPr id="799" name="フローチャート: 判断 798"/>
        <xdr:cNvSpPr/>
      </xdr:nvSpPr>
      <xdr:spPr>
        <a:xfrm>
          <a:off x="22110700" y="100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161009</xdr:rowOff>
    </xdr:from>
    <xdr:to>
      <xdr:col>111</xdr:col>
      <xdr:colOff>177800</xdr:colOff>
      <xdr:row>59</xdr:row>
      <xdr:rowOff>24845</xdr:rowOff>
    </xdr:to>
    <xdr:cxnSp macro="">
      <xdr:nvCxnSpPr>
        <xdr:cNvPr id="800" name="直線コネクタ 799"/>
        <xdr:cNvCxnSpPr/>
      </xdr:nvCxnSpPr>
      <xdr:spPr>
        <a:xfrm>
          <a:off x="20434300" y="10105109"/>
          <a:ext cx="889000" cy="3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121737</xdr:rowOff>
    </xdr:from>
    <xdr:to>
      <xdr:col>112</xdr:col>
      <xdr:colOff>38100</xdr:colOff>
      <xdr:row>59</xdr:row>
      <xdr:rowOff>51887</xdr:rowOff>
    </xdr:to>
    <xdr:sp macro="" textlink="">
      <xdr:nvSpPr>
        <xdr:cNvPr id="801" name="フローチャート: 判断 800"/>
        <xdr:cNvSpPr/>
      </xdr:nvSpPr>
      <xdr:spPr>
        <a:xfrm>
          <a:off x="21272500" y="100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68414</xdr:rowOff>
    </xdr:from>
    <xdr:ext cx="469744" cy="259045"/>
    <xdr:sp macro="" textlink="">
      <xdr:nvSpPr>
        <xdr:cNvPr id="802" name="テキスト ボックス 801"/>
        <xdr:cNvSpPr txBox="1"/>
      </xdr:nvSpPr>
      <xdr:spPr>
        <a:xfrm>
          <a:off x="21088428" y="984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161009</xdr:rowOff>
    </xdr:from>
    <xdr:to>
      <xdr:col>107</xdr:col>
      <xdr:colOff>50800</xdr:colOff>
      <xdr:row>58</xdr:row>
      <xdr:rowOff>163687</xdr:rowOff>
    </xdr:to>
    <xdr:cxnSp macro="">
      <xdr:nvCxnSpPr>
        <xdr:cNvPr id="803" name="直線コネクタ 802"/>
        <xdr:cNvCxnSpPr/>
      </xdr:nvCxnSpPr>
      <xdr:spPr>
        <a:xfrm flipV="1">
          <a:off x="19545300" y="10105109"/>
          <a:ext cx="889000" cy="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112788</xdr:rowOff>
    </xdr:from>
    <xdr:to>
      <xdr:col>107</xdr:col>
      <xdr:colOff>101600</xdr:colOff>
      <xdr:row>59</xdr:row>
      <xdr:rowOff>42938</xdr:rowOff>
    </xdr:to>
    <xdr:sp macro="" textlink="">
      <xdr:nvSpPr>
        <xdr:cNvPr id="804" name="フローチャート: 判断 803"/>
        <xdr:cNvSpPr/>
      </xdr:nvSpPr>
      <xdr:spPr>
        <a:xfrm>
          <a:off x="20383500" y="1005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34065</xdr:rowOff>
    </xdr:from>
    <xdr:ext cx="469744" cy="259045"/>
    <xdr:sp macro="" textlink="">
      <xdr:nvSpPr>
        <xdr:cNvPr id="805" name="テキスト ボックス 804"/>
        <xdr:cNvSpPr txBox="1"/>
      </xdr:nvSpPr>
      <xdr:spPr>
        <a:xfrm>
          <a:off x="20199428" y="10149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114374</xdr:rowOff>
    </xdr:from>
    <xdr:to>
      <xdr:col>102</xdr:col>
      <xdr:colOff>114300</xdr:colOff>
      <xdr:row>58</xdr:row>
      <xdr:rowOff>163687</xdr:rowOff>
    </xdr:to>
    <xdr:cxnSp macro="">
      <xdr:nvCxnSpPr>
        <xdr:cNvPr id="806" name="直線コネクタ 805"/>
        <xdr:cNvCxnSpPr/>
      </xdr:nvCxnSpPr>
      <xdr:spPr>
        <a:xfrm>
          <a:off x="18656300" y="8686874"/>
          <a:ext cx="889000" cy="14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144760</xdr:rowOff>
    </xdr:from>
    <xdr:to>
      <xdr:col>102</xdr:col>
      <xdr:colOff>165100</xdr:colOff>
      <xdr:row>59</xdr:row>
      <xdr:rowOff>74910</xdr:rowOff>
    </xdr:to>
    <xdr:sp macro="" textlink="">
      <xdr:nvSpPr>
        <xdr:cNvPr id="807" name="フローチャート: 判断 806"/>
        <xdr:cNvSpPr/>
      </xdr:nvSpPr>
      <xdr:spPr>
        <a:xfrm>
          <a:off x="19494500" y="100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66037</xdr:rowOff>
    </xdr:from>
    <xdr:ext cx="469744" cy="259045"/>
    <xdr:sp macro="" textlink="">
      <xdr:nvSpPr>
        <xdr:cNvPr id="808" name="テキスト ボックス 807"/>
        <xdr:cNvSpPr txBox="1"/>
      </xdr:nvSpPr>
      <xdr:spPr>
        <a:xfrm>
          <a:off x="19310428" y="101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114454</xdr:rowOff>
    </xdr:from>
    <xdr:to>
      <xdr:col>98</xdr:col>
      <xdr:colOff>38100</xdr:colOff>
      <xdr:row>59</xdr:row>
      <xdr:rowOff>44604</xdr:rowOff>
    </xdr:to>
    <xdr:sp macro="" textlink="">
      <xdr:nvSpPr>
        <xdr:cNvPr id="809" name="フローチャート: 判断 808"/>
        <xdr:cNvSpPr/>
      </xdr:nvSpPr>
      <xdr:spPr>
        <a:xfrm>
          <a:off x="18605500" y="1005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35731</xdr:rowOff>
    </xdr:from>
    <xdr:ext cx="469744" cy="259045"/>
    <xdr:sp macro="" textlink="">
      <xdr:nvSpPr>
        <xdr:cNvPr id="810" name="テキスト ボックス 809"/>
        <xdr:cNvSpPr txBox="1"/>
      </xdr:nvSpPr>
      <xdr:spPr>
        <a:xfrm>
          <a:off x="18421428" y="1015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118667</xdr:rowOff>
    </xdr:from>
    <xdr:to>
      <xdr:col>116</xdr:col>
      <xdr:colOff>114300</xdr:colOff>
      <xdr:row>59</xdr:row>
      <xdr:rowOff>48817</xdr:rowOff>
    </xdr:to>
    <xdr:sp macro="" textlink="">
      <xdr:nvSpPr>
        <xdr:cNvPr id="816" name="楕円 815"/>
        <xdr:cNvSpPr/>
      </xdr:nvSpPr>
      <xdr:spPr>
        <a:xfrm>
          <a:off x="22110700" y="1006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78044</xdr:rowOff>
    </xdr:from>
    <xdr:ext cx="469744" cy="259045"/>
    <xdr:sp macro="" textlink="">
      <xdr:nvSpPr>
        <xdr:cNvPr id="817" name="貸付金該当値テキスト"/>
        <xdr:cNvSpPr txBox="1"/>
      </xdr:nvSpPr>
      <xdr:spPr>
        <a:xfrm>
          <a:off x="22212300" y="985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145495</xdr:rowOff>
    </xdr:from>
    <xdr:to>
      <xdr:col>112</xdr:col>
      <xdr:colOff>38100</xdr:colOff>
      <xdr:row>59</xdr:row>
      <xdr:rowOff>75645</xdr:rowOff>
    </xdr:to>
    <xdr:sp macro="" textlink="">
      <xdr:nvSpPr>
        <xdr:cNvPr id="818" name="楕円 817"/>
        <xdr:cNvSpPr/>
      </xdr:nvSpPr>
      <xdr:spPr>
        <a:xfrm>
          <a:off x="21272500" y="1008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66772</xdr:rowOff>
    </xdr:from>
    <xdr:ext cx="469744" cy="259045"/>
    <xdr:sp macro="" textlink="">
      <xdr:nvSpPr>
        <xdr:cNvPr id="819" name="テキスト ボックス 818"/>
        <xdr:cNvSpPr txBox="1"/>
      </xdr:nvSpPr>
      <xdr:spPr>
        <a:xfrm>
          <a:off x="21088428" y="1018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110209</xdr:rowOff>
    </xdr:from>
    <xdr:to>
      <xdr:col>107</xdr:col>
      <xdr:colOff>101600</xdr:colOff>
      <xdr:row>59</xdr:row>
      <xdr:rowOff>40359</xdr:rowOff>
    </xdr:to>
    <xdr:sp macro="" textlink="">
      <xdr:nvSpPr>
        <xdr:cNvPr id="820" name="楕円 819"/>
        <xdr:cNvSpPr/>
      </xdr:nvSpPr>
      <xdr:spPr>
        <a:xfrm>
          <a:off x="20383500" y="100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56886</xdr:rowOff>
    </xdr:from>
    <xdr:ext cx="469744" cy="259045"/>
    <xdr:sp macro="" textlink="">
      <xdr:nvSpPr>
        <xdr:cNvPr id="821" name="テキスト ボックス 820"/>
        <xdr:cNvSpPr txBox="1"/>
      </xdr:nvSpPr>
      <xdr:spPr>
        <a:xfrm>
          <a:off x="20199428" y="98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112887</xdr:rowOff>
    </xdr:from>
    <xdr:to>
      <xdr:col>102</xdr:col>
      <xdr:colOff>165100</xdr:colOff>
      <xdr:row>59</xdr:row>
      <xdr:rowOff>43037</xdr:rowOff>
    </xdr:to>
    <xdr:sp macro="" textlink="">
      <xdr:nvSpPr>
        <xdr:cNvPr id="822" name="楕円 821"/>
        <xdr:cNvSpPr/>
      </xdr:nvSpPr>
      <xdr:spPr>
        <a:xfrm>
          <a:off x="19494500" y="1005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59564</xdr:rowOff>
    </xdr:from>
    <xdr:ext cx="469744" cy="259045"/>
    <xdr:sp macro="" textlink="">
      <xdr:nvSpPr>
        <xdr:cNvPr id="823" name="テキスト ボックス 822"/>
        <xdr:cNvSpPr txBox="1"/>
      </xdr:nvSpPr>
      <xdr:spPr>
        <a:xfrm>
          <a:off x="19310428" y="983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63574</xdr:rowOff>
    </xdr:from>
    <xdr:to>
      <xdr:col>98</xdr:col>
      <xdr:colOff>38100</xdr:colOff>
      <xdr:row>50</xdr:row>
      <xdr:rowOff>165174</xdr:rowOff>
    </xdr:to>
    <xdr:sp macro="" textlink="">
      <xdr:nvSpPr>
        <xdr:cNvPr id="824" name="楕円 823"/>
        <xdr:cNvSpPr/>
      </xdr:nvSpPr>
      <xdr:spPr>
        <a:xfrm>
          <a:off x="18605500" y="863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10251</xdr:rowOff>
    </xdr:from>
    <xdr:ext cx="534377" cy="259045"/>
    <xdr:sp macro="" textlink="">
      <xdr:nvSpPr>
        <xdr:cNvPr id="825" name="テキスト ボックス 824"/>
        <xdr:cNvSpPr txBox="1"/>
      </xdr:nvSpPr>
      <xdr:spPr>
        <a:xfrm>
          <a:off x="18389111" y="84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6" name="テキスト ボックス 83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7" name="直線コネクタ 83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8" name="テキスト ボックス 83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9" name="直線コネクタ 83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0" name="テキスト ボックス 83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3" name="直線コネクタ 84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4" name="テキスト ボックス 843"/>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5" name="直線コネクタ 84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6" name="テキスト ボックス 84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50" name="直線コネクタ 849"/>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51"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2" name="直線コネクタ 851"/>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3"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4" name="直線コネクタ 853"/>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63595</xdr:rowOff>
    </xdr:from>
    <xdr:to>
      <xdr:col>116</xdr:col>
      <xdr:colOff>63500</xdr:colOff>
      <xdr:row>76</xdr:row>
      <xdr:rowOff>78454</xdr:rowOff>
    </xdr:to>
    <xdr:cxnSp macro="">
      <xdr:nvCxnSpPr>
        <xdr:cNvPr id="855" name="直線コネクタ 854"/>
        <xdr:cNvCxnSpPr/>
      </xdr:nvCxnSpPr>
      <xdr:spPr>
        <a:xfrm>
          <a:off x="21323300" y="13093795"/>
          <a:ext cx="8382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6"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7" name="フローチャート: 判断 856"/>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54375</xdr:rowOff>
    </xdr:from>
    <xdr:to>
      <xdr:col>111</xdr:col>
      <xdr:colOff>177800</xdr:colOff>
      <xdr:row>76</xdr:row>
      <xdr:rowOff>63595</xdr:rowOff>
    </xdr:to>
    <xdr:cxnSp macro="">
      <xdr:nvCxnSpPr>
        <xdr:cNvPr id="858" name="直線コネクタ 857"/>
        <xdr:cNvCxnSpPr/>
      </xdr:nvCxnSpPr>
      <xdr:spPr>
        <a:xfrm>
          <a:off x="20434300" y="13084575"/>
          <a:ext cx="889000" cy="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9" name="フローチャート: 判断 858"/>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60" name="テキスト ボックス 859"/>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54375</xdr:rowOff>
    </xdr:from>
    <xdr:to>
      <xdr:col>107</xdr:col>
      <xdr:colOff>50800</xdr:colOff>
      <xdr:row>76</xdr:row>
      <xdr:rowOff>155111</xdr:rowOff>
    </xdr:to>
    <xdr:cxnSp macro="">
      <xdr:nvCxnSpPr>
        <xdr:cNvPr id="861" name="直線コネクタ 860"/>
        <xdr:cNvCxnSpPr/>
      </xdr:nvCxnSpPr>
      <xdr:spPr>
        <a:xfrm flipV="1">
          <a:off x="19545300" y="13084575"/>
          <a:ext cx="889000" cy="100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2" name="フローチャート: 判断 861"/>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24966</xdr:rowOff>
    </xdr:from>
    <xdr:ext cx="534377" cy="259045"/>
    <xdr:sp macro="" textlink="">
      <xdr:nvSpPr>
        <xdr:cNvPr id="863" name="テキスト ボックス 862"/>
        <xdr:cNvSpPr txBox="1"/>
      </xdr:nvSpPr>
      <xdr:spPr>
        <a:xfrm>
          <a:off x="20167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155111</xdr:rowOff>
    </xdr:from>
    <xdr:to>
      <xdr:col>102</xdr:col>
      <xdr:colOff>114300</xdr:colOff>
      <xdr:row>77</xdr:row>
      <xdr:rowOff>39649</xdr:rowOff>
    </xdr:to>
    <xdr:cxnSp macro="">
      <xdr:nvCxnSpPr>
        <xdr:cNvPr id="864" name="直線コネクタ 863"/>
        <xdr:cNvCxnSpPr/>
      </xdr:nvCxnSpPr>
      <xdr:spPr>
        <a:xfrm flipV="1">
          <a:off x="18656300" y="13185311"/>
          <a:ext cx="889000" cy="5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5" name="フローチャート: 判断 864"/>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66" name="テキスト ボックス 865"/>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7" name="フローチャート: 判断 866"/>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8" name="テキスト ボックス 867"/>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27654</xdr:rowOff>
    </xdr:from>
    <xdr:to>
      <xdr:col>116</xdr:col>
      <xdr:colOff>114300</xdr:colOff>
      <xdr:row>76</xdr:row>
      <xdr:rowOff>129254</xdr:rowOff>
    </xdr:to>
    <xdr:sp macro="" textlink="">
      <xdr:nvSpPr>
        <xdr:cNvPr id="874" name="楕円 873"/>
        <xdr:cNvSpPr/>
      </xdr:nvSpPr>
      <xdr:spPr>
        <a:xfrm>
          <a:off x="22110700" y="1305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6081</xdr:rowOff>
    </xdr:from>
    <xdr:ext cx="534377" cy="259045"/>
    <xdr:sp macro="" textlink="">
      <xdr:nvSpPr>
        <xdr:cNvPr id="875" name="繰出金該当値テキスト"/>
        <xdr:cNvSpPr txBox="1"/>
      </xdr:nvSpPr>
      <xdr:spPr>
        <a:xfrm>
          <a:off x="22212300" y="130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12795</xdr:rowOff>
    </xdr:from>
    <xdr:to>
      <xdr:col>112</xdr:col>
      <xdr:colOff>38100</xdr:colOff>
      <xdr:row>76</xdr:row>
      <xdr:rowOff>114395</xdr:rowOff>
    </xdr:to>
    <xdr:sp macro="" textlink="">
      <xdr:nvSpPr>
        <xdr:cNvPr id="876" name="楕円 875"/>
        <xdr:cNvSpPr/>
      </xdr:nvSpPr>
      <xdr:spPr>
        <a:xfrm>
          <a:off x="21272500" y="1304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105522</xdr:rowOff>
    </xdr:from>
    <xdr:ext cx="534377" cy="259045"/>
    <xdr:sp macro="" textlink="">
      <xdr:nvSpPr>
        <xdr:cNvPr id="877" name="テキスト ボックス 876"/>
        <xdr:cNvSpPr txBox="1"/>
      </xdr:nvSpPr>
      <xdr:spPr>
        <a:xfrm>
          <a:off x="21056111" y="1313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3575</xdr:rowOff>
    </xdr:from>
    <xdr:to>
      <xdr:col>107</xdr:col>
      <xdr:colOff>101600</xdr:colOff>
      <xdr:row>76</xdr:row>
      <xdr:rowOff>105175</xdr:rowOff>
    </xdr:to>
    <xdr:sp macro="" textlink="">
      <xdr:nvSpPr>
        <xdr:cNvPr id="878" name="楕円 877"/>
        <xdr:cNvSpPr/>
      </xdr:nvSpPr>
      <xdr:spPr>
        <a:xfrm>
          <a:off x="20383500" y="1303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96302</xdr:rowOff>
    </xdr:from>
    <xdr:ext cx="534377" cy="259045"/>
    <xdr:sp macro="" textlink="">
      <xdr:nvSpPr>
        <xdr:cNvPr id="879" name="テキスト ボックス 878"/>
        <xdr:cNvSpPr txBox="1"/>
      </xdr:nvSpPr>
      <xdr:spPr>
        <a:xfrm>
          <a:off x="20167111" y="1312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104311</xdr:rowOff>
    </xdr:from>
    <xdr:to>
      <xdr:col>102</xdr:col>
      <xdr:colOff>165100</xdr:colOff>
      <xdr:row>77</xdr:row>
      <xdr:rowOff>34461</xdr:rowOff>
    </xdr:to>
    <xdr:sp macro="" textlink="">
      <xdr:nvSpPr>
        <xdr:cNvPr id="880" name="楕円 879"/>
        <xdr:cNvSpPr/>
      </xdr:nvSpPr>
      <xdr:spPr>
        <a:xfrm>
          <a:off x="19494500" y="1313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25588</xdr:rowOff>
    </xdr:from>
    <xdr:ext cx="534377" cy="259045"/>
    <xdr:sp macro="" textlink="">
      <xdr:nvSpPr>
        <xdr:cNvPr id="881" name="テキスト ボックス 880"/>
        <xdr:cNvSpPr txBox="1"/>
      </xdr:nvSpPr>
      <xdr:spPr>
        <a:xfrm>
          <a:off x="19278111" y="1322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160299</xdr:rowOff>
    </xdr:from>
    <xdr:to>
      <xdr:col>98</xdr:col>
      <xdr:colOff>38100</xdr:colOff>
      <xdr:row>77</xdr:row>
      <xdr:rowOff>90449</xdr:rowOff>
    </xdr:to>
    <xdr:sp macro="" textlink="">
      <xdr:nvSpPr>
        <xdr:cNvPr id="882" name="楕円 881"/>
        <xdr:cNvSpPr/>
      </xdr:nvSpPr>
      <xdr:spPr>
        <a:xfrm>
          <a:off x="18605500" y="1319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81576</xdr:rowOff>
    </xdr:from>
    <xdr:ext cx="534377" cy="259045"/>
    <xdr:sp macro="" textlink="">
      <xdr:nvSpPr>
        <xdr:cNvPr id="883" name="テキスト ボックス 882"/>
        <xdr:cNvSpPr txBox="1"/>
      </xdr:nvSpPr>
      <xdr:spPr>
        <a:xfrm>
          <a:off x="18389111" y="1328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354,941</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円となっている。類似団体と比較して一人当たりコストが高い項目として、補助費等、貸付金及び積立金が挙げられる。</a:t>
          </a:r>
        </a:p>
        <a:p>
          <a:r>
            <a:rPr kumimoji="1" lang="ja-JP" altLang="en-US" sz="1300">
              <a:latin typeface="ＭＳ Ｐゴシック" panose="020B0600070205080204" pitchFamily="50" charset="-128"/>
              <a:ea typeface="ＭＳ Ｐゴシック" panose="020B0600070205080204" pitchFamily="50" charset="-128"/>
            </a:rPr>
            <a:t>　補助費等は、住民一人当たり</a:t>
          </a:r>
          <a:r>
            <a:rPr kumimoji="1" lang="en-US" altLang="ja-JP" sz="1300">
              <a:latin typeface="ＭＳ Ｐゴシック" panose="020B0600070205080204" pitchFamily="50" charset="-128"/>
              <a:ea typeface="ＭＳ Ｐゴシック" panose="020B0600070205080204" pitchFamily="50" charset="-128"/>
            </a:rPr>
            <a:t>52,416</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2,938</a:t>
          </a:r>
          <a:r>
            <a:rPr kumimoji="1" lang="ja-JP" altLang="en-US" sz="1300">
              <a:latin typeface="ＭＳ Ｐゴシック" panose="020B0600070205080204" pitchFamily="50" charset="-128"/>
              <a:ea typeface="ＭＳ Ｐゴシック" panose="020B0600070205080204" pitchFamily="50" charset="-128"/>
            </a:rPr>
            <a:t>円の減である。類似団体より一人当たりコストが高い主な要因としては、ごみの処理や消防等の業務を一部事務組合により行っていることが挙げられる。補助費等全体の約</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が関係一部事務組合への負担金等であることから、各組合に対し、負担金の抑制等について強く要請していく必要がある。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貸付金は、住民一人当たり</a:t>
          </a:r>
          <a:r>
            <a:rPr kumimoji="1" lang="en-US" altLang="ja-JP" sz="1300">
              <a:latin typeface="ＭＳ Ｐゴシック" panose="020B0600070205080204" pitchFamily="50" charset="-128"/>
              <a:ea typeface="ＭＳ Ｐゴシック" panose="020B0600070205080204" pitchFamily="50" charset="-128"/>
            </a:rPr>
            <a:t>6,177</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1,643</a:t>
          </a:r>
          <a:r>
            <a:rPr kumimoji="1" lang="ja-JP" altLang="en-US" sz="1300">
              <a:latin typeface="ＭＳ Ｐゴシック" panose="020B0600070205080204" pitchFamily="50" charset="-128"/>
              <a:ea typeface="ＭＳ Ｐゴシック" panose="020B0600070205080204" pitchFamily="50" charset="-128"/>
            </a:rPr>
            <a:t>円の増である。類似団体より一人当たりコストが高い主な要因としては、地方独立行政法人東金九十九里地域医療センター事業及び看護師修学資金の貸付を行っていることが挙げられる。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また、類似団体との比較では一人当たりコストは低いが、人件費や扶助費については、増加傾向が続いているため、事業の見直し等の抜本的な対策の検討が必要である。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千葉県東金市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59,661
57,813
89.12
21,615,511
21,176,128
391,665
12,477,133
23,261,363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102.7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35916</xdr:rowOff>
    </xdr:from>
    <xdr:to>
      <xdr:col>24</xdr:col>
      <xdr:colOff>63500</xdr:colOff>
      <xdr:row>33</xdr:row>
      <xdr:rowOff>82093</xdr:rowOff>
    </xdr:to>
    <xdr:cxnSp macro="">
      <xdr:nvCxnSpPr>
        <xdr:cNvPr id="59" name="直線コネクタ 58"/>
        <xdr:cNvCxnSpPr/>
      </xdr:nvCxnSpPr>
      <xdr:spPr>
        <a:xfrm flipV="1">
          <a:off x="3797300" y="5693766"/>
          <a:ext cx="8382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93066</xdr:rowOff>
    </xdr:from>
    <xdr:to>
      <xdr:col>19</xdr:col>
      <xdr:colOff>177800</xdr:colOff>
      <xdr:row>33</xdr:row>
      <xdr:rowOff>82093</xdr:rowOff>
    </xdr:to>
    <xdr:cxnSp macro="">
      <xdr:nvCxnSpPr>
        <xdr:cNvPr id="62" name="直線コネクタ 61"/>
        <xdr:cNvCxnSpPr/>
      </xdr:nvCxnSpPr>
      <xdr:spPr>
        <a:xfrm>
          <a:off x="2908300" y="5579466"/>
          <a:ext cx="889000" cy="16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93066</xdr:rowOff>
    </xdr:from>
    <xdr:to>
      <xdr:col>15</xdr:col>
      <xdr:colOff>50800</xdr:colOff>
      <xdr:row>32</xdr:row>
      <xdr:rowOff>104496</xdr:rowOff>
    </xdr:to>
    <xdr:cxnSp macro="">
      <xdr:nvCxnSpPr>
        <xdr:cNvPr id="65" name="直線コネクタ 64"/>
        <xdr:cNvCxnSpPr/>
      </xdr:nvCxnSpPr>
      <xdr:spPr>
        <a:xfrm flipV="1">
          <a:off x="2019300" y="557946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104496</xdr:rowOff>
    </xdr:from>
    <xdr:to>
      <xdr:col>10</xdr:col>
      <xdr:colOff>114300</xdr:colOff>
      <xdr:row>33</xdr:row>
      <xdr:rowOff>50089</xdr:rowOff>
    </xdr:to>
    <xdr:cxnSp macro="">
      <xdr:nvCxnSpPr>
        <xdr:cNvPr id="68" name="直線コネクタ 67"/>
        <xdr:cNvCxnSpPr/>
      </xdr:nvCxnSpPr>
      <xdr:spPr>
        <a:xfrm flipV="1">
          <a:off x="1130300" y="5590896"/>
          <a:ext cx="889000" cy="11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156566</xdr:rowOff>
    </xdr:from>
    <xdr:to>
      <xdr:col>24</xdr:col>
      <xdr:colOff>114300</xdr:colOff>
      <xdr:row>33</xdr:row>
      <xdr:rowOff>86716</xdr:rowOff>
    </xdr:to>
    <xdr:sp macro="" textlink="">
      <xdr:nvSpPr>
        <xdr:cNvPr id="78" name="楕円 77"/>
        <xdr:cNvSpPr/>
      </xdr:nvSpPr>
      <xdr:spPr>
        <a:xfrm>
          <a:off x="4584700" y="564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7993</xdr:rowOff>
    </xdr:from>
    <xdr:ext cx="469744" cy="259045"/>
    <xdr:sp macro="" textlink="">
      <xdr:nvSpPr>
        <xdr:cNvPr id="79" name="議会費該当値テキスト"/>
        <xdr:cNvSpPr txBox="1"/>
      </xdr:nvSpPr>
      <xdr:spPr>
        <a:xfrm>
          <a:off x="4686300" y="5494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31293</xdr:rowOff>
    </xdr:from>
    <xdr:to>
      <xdr:col>20</xdr:col>
      <xdr:colOff>38100</xdr:colOff>
      <xdr:row>33</xdr:row>
      <xdr:rowOff>132893</xdr:rowOff>
    </xdr:to>
    <xdr:sp macro="" textlink="">
      <xdr:nvSpPr>
        <xdr:cNvPr id="80" name="楕円 79"/>
        <xdr:cNvSpPr/>
      </xdr:nvSpPr>
      <xdr:spPr>
        <a:xfrm>
          <a:off x="3746500" y="568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149420</xdr:rowOff>
    </xdr:from>
    <xdr:ext cx="469744" cy="259045"/>
    <xdr:sp macro="" textlink="">
      <xdr:nvSpPr>
        <xdr:cNvPr id="81" name="テキスト ボックス 80"/>
        <xdr:cNvSpPr txBox="1"/>
      </xdr:nvSpPr>
      <xdr:spPr>
        <a:xfrm>
          <a:off x="3562428" y="546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42266</xdr:rowOff>
    </xdr:from>
    <xdr:to>
      <xdr:col>15</xdr:col>
      <xdr:colOff>101600</xdr:colOff>
      <xdr:row>32</xdr:row>
      <xdr:rowOff>143866</xdr:rowOff>
    </xdr:to>
    <xdr:sp macro="" textlink="">
      <xdr:nvSpPr>
        <xdr:cNvPr id="82" name="楕円 81"/>
        <xdr:cNvSpPr/>
      </xdr:nvSpPr>
      <xdr:spPr>
        <a:xfrm>
          <a:off x="2857500" y="552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160393</xdr:rowOff>
    </xdr:from>
    <xdr:ext cx="469744" cy="259045"/>
    <xdr:sp macro="" textlink="">
      <xdr:nvSpPr>
        <xdr:cNvPr id="83" name="テキスト ボックス 82"/>
        <xdr:cNvSpPr txBox="1"/>
      </xdr:nvSpPr>
      <xdr:spPr>
        <a:xfrm>
          <a:off x="2673428" y="530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53696</xdr:rowOff>
    </xdr:from>
    <xdr:to>
      <xdr:col>10</xdr:col>
      <xdr:colOff>165100</xdr:colOff>
      <xdr:row>32</xdr:row>
      <xdr:rowOff>155296</xdr:rowOff>
    </xdr:to>
    <xdr:sp macro="" textlink="">
      <xdr:nvSpPr>
        <xdr:cNvPr id="84" name="楕円 83"/>
        <xdr:cNvSpPr/>
      </xdr:nvSpPr>
      <xdr:spPr>
        <a:xfrm>
          <a:off x="1968500" y="554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373</xdr:rowOff>
    </xdr:from>
    <xdr:ext cx="469744" cy="259045"/>
    <xdr:sp macro="" textlink="">
      <xdr:nvSpPr>
        <xdr:cNvPr id="85" name="テキスト ボックス 84"/>
        <xdr:cNvSpPr txBox="1"/>
      </xdr:nvSpPr>
      <xdr:spPr>
        <a:xfrm>
          <a:off x="1784428" y="531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170739</xdr:rowOff>
    </xdr:from>
    <xdr:to>
      <xdr:col>6</xdr:col>
      <xdr:colOff>38100</xdr:colOff>
      <xdr:row>33</xdr:row>
      <xdr:rowOff>100889</xdr:rowOff>
    </xdr:to>
    <xdr:sp macro="" textlink="">
      <xdr:nvSpPr>
        <xdr:cNvPr id="86" name="楕円 85"/>
        <xdr:cNvSpPr/>
      </xdr:nvSpPr>
      <xdr:spPr>
        <a:xfrm>
          <a:off x="1079500" y="56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117416</xdr:rowOff>
    </xdr:from>
    <xdr:ext cx="469744" cy="259045"/>
    <xdr:sp macro="" textlink="">
      <xdr:nvSpPr>
        <xdr:cNvPr id="87" name="テキスト ボックス 86"/>
        <xdr:cNvSpPr txBox="1"/>
      </xdr:nvSpPr>
      <xdr:spPr>
        <a:xfrm>
          <a:off x="895428" y="543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146634</xdr:rowOff>
    </xdr:from>
    <xdr:to>
      <xdr:col>24</xdr:col>
      <xdr:colOff>63500</xdr:colOff>
      <xdr:row>58</xdr:row>
      <xdr:rowOff>170231</xdr:rowOff>
    </xdr:to>
    <xdr:cxnSp macro="">
      <xdr:nvCxnSpPr>
        <xdr:cNvPr id="117" name="直線コネクタ 116"/>
        <xdr:cNvCxnSpPr/>
      </xdr:nvCxnSpPr>
      <xdr:spPr>
        <a:xfrm>
          <a:off x="3797300" y="10090734"/>
          <a:ext cx="838200" cy="2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118605</xdr:rowOff>
    </xdr:from>
    <xdr:to>
      <xdr:col>19</xdr:col>
      <xdr:colOff>177800</xdr:colOff>
      <xdr:row>58</xdr:row>
      <xdr:rowOff>146634</xdr:rowOff>
    </xdr:to>
    <xdr:cxnSp macro="">
      <xdr:nvCxnSpPr>
        <xdr:cNvPr id="120" name="直線コネクタ 119"/>
        <xdr:cNvCxnSpPr/>
      </xdr:nvCxnSpPr>
      <xdr:spPr>
        <a:xfrm>
          <a:off x="2908300" y="10062705"/>
          <a:ext cx="889000" cy="2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118605</xdr:rowOff>
    </xdr:from>
    <xdr:to>
      <xdr:col>15</xdr:col>
      <xdr:colOff>50800</xdr:colOff>
      <xdr:row>58</xdr:row>
      <xdr:rowOff>140246</xdr:rowOff>
    </xdr:to>
    <xdr:cxnSp macro="">
      <xdr:nvCxnSpPr>
        <xdr:cNvPr id="123" name="直線コネクタ 122"/>
        <xdr:cNvCxnSpPr/>
      </xdr:nvCxnSpPr>
      <xdr:spPr>
        <a:xfrm flipV="1">
          <a:off x="2019300" y="10062705"/>
          <a:ext cx="88900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140246</xdr:rowOff>
    </xdr:from>
    <xdr:to>
      <xdr:col>10</xdr:col>
      <xdr:colOff>114300</xdr:colOff>
      <xdr:row>59</xdr:row>
      <xdr:rowOff>10096</xdr:rowOff>
    </xdr:to>
    <xdr:cxnSp macro="">
      <xdr:nvCxnSpPr>
        <xdr:cNvPr id="126" name="直線コネクタ 125"/>
        <xdr:cNvCxnSpPr/>
      </xdr:nvCxnSpPr>
      <xdr:spPr>
        <a:xfrm flipV="1">
          <a:off x="1130300" y="10084346"/>
          <a:ext cx="889000" cy="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119431</xdr:rowOff>
    </xdr:from>
    <xdr:to>
      <xdr:col>24</xdr:col>
      <xdr:colOff>114300</xdr:colOff>
      <xdr:row>59</xdr:row>
      <xdr:rowOff>49581</xdr:rowOff>
    </xdr:to>
    <xdr:sp macro="" textlink="">
      <xdr:nvSpPr>
        <xdr:cNvPr id="136" name="楕円 135"/>
        <xdr:cNvSpPr/>
      </xdr:nvSpPr>
      <xdr:spPr>
        <a:xfrm>
          <a:off x="4584700" y="1006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34358</xdr:rowOff>
    </xdr:from>
    <xdr:ext cx="534377" cy="259045"/>
    <xdr:sp macro="" textlink="">
      <xdr:nvSpPr>
        <xdr:cNvPr id="137" name="総務費該当値テキスト"/>
        <xdr:cNvSpPr txBox="1"/>
      </xdr:nvSpPr>
      <xdr:spPr>
        <a:xfrm>
          <a:off x="4686300" y="99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95834</xdr:rowOff>
    </xdr:from>
    <xdr:to>
      <xdr:col>20</xdr:col>
      <xdr:colOff>38100</xdr:colOff>
      <xdr:row>59</xdr:row>
      <xdr:rowOff>25984</xdr:rowOff>
    </xdr:to>
    <xdr:sp macro="" textlink="">
      <xdr:nvSpPr>
        <xdr:cNvPr id="138" name="楕円 137"/>
        <xdr:cNvSpPr/>
      </xdr:nvSpPr>
      <xdr:spPr>
        <a:xfrm>
          <a:off x="3746500" y="1003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17111</xdr:rowOff>
    </xdr:from>
    <xdr:ext cx="534377" cy="259045"/>
    <xdr:sp macro="" textlink="">
      <xdr:nvSpPr>
        <xdr:cNvPr id="139" name="テキスト ボックス 138"/>
        <xdr:cNvSpPr txBox="1"/>
      </xdr:nvSpPr>
      <xdr:spPr>
        <a:xfrm>
          <a:off x="3530111" y="1013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67805</xdr:rowOff>
    </xdr:from>
    <xdr:to>
      <xdr:col>15</xdr:col>
      <xdr:colOff>101600</xdr:colOff>
      <xdr:row>58</xdr:row>
      <xdr:rowOff>169405</xdr:rowOff>
    </xdr:to>
    <xdr:sp macro="" textlink="">
      <xdr:nvSpPr>
        <xdr:cNvPr id="140" name="楕円 139"/>
        <xdr:cNvSpPr/>
      </xdr:nvSpPr>
      <xdr:spPr>
        <a:xfrm>
          <a:off x="2857500" y="1001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160532</xdr:rowOff>
    </xdr:from>
    <xdr:ext cx="534377" cy="259045"/>
    <xdr:sp macro="" textlink="">
      <xdr:nvSpPr>
        <xdr:cNvPr id="141" name="テキスト ボックス 140"/>
        <xdr:cNvSpPr txBox="1"/>
      </xdr:nvSpPr>
      <xdr:spPr>
        <a:xfrm>
          <a:off x="2641111" y="10104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89446</xdr:rowOff>
    </xdr:from>
    <xdr:to>
      <xdr:col>10</xdr:col>
      <xdr:colOff>165100</xdr:colOff>
      <xdr:row>59</xdr:row>
      <xdr:rowOff>19596</xdr:rowOff>
    </xdr:to>
    <xdr:sp macro="" textlink="">
      <xdr:nvSpPr>
        <xdr:cNvPr id="142" name="楕円 141"/>
        <xdr:cNvSpPr/>
      </xdr:nvSpPr>
      <xdr:spPr>
        <a:xfrm>
          <a:off x="1968500" y="100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10723</xdr:rowOff>
    </xdr:from>
    <xdr:ext cx="534377" cy="259045"/>
    <xdr:sp macro="" textlink="">
      <xdr:nvSpPr>
        <xdr:cNvPr id="143" name="テキスト ボックス 142"/>
        <xdr:cNvSpPr txBox="1"/>
      </xdr:nvSpPr>
      <xdr:spPr>
        <a:xfrm>
          <a:off x="1752111" y="101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130746</xdr:rowOff>
    </xdr:from>
    <xdr:to>
      <xdr:col>6</xdr:col>
      <xdr:colOff>38100</xdr:colOff>
      <xdr:row>59</xdr:row>
      <xdr:rowOff>60896</xdr:rowOff>
    </xdr:to>
    <xdr:sp macro="" textlink="">
      <xdr:nvSpPr>
        <xdr:cNvPr id="144" name="楕円 143"/>
        <xdr:cNvSpPr/>
      </xdr:nvSpPr>
      <xdr:spPr>
        <a:xfrm>
          <a:off x="1079500" y="1007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52023</xdr:rowOff>
    </xdr:from>
    <xdr:ext cx="534377" cy="259045"/>
    <xdr:sp macro="" textlink="">
      <xdr:nvSpPr>
        <xdr:cNvPr id="145" name="テキスト ボックス 144"/>
        <xdr:cNvSpPr txBox="1"/>
      </xdr:nvSpPr>
      <xdr:spPr>
        <a:xfrm>
          <a:off x="863111" y="1016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109318</xdr:rowOff>
    </xdr:from>
    <xdr:to>
      <xdr:col>24</xdr:col>
      <xdr:colOff>62865</xdr:colOff>
      <xdr:row>77</xdr:row>
      <xdr:rowOff>134703</xdr:rowOff>
    </xdr:to>
    <xdr:cxnSp macro="">
      <xdr:nvCxnSpPr>
        <xdr:cNvPr id="172" name="直線コネクタ 171"/>
        <xdr:cNvCxnSpPr/>
      </xdr:nvCxnSpPr>
      <xdr:spPr>
        <a:xfrm flipV="1">
          <a:off x="4633595" y="12110818"/>
          <a:ext cx="1270" cy="122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138530</xdr:rowOff>
    </xdr:from>
    <xdr:ext cx="599010" cy="259045"/>
    <xdr:sp macro="" textlink="">
      <xdr:nvSpPr>
        <xdr:cNvPr id="173" name="民生費最小値テキスト"/>
        <xdr:cNvSpPr txBox="1"/>
      </xdr:nvSpPr>
      <xdr:spPr>
        <a:xfrm>
          <a:off x="4686300" y="1334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134703</xdr:rowOff>
    </xdr:from>
    <xdr:to>
      <xdr:col>24</xdr:col>
      <xdr:colOff>152400</xdr:colOff>
      <xdr:row>77</xdr:row>
      <xdr:rowOff>134703</xdr:rowOff>
    </xdr:to>
    <xdr:cxnSp macro="">
      <xdr:nvCxnSpPr>
        <xdr:cNvPr id="174" name="直線コネクタ 173"/>
        <xdr:cNvCxnSpPr/>
      </xdr:nvCxnSpPr>
      <xdr:spPr>
        <a:xfrm>
          <a:off x="4546600" y="13336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55995</xdr:rowOff>
    </xdr:from>
    <xdr:ext cx="599010" cy="259045"/>
    <xdr:sp macro="" textlink="">
      <xdr:nvSpPr>
        <xdr:cNvPr id="175" name="民生費最大値テキスト"/>
        <xdr:cNvSpPr txBox="1"/>
      </xdr:nvSpPr>
      <xdr:spPr>
        <a:xfrm>
          <a:off x="4686300" y="11886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109318</xdr:rowOff>
    </xdr:from>
    <xdr:to>
      <xdr:col>24</xdr:col>
      <xdr:colOff>152400</xdr:colOff>
      <xdr:row>70</xdr:row>
      <xdr:rowOff>109318</xdr:rowOff>
    </xdr:to>
    <xdr:cxnSp macro="">
      <xdr:nvCxnSpPr>
        <xdr:cNvPr id="176" name="直線コネクタ 175"/>
        <xdr:cNvCxnSpPr/>
      </xdr:nvCxnSpPr>
      <xdr:spPr>
        <a:xfrm>
          <a:off x="4546600" y="12110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12565</xdr:rowOff>
    </xdr:from>
    <xdr:to>
      <xdr:col>24</xdr:col>
      <xdr:colOff>63500</xdr:colOff>
      <xdr:row>77</xdr:row>
      <xdr:rowOff>25628</xdr:rowOff>
    </xdr:to>
    <xdr:cxnSp macro="">
      <xdr:nvCxnSpPr>
        <xdr:cNvPr id="177" name="直線コネクタ 176"/>
        <xdr:cNvCxnSpPr/>
      </xdr:nvCxnSpPr>
      <xdr:spPr>
        <a:xfrm>
          <a:off x="3797300" y="13214215"/>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113726</xdr:rowOff>
    </xdr:from>
    <xdr:ext cx="599010" cy="259045"/>
    <xdr:sp macro="" textlink="">
      <xdr:nvSpPr>
        <xdr:cNvPr id="178" name="民生費平均値テキスト"/>
        <xdr:cNvSpPr txBox="1"/>
      </xdr:nvSpPr>
      <xdr:spPr>
        <a:xfrm>
          <a:off x="4686300" y="126295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90849</xdr:rowOff>
    </xdr:from>
    <xdr:to>
      <xdr:col>24</xdr:col>
      <xdr:colOff>114300</xdr:colOff>
      <xdr:row>75</xdr:row>
      <xdr:rowOff>20999</xdr:rowOff>
    </xdr:to>
    <xdr:sp macro="" textlink="">
      <xdr:nvSpPr>
        <xdr:cNvPr id="179" name="フローチャート: 判断 178"/>
        <xdr:cNvSpPr/>
      </xdr:nvSpPr>
      <xdr:spPr>
        <a:xfrm>
          <a:off x="4584700" y="1277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12565</xdr:rowOff>
    </xdr:from>
    <xdr:to>
      <xdr:col>19</xdr:col>
      <xdr:colOff>177800</xdr:colOff>
      <xdr:row>77</xdr:row>
      <xdr:rowOff>120171</xdr:rowOff>
    </xdr:to>
    <xdr:cxnSp macro="">
      <xdr:nvCxnSpPr>
        <xdr:cNvPr id="180" name="直線コネクタ 179"/>
        <xdr:cNvCxnSpPr/>
      </xdr:nvCxnSpPr>
      <xdr:spPr>
        <a:xfrm flipV="1">
          <a:off x="2908300" y="13214215"/>
          <a:ext cx="889000" cy="10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129101</xdr:rowOff>
    </xdr:from>
    <xdr:to>
      <xdr:col>20</xdr:col>
      <xdr:colOff>38100</xdr:colOff>
      <xdr:row>75</xdr:row>
      <xdr:rowOff>59251</xdr:rowOff>
    </xdr:to>
    <xdr:sp macro="" textlink="">
      <xdr:nvSpPr>
        <xdr:cNvPr id="181" name="フローチャート: 判断 180"/>
        <xdr:cNvSpPr/>
      </xdr:nvSpPr>
      <xdr:spPr>
        <a:xfrm>
          <a:off x="3746500" y="1281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75778</xdr:rowOff>
    </xdr:from>
    <xdr:ext cx="599010" cy="259045"/>
    <xdr:sp macro="" textlink="">
      <xdr:nvSpPr>
        <xdr:cNvPr id="182" name="テキスト ボックス 181"/>
        <xdr:cNvSpPr txBox="1"/>
      </xdr:nvSpPr>
      <xdr:spPr>
        <a:xfrm>
          <a:off x="3497795" y="1259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120171</xdr:rowOff>
    </xdr:from>
    <xdr:to>
      <xdr:col>15</xdr:col>
      <xdr:colOff>50800</xdr:colOff>
      <xdr:row>78</xdr:row>
      <xdr:rowOff>41380</xdr:rowOff>
    </xdr:to>
    <xdr:cxnSp macro="">
      <xdr:nvCxnSpPr>
        <xdr:cNvPr id="183" name="直線コネクタ 182"/>
        <xdr:cNvCxnSpPr/>
      </xdr:nvCxnSpPr>
      <xdr:spPr>
        <a:xfrm flipV="1">
          <a:off x="2019300" y="13321821"/>
          <a:ext cx="889000" cy="9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55687</xdr:rowOff>
    </xdr:from>
    <xdr:to>
      <xdr:col>15</xdr:col>
      <xdr:colOff>101600</xdr:colOff>
      <xdr:row>74</xdr:row>
      <xdr:rowOff>157287</xdr:rowOff>
    </xdr:to>
    <xdr:sp macro="" textlink="">
      <xdr:nvSpPr>
        <xdr:cNvPr id="184" name="フローチャート: 判断 183"/>
        <xdr:cNvSpPr/>
      </xdr:nvSpPr>
      <xdr:spPr>
        <a:xfrm>
          <a:off x="2857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2364</xdr:rowOff>
    </xdr:from>
    <xdr:ext cx="599010" cy="259045"/>
    <xdr:sp macro="" textlink="">
      <xdr:nvSpPr>
        <xdr:cNvPr id="185" name="テキスト ボックス 184"/>
        <xdr:cNvSpPr txBox="1"/>
      </xdr:nvSpPr>
      <xdr:spPr>
        <a:xfrm>
          <a:off x="2608795" y="12518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41380</xdr:rowOff>
    </xdr:from>
    <xdr:to>
      <xdr:col>10</xdr:col>
      <xdr:colOff>114300</xdr:colOff>
      <xdr:row>78</xdr:row>
      <xdr:rowOff>125265</xdr:rowOff>
    </xdr:to>
    <xdr:cxnSp macro="">
      <xdr:nvCxnSpPr>
        <xdr:cNvPr id="186" name="直線コネクタ 185"/>
        <xdr:cNvCxnSpPr/>
      </xdr:nvCxnSpPr>
      <xdr:spPr>
        <a:xfrm flipV="1">
          <a:off x="1130300" y="13414480"/>
          <a:ext cx="889000" cy="8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143633</xdr:rowOff>
    </xdr:from>
    <xdr:to>
      <xdr:col>10</xdr:col>
      <xdr:colOff>165100</xdr:colOff>
      <xdr:row>76</xdr:row>
      <xdr:rowOff>73783</xdr:rowOff>
    </xdr:to>
    <xdr:sp macro="" textlink="">
      <xdr:nvSpPr>
        <xdr:cNvPr id="187" name="フローチャート: 判断 186"/>
        <xdr:cNvSpPr/>
      </xdr:nvSpPr>
      <xdr:spPr>
        <a:xfrm>
          <a:off x="1968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90310</xdr:rowOff>
    </xdr:from>
    <xdr:ext cx="599010" cy="259045"/>
    <xdr:sp macro="" textlink="">
      <xdr:nvSpPr>
        <xdr:cNvPr id="188" name="テキスト ボックス 187"/>
        <xdr:cNvSpPr txBox="1"/>
      </xdr:nvSpPr>
      <xdr:spPr>
        <a:xfrm>
          <a:off x="1719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43996</xdr:rowOff>
    </xdr:from>
    <xdr:to>
      <xdr:col>6</xdr:col>
      <xdr:colOff>38100</xdr:colOff>
      <xdr:row>76</xdr:row>
      <xdr:rowOff>145596</xdr:rowOff>
    </xdr:to>
    <xdr:sp macro="" textlink="">
      <xdr:nvSpPr>
        <xdr:cNvPr id="189" name="フローチャート: 判断 188"/>
        <xdr:cNvSpPr/>
      </xdr:nvSpPr>
      <xdr:spPr>
        <a:xfrm>
          <a:off x="1079500" y="1307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162124</xdr:rowOff>
    </xdr:from>
    <xdr:ext cx="599010" cy="259045"/>
    <xdr:sp macro="" textlink="">
      <xdr:nvSpPr>
        <xdr:cNvPr id="190" name="テキスト ボックス 189"/>
        <xdr:cNvSpPr txBox="1"/>
      </xdr:nvSpPr>
      <xdr:spPr>
        <a:xfrm>
          <a:off x="830795" y="12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146278</xdr:rowOff>
    </xdr:from>
    <xdr:to>
      <xdr:col>24</xdr:col>
      <xdr:colOff>114300</xdr:colOff>
      <xdr:row>77</xdr:row>
      <xdr:rowOff>76428</xdr:rowOff>
    </xdr:to>
    <xdr:sp macro="" textlink="">
      <xdr:nvSpPr>
        <xdr:cNvPr id="196" name="楕円 195"/>
        <xdr:cNvSpPr/>
      </xdr:nvSpPr>
      <xdr:spPr>
        <a:xfrm>
          <a:off x="4584700" y="1317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61205</xdr:rowOff>
    </xdr:from>
    <xdr:ext cx="599010" cy="259045"/>
    <xdr:sp macro="" textlink="">
      <xdr:nvSpPr>
        <xdr:cNvPr id="197" name="民生費該当値テキスト"/>
        <xdr:cNvSpPr txBox="1"/>
      </xdr:nvSpPr>
      <xdr:spPr>
        <a:xfrm>
          <a:off x="4686300" y="13091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133215</xdr:rowOff>
    </xdr:from>
    <xdr:to>
      <xdr:col>20</xdr:col>
      <xdr:colOff>38100</xdr:colOff>
      <xdr:row>77</xdr:row>
      <xdr:rowOff>63365</xdr:rowOff>
    </xdr:to>
    <xdr:sp macro="" textlink="">
      <xdr:nvSpPr>
        <xdr:cNvPr id="198" name="楕円 197"/>
        <xdr:cNvSpPr/>
      </xdr:nvSpPr>
      <xdr:spPr>
        <a:xfrm>
          <a:off x="3746500" y="1316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54492</xdr:rowOff>
    </xdr:from>
    <xdr:ext cx="599010" cy="259045"/>
    <xdr:sp macro="" textlink="">
      <xdr:nvSpPr>
        <xdr:cNvPr id="199" name="テキスト ボックス 198"/>
        <xdr:cNvSpPr txBox="1"/>
      </xdr:nvSpPr>
      <xdr:spPr>
        <a:xfrm>
          <a:off x="3497795" y="13256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69371</xdr:rowOff>
    </xdr:from>
    <xdr:to>
      <xdr:col>15</xdr:col>
      <xdr:colOff>101600</xdr:colOff>
      <xdr:row>77</xdr:row>
      <xdr:rowOff>170971</xdr:rowOff>
    </xdr:to>
    <xdr:sp macro="" textlink="">
      <xdr:nvSpPr>
        <xdr:cNvPr id="200" name="楕円 199"/>
        <xdr:cNvSpPr/>
      </xdr:nvSpPr>
      <xdr:spPr>
        <a:xfrm>
          <a:off x="2857500" y="1327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162098</xdr:rowOff>
    </xdr:from>
    <xdr:ext cx="599010" cy="259045"/>
    <xdr:sp macro="" textlink="">
      <xdr:nvSpPr>
        <xdr:cNvPr id="201" name="テキスト ボックス 200"/>
        <xdr:cNvSpPr txBox="1"/>
      </xdr:nvSpPr>
      <xdr:spPr>
        <a:xfrm>
          <a:off x="2608795" y="1336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162030</xdr:rowOff>
    </xdr:from>
    <xdr:to>
      <xdr:col>10</xdr:col>
      <xdr:colOff>165100</xdr:colOff>
      <xdr:row>78</xdr:row>
      <xdr:rowOff>92180</xdr:rowOff>
    </xdr:to>
    <xdr:sp macro="" textlink="">
      <xdr:nvSpPr>
        <xdr:cNvPr id="202" name="楕円 201"/>
        <xdr:cNvSpPr/>
      </xdr:nvSpPr>
      <xdr:spPr>
        <a:xfrm>
          <a:off x="1968500" y="1336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83307</xdr:rowOff>
    </xdr:from>
    <xdr:ext cx="599010" cy="259045"/>
    <xdr:sp macro="" textlink="">
      <xdr:nvSpPr>
        <xdr:cNvPr id="203" name="テキスト ボックス 202"/>
        <xdr:cNvSpPr txBox="1"/>
      </xdr:nvSpPr>
      <xdr:spPr>
        <a:xfrm>
          <a:off x="1719795" y="13456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74465</xdr:rowOff>
    </xdr:from>
    <xdr:to>
      <xdr:col>6</xdr:col>
      <xdr:colOff>38100</xdr:colOff>
      <xdr:row>79</xdr:row>
      <xdr:rowOff>4615</xdr:rowOff>
    </xdr:to>
    <xdr:sp macro="" textlink="">
      <xdr:nvSpPr>
        <xdr:cNvPr id="204" name="楕円 203"/>
        <xdr:cNvSpPr/>
      </xdr:nvSpPr>
      <xdr:spPr>
        <a:xfrm>
          <a:off x="1079500" y="1344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167192</xdr:rowOff>
    </xdr:from>
    <xdr:ext cx="599010" cy="259045"/>
    <xdr:sp macro="" textlink="">
      <xdr:nvSpPr>
        <xdr:cNvPr id="205" name="テキスト ボックス 204"/>
        <xdr:cNvSpPr txBox="1"/>
      </xdr:nvSpPr>
      <xdr:spPr>
        <a:xfrm>
          <a:off x="830795" y="1354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9" name="直線コネクタ 228"/>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30"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31" name="直線コネクタ 230"/>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2"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3" name="直線コネクタ 232"/>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143942</xdr:rowOff>
    </xdr:from>
    <xdr:to>
      <xdr:col>24</xdr:col>
      <xdr:colOff>63500</xdr:colOff>
      <xdr:row>94</xdr:row>
      <xdr:rowOff>161531</xdr:rowOff>
    </xdr:to>
    <xdr:cxnSp macro="">
      <xdr:nvCxnSpPr>
        <xdr:cNvPr id="234" name="直線コネクタ 233"/>
        <xdr:cNvCxnSpPr/>
      </xdr:nvCxnSpPr>
      <xdr:spPr>
        <a:xfrm flipV="1">
          <a:off x="3797300" y="16260242"/>
          <a:ext cx="838200" cy="1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5"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6" name="フローチャート: 判断 235"/>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122873</xdr:rowOff>
    </xdr:from>
    <xdr:to>
      <xdr:col>19</xdr:col>
      <xdr:colOff>177800</xdr:colOff>
      <xdr:row>94</xdr:row>
      <xdr:rowOff>161531</xdr:rowOff>
    </xdr:to>
    <xdr:cxnSp macro="">
      <xdr:nvCxnSpPr>
        <xdr:cNvPr id="237" name="直線コネクタ 236"/>
        <xdr:cNvCxnSpPr/>
      </xdr:nvCxnSpPr>
      <xdr:spPr>
        <a:xfrm>
          <a:off x="2908300" y="16239173"/>
          <a:ext cx="889000" cy="3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8" name="フローチャート: 判断 237"/>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9" name="テキスト ボックス 238"/>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122873</xdr:rowOff>
    </xdr:from>
    <xdr:to>
      <xdr:col>15</xdr:col>
      <xdr:colOff>50800</xdr:colOff>
      <xdr:row>95</xdr:row>
      <xdr:rowOff>137401</xdr:rowOff>
    </xdr:to>
    <xdr:cxnSp macro="">
      <xdr:nvCxnSpPr>
        <xdr:cNvPr id="240" name="直線コネクタ 239"/>
        <xdr:cNvCxnSpPr/>
      </xdr:nvCxnSpPr>
      <xdr:spPr>
        <a:xfrm flipV="1">
          <a:off x="2019300" y="16239173"/>
          <a:ext cx="889000" cy="18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41" name="フローチャート: 判断 240"/>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65194</xdr:rowOff>
    </xdr:from>
    <xdr:ext cx="534377" cy="259045"/>
    <xdr:sp macro="" textlink="">
      <xdr:nvSpPr>
        <xdr:cNvPr id="242" name="テキスト ボックス 241"/>
        <xdr:cNvSpPr txBox="1"/>
      </xdr:nvSpPr>
      <xdr:spPr>
        <a:xfrm>
          <a:off x="2641111" y="1652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147613</xdr:rowOff>
    </xdr:from>
    <xdr:to>
      <xdr:col>10</xdr:col>
      <xdr:colOff>114300</xdr:colOff>
      <xdr:row>95</xdr:row>
      <xdr:rowOff>137401</xdr:rowOff>
    </xdr:to>
    <xdr:cxnSp macro="">
      <xdr:nvCxnSpPr>
        <xdr:cNvPr id="243" name="直線コネクタ 242"/>
        <xdr:cNvCxnSpPr/>
      </xdr:nvCxnSpPr>
      <xdr:spPr>
        <a:xfrm>
          <a:off x="1130300" y="15406663"/>
          <a:ext cx="889000" cy="101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4" name="フローチャート: 判断 243"/>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5" name="テキスト ボックス 244"/>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6" name="フローチャート: 判断 245"/>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7" name="テキスト ボックス 246"/>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93142</xdr:rowOff>
    </xdr:from>
    <xdr:to>
      <xdr:col>24</xdr:col>
      <xdr:colOff>114300</xdr:colOff>
      <xdr:row>95</xdr:row>
      <xdr:rowOff>23292</xdr:rowOff>
    </xdr:to>
    <xdr:sp macro="" textlink="">
      <xdr:nvSpPr>
        <xdr:cNvPr id="253" name="楕円 252"/>
        <xdr:cNvSpPr/>
      </xdr:nvSpPr>
      <xdr:spPr>
        <a:xfrm>
          <a:off x="4584700" y="1620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116019</xdr:rowOff>
    </xdr:from>
    <xdr:ext cx="534377" cy="259045"/>
    <xdr:sp macro="" textlink="">
      <xdr:nvSpPr>
        <xdr:cNvPr id="254" name="衛生費該当値テキスト"/>
        <xdr:cNvSpPr txBox="1"/>
      </xdr:nvSpPr>
      <xdr:spPr>
        <a:xfrm>
          <a:off x="4686300" y="160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110731</xdr:rowOff>
    </xdr:from>
    <xdr:to>
      <xdr:col>20</xdr:col>
      <xdr:colOff>38100</xdr:colOff>
      <xdr:row>95</xdr:row>
      <xdr:rowOff>40881</xdr:rowOff>
    </xdr:to>
    <xdr:sp macro="" textlink="">
      <xdr:nvSpPr>
        <xdr:cNvPr id="255" name="楕円 254"/>
        <xdr:cNvSpPr/>
      </xdr:nvSpPr>
      <xdr:spPr>
        <a:xfrm>
          <a:off x="3746500" y="1622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57408</xdr:rowOff>
    </xdr:from>
    <xdr:ext cx="534377" cy="259045"/>
    <xdr:sp macro="" textlink="">
      <xdr:nvSpPr>
        <xdr:cNvPr id="256" name="テキスト ボックス 255"/>
        <xdr:cNvSpPr txBox="1"/>
      </xdr:nvSpPr>
      <xdr:spPr>
        <a:xfrm>
          <a:off x="3530111" y="1600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72073</xdr:rowOff>
    </xdr:from>
    <xdr:to>
      <xdr:col>15</xdr:col>
      <xdr:colOff>101600</xdr:colOff>
      <xdr:row>95</xdr:row>
      <xdr:rowOff>2223</xdr:rowOff>
    </xdr:to>
    <xdr:sp macro="" textlink="">
      <xdr:nvSpPr>
        <xdr:cNvPr id="257" name="楕円 256"/>
        <xdr:cNvSpPr/>
      </xdr:nvSpPr>
      <xdr:spPr>
        <a:xfrm>
          <a:off x="2857500" y="1618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18750</xdr:rowOff>
    </xdr:from>
    <xdr:ext cx="534377" cy="259045"/>
    <xdr:sp macro="" textlink="">
      <xdr:nvSpPr>
        <xdr:cNvPr id="258" name="テキスト ボックス 257"/>
        <xdr:cNvSpPr txBox="1"/>
      </xdr:nvSpPr>
      <xdr:spPr>
        <a:xfrm>
          <a:off x="2641111" y="1596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86601</xdr:rowOff>
    </xdr:from>
    <xdr:to>
      <xdr:col>10</xdr:col>
      <xdr:colOff>165100</xdr:colOff>
      <xdr:row>96</xdr:row>
      <xdr:rowOff>16751</xdr:rowOff>
    </xdr:to>
    <xdr:sp macro="" textlink="">
      <xdr:nvSpPr>
        <xdr:cNvPr id="259" name="楕円 258"/>
        <xdr:cNvSpPr/>
      </xdr:nvSpPr>
      <xdr:spPr>
        <a:xfrm>
          <a:off x="1968500" y="1637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33278</xdr:rowOff>
    </xdr:from>
    <xdr:ext cx="534377" cy="259045"/>
    <xdr:sp macro="" textlink="">
      <xdr:nvSpPr>
        <xdr:cNvPr id="260" name="テキスト ボックス 259"/>
        <xdr:cNvSpPr txBox="1"/>
      </xdr:nvSpPr>
      <xdr:spPr>
        <a:xfrm>
          <a:off x="1752111" y="1614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96813</xdr:rowOff>
    </xdr:from>
    <xdr:to>
      <xdr:col>6</xdr:col>
      <xdr:colOff>38100</xdr:colOff>
      <xdr:row>90</xdr:row>
      <xdr:rowOff>26963</xdr:rowOff>
    </xdr:to>
    <xdr:sp macro="" textlink="">
      <xdr:nvSpPr>
        <xdr:cNvPr id="261" name="楕円 260"/>
        <xdr:cNvSpPr/>
      </xdr:nvSpPr>
      <xdr:spPr>
        <a:xfrm>
          <a:off x="1079500" y="1535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43490</xdr:rowOff>
    </xdr:from>
    <xdr:ext cx="599010" cy="259045"/>
    <xdr:sp macro="" textlink="">
      <xdr:nvSpPr>
        <xdr:cNvPr id="262" name="テキスト ボックス 261"/>
        <xdr:cNvSpPr txBox="1"/>
      </xdr:nvSpPr>
      <xdr:spPr>
        <a:xfrm>
          <a:off x="830795" y="1513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8" name="直線コネクタ 287"/>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91"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2" name="直線コネクタ 291"/>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3" name="直線コネクタ 292"/>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4"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5" name="フローチャート: 判断 294"/>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6" name="直線コネクタ 295"/>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7" name="フローチャート: 判断 296"/>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8" name="テキスト ボックス 297"/>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9" name="直線コネクタ 298"/>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300" name="フローチャート: 判断 299"/>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301" name="テキスト ボックス 300"/>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103451</xdr:rowOff>
    </xdr:from>
    <xdr:to>
      <xdr:col>41</xdr:col>
      <xdr:colOff>50800</xdr:colOff>
      <xdr:row>39</xdr:row>
      <xdr:rowOff>98878</xdr:rowOff>
    </xdr:to>
    <xdr:cxnSp macro="">
      <xdr:nvCxnSpPr>
        <xdr:cNvPr id="302" name="直線コネクタ 301"/>
        <xdr:cNvCxnSpPr/>
      </xdr:nvCxnSpPr>
      <xdr:spPr>
        <a:xfrm>
          <a:off x="6972300" y="6447101"/>
          <a:ext cx="889000" cy="33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3" name="フローチャート: 判断 302"/>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4" name="テキスト ボックス 303"/>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5" name="フローチャート: 判断 304"/>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6" name="テキスト ボックス 305"/>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2" name="楕円 311"/>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3"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4" name="楕円 313"/>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5" name="テキスト ボックス 314"/>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6" name="楕円 315"/>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7" name="テキスト ボックス 316"/>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8" name="楕円 317"/>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9" name="テキスト ボックス 318"/>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52651</xdr:rowOff>
    </xdr:from>
    <xdr:to>
      <xdr:col>36</xdr:col>
      <xdr:colOff>165100</xdr:colOff>
      <xdr:row>37</xdr:row>
      <xdr:rowOff>154251</xdr:rowOff>
    </xdr:to>
    <xdr:sp macro="" textlink="">
      <xdr:nvSpPr>
        <xdr:cNvPr id="320" name="楕円 319"/>
        <xdr:cNvSpPr/>
      </xdr:nvSpPr>
      <xdr:spPr>
        <a:xfrm>
          <a:off x="6921500" y="639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145377</xdr:rowOff>
    </xdr:from>
    <xdr:ext cx="469744" cy="259045"/>
    <xdr:sp macro="" textlink="">
      <xdr:nvSpPr>
        <xdr:cNvPr id="321" name="テキスト ボックス 320"/>
        <xdr:cNvSpPr txBox="1"/>
      </xdr:nvSpPr>
      <xdr:spPr>
        <a:xfrm>
          <a:off x="6737428" y="648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5" name="直線コネクタ 344"/>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6"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7" name="直線コネクタ 346"/>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8"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9" name="直線コネクタ 348"/>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88303</xdr:rowOff>
    </xdr:from>
    <xdr:to>
      <xdr:col>55</xdr:col>
      <xdr:colOff>0</xdr:colOff>
      <xdr:row>57</xdr:row>
      <xdr:rowOff>142691</xdr:rowOff>
    </xdr:to>
    <xdr:cxnSp macro="">
      <xdr:nvCxnSpPr>
        <xdr:cNvPr id="350" name="直線コネクタ 349"/>
        <xdr:cNvCxnSpPr/>
      </xdr:nvCxnSpPr>
      <xdr:spPr>
        <a:xfrm flipV="1">
          <a:off x="9639300" y="9860953"/>
          <a:ext cx="838200" cy="54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51"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2" name="フローチャート: 判断 351"/>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135109</xdr:rowOff>
    </xdr:from>
    <xdr:to>
      <xdr:col>50</xdr:col>
      <xdr:colOff>114300</xdr:colOff>
      <xdr:row>57</xdr:row>
      <xdr:rowOff>142691</xdr:rowOff>
    </xdr:to>
    <xdr:cxnSp macro="">
      <xdr:nvCxnSpPr>
        <xdr:cNvPr id="353" name="直線コネクタ 352"/>
        <xdr:cNvCxnSpPr/>
      </xdr:nvCxnSpPr>
      <xdr:spPr>
        <a:xfrm>
          <a:off x="8750300" y="9564859"/>
          <a:ext cx="889000" cy="3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4" name="フローチャート: 判断 353"/>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5" name="テキスト ボックス 354"/>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135109</xdr:rowOff>
    </xdr:from>
    <xdr:to>
      <xdr:col>45</xdr:col>
      <xdr:colOff>177800</xdr:colOff>
      <xdr:row>57</xdr:row>
      <xdr:rowOff>158141</xdr:rowOff>
    </xdr:to>
    <xdr:cxnSp macro="">
      <xdr:nvCxnSpPr>
        <xdr:cNvPr id="356" name="直線コネクタ 355"/>
        <xdr:cNvCxnSpPr/>
      </xdr:nvCxnSpPr>
      <xdr:spPr>
        <a:xfrm flipV="1">
          <a:off x="7861300" y="9564859"/>
          <a:ext cx="889000" cy="36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7" name="フローチャート: 判断 356"/>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8" name="テキスト ボックス 357"/>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21914</xdr:rowOff>
    </xdr:from>
    <xdr:to>
      <xdr:col>41</xdr:col>
      <xdr:colOff>50800</xdr:colOff>
      <xdr:row>57</xdr:row>
      <xdr:rowOff>158141</xdr:rowOff>
    </xdr:to>
    <xdr:cxnSp macro="">
      <xdr:nvCxnSpPr>
        <xdr:cNvPr id="359" name="直線コネクタ 358"/>
        <xdr:cNvCxnSpPr/>
      </xdr:nvCxnSpPr>
      <xdr:spPr>
        <a:xfrm>
          <a:off x="6972300" y="9794564"/>
          <a:ext cx="889000" cy="136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60" name="フローチャート: 判断 359"/>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10583</xdr:rowOff>
    </xdr:from>
    <xdr:ext cx="534377" cy="259045"/>
    <xdr:sp macro="" textlink="">
      <xdr:nvSpPr>
        <xdr:cNvPr id="361" name="テキスト ボックス 360"/>
        <xdr:cNvSpPr txBox="1"/>
      </xdr:nvSpPr>
      <xdr:spPr>
        <a:xfrm>
          <a:off x="7594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2" name="フローチャート: 判断 361"/>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3" name="テキスト ボックス 362"/>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37503</xdr:rowOff>
    </xdr:from>
    <xdr:to>
      <xdr:col>55</xdr:col>
      <xdr:colOff>50800</xdr:colOff>
      <xdr:row>57</xdr:row>
      <xdr:rowOff>139103</xdr:rowOff>
    </xdr:to>
    <xdr:sp macro="" textlink="">
      <xdr:nvSpPr>
        <xdr:cNvPr id="369" name="楕円 368"/>
        <xdr:cNvSpPr/>
      </xdr:nvSpPr>
      <xdr:spPr>
        <a:xfrm>
          <a:off x="10426700" y="981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15930</xdr:rowOff>
    </xdr:from>
    <xdr:ext cx="534377" cy="259045"/>
    <xdr:sp macro="" textlink="">
      <xdr:nvSpPr>
        <xdr:cNvPr id="370" name="農林水産業費該当値テキスト"/>
        <xdr:cNvSpPr txBox="1"/>
      </xdr:nvSpPr>
      <xdr:spPr>
        <a:xfrm>
          <a:off x="10528300" y="978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91891</xdr:rowOff>
    </xdr:from>
    <xdr:to>
      <xdr:col>50</xdr:col>
      <xdr:colOff>165100</xdr:colOff>
      <xdr:row>58</xdr:row>
      <xdr:rowOff>22041</xdr:rowOff>
    </xdr:to>
    <xdr:sp macro="" textlink="">
      <xdr:nvSpPr>
        <xdr:cNvPr id="371" name="楕円 370"/>
        <xdr:cNvSpPr/>
      </xdr:nvSpPr>
      <xdr:spPr>
        <a:xfrm>
          <a:off x="9588500" y="986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13168</xdr:rowOff>
    </xdr:from>
    <xdr:ext cx="534377" cy="259045"/>
    <xdr:sp macro="" textlink="">
      <xdr:nvSpPr>
        <xdr:cNvPr id="372" name="テキスト ボックス 371"/>
        <xdr:cNvSpPr txBox="1"/>
      </xdr:nvSpPr>
      <xdr:spPr>
        <a:xfrm>
          <a:off x="9372111" y="99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84309</xdr:rowOff>
    </xdr:from>
    <xdr:to>
      <xdr:col>46</xdr:col>
      <xdr:colOff>38100</xdr:colOff>
      <xdr:row>56</xdr:row>
      <xdr:rowOff>14459</xdr:rowOff>
    </xdr:to>
    <xdr:sp macro="" textlink="">
      <xdr:nvSpPr>
        <xdr:cNvPr id="373" name="楕円 372"/>
        <xdr:cNvSpPr/>
      </xdr:nvSpPr>
      <xdr:spPr>
        <a:xfrm>
          <a:off x="8699500" y="951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30986</xdr:rowOff>
    </xdr:from>
    <xdr:ext cx="534377" cy="259045"/>
    <xdr:sp macro="" textlink="">
      <xdr:nvSpPr>
        <xdr:cNvPr id="374" name="テキスト ボックス 373"/>
        <xdr:cNvSpPr txBox="1"/>
      </xdr:nvSpPr>
      <xdr:spPr>
        <a:xfrm>
          <a:off x="8483111" y="928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107341</xdr:rowOff>
    </xdr:from>
    <xdr:to>
      <xdr:col>41</xdr:col>
      <xdr:colOff>101600</xdr:colOff>
      <xdr:row>58</xdr:row>
      <xdr:rowOff>37491</xdr:rowOff>
    </xdr:to>
    <xdr:sp macro="" textlink="">
      <xdr:nvSpPr>
        <xdr:cNvPr id="375" name="楕円 374"/>
        <xdr:cNvSpPr/>
      </xdr:nvSpPr>
      <xdr:spPr>
        <a:xfrm>
          <a:off x="7810500" y="98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28618</xdr:rowOff>
    </xdr:from>
    <xdr:ext cx="534377" cy="259045"/>
    <xdr:sp macro="" textlink="">
      <xdr:nvSpPr>
        <xdr:cNvPr id="376" name="テキスト ボックス 375"/>
        <xdr:cNvSpPr txBox="1"/>
      </xdr:nvSpPr>
      <xdr:spPr>
        <a:xfrm>
          <a:off x="7594111" y="99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142564</xdr:rowOff>
    </xdr:from>
    <xdr:to>
      <xdr:col>36</xdr:col>
      <xdr:colOff>165100</xdr:colOff>
      <xdr:row>57</xdr:row>
      <xdr:rowOff>72714</xdr:rowOff>
    </xdr:to>
    <xdr:sp macro="" textlink="">
      <xdr:nvSpPr>
        <xdr:cNvPr id="377" name="楕円 376"/>
        <xdr:cNvSpPr/>
      </xdr:nvSpPr>
      <xdr:spPr>
        <a:xfrm>
          <a:off x="6921500" y="9743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89241</xdr:rowOff>
    </xdr:from>
    <xdr:ext cx="534377" cy="259045"/>
    <xdr:sp macro="" textlink="">
      <xdr:nvSpPr>
        <xdr:cNvPr id="378" name="テキスト ボックス 377"/>
        <xdr:cNvSpPr txBox="1"/>
      </xdr:nvSpPr>
      <xdr:spPr>
        <a:xfrm>
          <a:off x="6705111" y="951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400" name="直線コネクタ 399"/>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401"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2" name="直線コネクタ 401"/>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3"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4" name="直線コネクタ 403"/>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13261</xdr:rowOff>
    </xdr:from>
    <xdr:to>
      <xdr:col>55</xdr:col>
      <xdr:colOff>0</xdr:colOff>
      <xdr:row>78</xdr:row>
      <xdr:rowOff>38545</xdr:rowOff>
    </xdr:to>
    <xdr:cxnSp macro="">
      <xdr:nvCxnSpPr>
        <xdr:cNvPr id="405" name="直線コネクタ 404"/>
        <xdr:cNvCxnSpPr/>
      </xdr:nvCxnSpPr>
      <xdr:spPr>
        <a:xfrm>
          <a:off x="9639300" y="13386361"/>
          <a:ext cx="838200" cy="2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6"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7" name="フローチャート: 判断 406"/>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151336</xdr:rowOff>
    </xdr:from>
    <xdr:to>
      <xdr:col>50</xdr:col>
      <xdr:colOff>114300</xdr:colOff>
      <xdr:row>78</xdr:row>
      <xdr:rowOff>13261</xdr:rowOff>
    </xdr:to>
    <xdr:cxnSp macro="">
      <xdr:nvCxnSpPr>
        <xdr:cNvPr id="408" name="直線コネクタ 407"/>
        <xdr:cNvCxnSpPr/>
      </xdr:nvCxnSpPr>
      <xdr:spPr>
        <a:xfrm>
          <a:off x="8750300" y="13352986"/>
          <a:ext cx="889000" cy="3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9" name="フローチャート: 判断 408"/>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10" name="テキスト ボックス 409"/>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151336</xdr:rowOff>
    </xdr:from>
    <xdr:to>
      <xdr:col>45</xdr:col>
      <xdr:colOff>177800</xdr:colOff>
      <xdr:row>78</xdr:row>
      <xdr:rowOff>40694</xdr:rowOff>
    </xdr:to>
    <xdr:cxnSp macro="">
      <xdr:nvCxnSpPr>
        <xdr:cNvPr id="411" name="直線コネクタ 410"/>
        <xdr:cNvCxnSpPr/>
      </xdr:nvCxnSpPr>
      <xdr:spPr>
        <a:xfrm flipV="1">
          <a:off x="7861300" y="13352986"/>
          <a:ext cx="889000" cy="6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2" name="フローチャート: 判断 411"/>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3" name="テキスト ボックス 412"/>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40694</xdr:rowOff>
    </xdr:from>
    <xdr:to>
      <xdr:col>41</xdr:col>
      <xdr:colOff>50800</xdr:colOff>
      <xdr:row>78</xdr:row>
      <xdr:rowOff>44306</xdr:rowOff>
    </xdr:to>
    <xdr:cxnSp macro="">
      <xdr:nvCxnSpPr>
        <xdr:cNvPr id="414" name="直線コネクタ 413"/>
        <xdr:cNvCxnSpPr/>
      </xdr:nvCxnSpPr>
      <xdr:spPr>
        <a:xfrm flipV="1">
          <a:off x="6972300" y="13413794"/>
          <a:ext cx="889000" cy="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5" name="フローチャート: 判断 414"/>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6" name="テキスト ボックス 415"/>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7" name="フローチャート: 判断 416"/>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8" name="テキスト ボックス 417"/>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159195</xdr:rowOff>
    </xdr:from>
    <xdr:to>
      <xdr:col>55</xdr:col>
      <xdr:colOff>50800</xdr:colOff>
      <xdr:row>78</xdr:row>
      <xdr:rowOff>89345</xdr:rowOff>
    </xdr:to>
    <xdr:sp macro="" textlink="">
      <xdr:nvSpPr>
        <xdr:cNvPr id="424" name="楕円 423"/>
        <xdr:cNvSpPr/>
      </xdr:nvSpPr>
      <xdr:spPr>
        <a:xfrm>
          <a:off x="10426700" y="133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74122</xdr:rowOff>
    </xdr:from>
    <xdr:ext cx="469744" cy="259045"/>
    <xdr:sp macro="" textlink="">
      <xdr:nvSpPr>
        <xdr:cNvPr id="425" name="商工費該当値テキスト"/>
        <xdr:cNvSpPr txBox="1"/>
      </xdr:nvSpPr>
      <xdr:spPr>
        <a:xfrm>
          <a:off x="10528300" y="1327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133911</xdr:rowOff>
    </xdr:from>
    <xdr:to>
      <xdr:col>50</xdr:col>
      <xdr:colOff>165100</xdr:colOff>
      <xdr:row>78</xdr:row>
      <xdr:rowOff>64061</xdr:rowOff>
    </xdr:to>
    <xdr:sp macro="" textlink="">
      <xdr:nvSpPr>
        <xdr:cNvPr id="426" name="楕円 425"/>
        <xdr:cNvSpPr/>
      </xdr:nvSpPr>
      <xdr:spPr>
        <a:xfrm>
          <a:off x="9588500" y="133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55188</xdr:rowOff>
    </xdr:from>
    <xdr:ext cx="469744" cy="259045"/>
    <xdr:sp macro="" textlink="">
      <xdr:nvSpPr>
        <xdr:cNvPr id="427" name="テキスト ボックス 426"/>
        <xdr:cNvSpPr txBox="1"/>
      </xdr:nvSpPr>
      <xdr:spPr>
        <a:xfrm>
          <a:off x="9404428" y="13428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100536</xdr:rowOff>
    </xdr:from>
    <xdr:to>
      <xdr:col>46</xdr:col>
      <xdr:colOff>38100</xdr:colOff>
      <xdr:row>78</xdr:row>
      <xdr:rowOff>30686</xdr:rowOff>
    </xdr:to>
    <xdr:sp macro="" textlink="">
      <xdr:nvSpPr>
        <xdr:cNvPr id="428" name="楕円 427"/>
        <xdr:cNvSpPr/>
      </xdr:nvSpPr>
      <xdr:spPr>
        <a:xfrm>
          <a:off x="8699500" y="133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21813</xdr:rowOff>
    </xdr:from>
    <xdr:ext cx="469744" cy="259045"/>
    <xdr:sp macro="" textlink="">
      <xdr:nvSpPr>
        <xdr:cNvPr id="429" name="テキスト ボックス 428"/>
        <xdr:cNvSpPr txBox="1"/>
      </xdr:nvSpPr>
      <xdr:spPr>
        <a:xfrm>
          <a:off x="8515428" y="1339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161344</xdr:rowOff>
    </xdr:from>
    <xdr:to>
      <xdr:col>41</xdr:col>
      <xdr:colOff>101600</xdr:colOff>
      <xdr:row>78</xdr:row>
      <xdr:rowOff>91494</xdr:rowOff>
    </xdr:to>
    <xdr:sp macro="" textlink="">
      <xdr:nvSpPr>
        <xdr:cNvPr id="430" name="楕円 429"/>
        <xdr:cNvSpPr/>
      </xdr:nvSpPr>
      <xdr:spPr>
        <a:xfrm>
          <a:off x="7810500" y="1336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82621</xdr:rowOff>
    </xdr:from>
    <xdr:ext cx="469744" cy="259045"/>
    <xdr:sp macro="" textlink="">
      <xdr:nvSpPr>
        <xdr:cNvPr id="431" name="テキスト ボックス 430"/>
        <xdr:cNvSpPr txBox="1"/>
      </xdr:nvSpPr>
      <xdr:spPr>
        <a:xfrm>
          <a:off x="7626428" y="1345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164956</xdr:rowOff>
    </xdr:from>
    <xdr:to>
      <xdr:col>36</xdr:col>
      <xdr:colOff>165100</xdr:colOff>
      <xdr:row>78</xdr:row>
      <xdr:rowOff>95106</xdr:rowOff>
    </xdr:to>
    <xdr:sp macro="" textlink="">
      <xdr:nvSpPr>
        <xdr:cNvPr id="432" name="楕円 431"/>
        <xdr:cNvSpPr/>
      </xdr:nvSpPr>
      <xdr:spPr>
        <a:xfrm>
          <a:off x="6921500" y="1336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86233</xdr:rowOff>
    </xdr:from>
    <xdr:ext cx="469744" cy="259045"/>
    <xdr:sp macro="" textlink="">
      <xdr:nvSpPr>
        <xdr:cNvPr id="433" name="テキスト ボックス 432"/>
        <xdr:cNvSpPr txBox="1"/>
      </xdr:nvSpPr>
      <xdr:spPr>
        <a:xfrm>
          <a:off x="6737428" y="13459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9" name="直線コネクタ 458"/>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60"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61" name="直線コネクタ 460"/>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2"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3" name="直線コネクタ 462"/>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161613</xdr:rowOff>
    </xdr:from>
    <xdr:to>
      <xdr:col>55</xdr:col>
      <xdr:colOff>0</xdr:colOff>
      <xdr:row>97</xdr:row>
      <xdr:rowOff>171073</xdr:rowOff>
    </xdr:to>
    <xdr:cxnSp macro="">
      <xdr:nvCxnSpPr>
        <xdr:cNvPr id="464" name="直線コネクタ 463"/>
        <xdr:cNvCxnSpPr/>
      </xdr:nvCxnSpPr>
      <xdr:spPr>
        <a:xfrm>
          <a:off x="9639300" y="16792263"/>
          <a:ext cx="838200" cy="9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40378</xdr:rowOff>
    </xdr:from>
    <xdr:ext cx="534377" cy="259045"/>
    <xdr:sp macro="" textlink="">
      <xdr:nvSpPr>
        <xdr:cNvPr id="465" name="土木費平均値テキスト"/>
        <xdr:cNvSpPr txBox="1"/>
      </xdr:nvSpPr>
      <xdr:spPr>
        <a:xfrm>
          <a:off x="10528300" y="16328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6" name="フローチャート: 判断 465"/>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161613</xdr:rowOff>
    </xdr:from>
    <xdr:to>
      <xdr:col>50</xdr:col>
      <xdr:colOff>114300</xdr:colOff>
      <xdr:row>97</xdr:row>
      <xdr:rowOff>168765</xdr:rowOff>
    </xdr:to>
    <xdr:cxnSp macro="">
      <xdr:nvCxnSpPr>
        <xdr:cNvPr id="467" name="直線コネクタ 466"/>
        <xdr:cNvCxnSpPr/>
      </xdr:nvCxnSpPr>
      <xdr:spPr>
        <a:xfrm flipV="1">
          <a:off x="8750300" y="16792263"/>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8" name="フローチャート: 判断 467"/>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151685</xdr:rowOff>
    </xdr:from>
    <xdr:ext cx="534377" cy="259045"/>
    <xdr:sp macro="" textlink="">
      <xdr:nvSpPr>
        <xdr:cNvPr id="469" name="テキスト ボックス 468"/>
        <xdr:cNvSpPr txBox="1"/>
      </xdr:nvSpPr>
      <xdr:spPr>
        <a:xfrm>
          <a:off x="9372111" y="1626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168765</xdr:rowOff>
    </xdr:from>
    <xdr:to>
      <xdr:col>45</xdr:col>
      <xdr:colOff>177800</xdr:colOff>
      <xdr:row>98</xdr:row>
      <xdr:rowOff>27566</xdr:rowOff>
    </xdr:to>
    <xdr:cxnSp macro="">
      <xdr:nvCxnSpPr>
        <xdr:cNvPr id="470" name="直線コネクタ 469"/>
        <xdr:cNvCxnSpPr/>
      </xdr:nvCxnSpPr>
      <xdr:spPr>
        <a:xfrm flipV="1">
          <a:off x="7861300" y="16799415"/>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71" name="フローチャート: 判断 470"/>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2" name="テキスト ボックス 471"/>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27566</xdr:rowOff>
    </xdr:from>
    <xdr:to>
      <xdr:col>41</xdr:col>
      <xdr:colOff>50800</xdr:colOff>
      <xdr:row>98</xdr:row>
      <xdr:rowOff>41456</xdr:rowOff>
    </xdr:to>
    <xdr:cxnSp macro="">
      <xdr:nvCxnSpPr>
        <xdr:cNvPr id="473" name="直線コネクタ 472"/>
        <xdr:cNvCxnSpPr/>
      </xdr:nvCxnSpPr>
      <xdr:spPr>
        <a:xfrm flipV="1">
          <a:off x="6972300" y="16829666"/>
          <a:ext cx="88900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4" name="フローチャート: 判断 473"/>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5" name="テキスト ボックス 474"/>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6" name="フローチャート: 判断 475"/>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7" name="テキスト ボックス 476"/>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120273</xdr:rowOff>
    </xdr:from>
    <xdr:to>
      <xdr:col>55</xdr:col>
      <xdr:colOff>50800</xdr:colOff>
      <xdr:row>98</xdr:row>
      <xdr:rowOff>50423</xdr:rowOff>
    </xdr:to>
    <xdr:sp macro="" textlink="">
      <xdr:nvSpPr>
        <xdr:cNvPr id="483" name="楕円 482"/>
        <xdr:cNvSpPr/>
      </xdr:nvSpPr>
      <xdr:spPr>
        <a:xfrm>
          <a:off x="10426700" y="1675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35200</xdr:rowOff>
    </xdr:from>
    <xdr:ext cx="534377" cy="259045"/>
    <xdr:sp macro="" textlink="">
      <xdr:nvSpPr>
        <xdr:cNvPr id="484" name="土木費該当値テキスト"/>
        <xdr:cNvSpPr txBox="1"/>
      </xdr:nvSpPr>
      <xdr:spPr>
        <a:xfrm>
          <a:off x="10528300" y="1666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110813</xdr:rowOff>
    </xdr:from>
    <xdr:to>
      <xdr:col>50</xdr:col>
      <xdr:colOff>165100</xdr:colOff>
      <xdr:row>98</xdr:row>
      <xdr:rowOff>40963</xdr:rowOff>
    </xdr:to>
    <xdr:sp macro="" textlink="">
      <xdr:nvSpPr>
        <xdr:cNvPr id="485" name="楕円 484"/>
        <xdr:cNvSpPr/>
      </xdr:nvSpPr>
      <xdr:spPr>
        <a:xfrm>
          <a:off x="9588500" y="1674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32090</xdr:rowOff>
    </xdr:from>
    <xdr:ext cx="534377" cy="259045"/>
    <xdr:sp macro="" textlink="">
      <xdr:nvSpPr>
        <xdr:cNvPr id="486" name="テキスト ボックス 485"/>
        <xdr:cNvSpPr txBox="1"/>
      </xdr:nvSpPr>
      <xdr:spPr>
        <a:xfrm>
          <a:off x="9372111" y="1683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117965</xdr:rowOff>
    </xdr:from>
    <xdr:to>
      <xdr:col>46</xdr:col>
      <xdr:colOff>38100</xdr:colOff>
      <xdr:row>98</xdr:row>
      <xdr:rowOff>48115</xdr:rowOff>
    </xdr:to>
    <xdr:sp macro="" textlink="">
      <xdr:nvSpPr>
        <xdr:cNvPr id="487" name="楕円 486"/>
        <xdr:cNvSpPr/>
      </xdr:nvSpPr>
      <xdr:spPr>
        <a:xfrm>
          <a:off x="8699500" y="1674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39242</xdr:rowOff>
    </xdr:from>
    <xdr:ext cx="534377" cy="259045"/>
    <xdr:sp macro="" textlink="">
      <xdr:nvSpPr>
        <xdr:cNvPr id="488" name="テキスト ボックス 487"/>
        <xdr:cNvSpPr txBox="1"/>
      </xdr:nvSpPr>
      <xdr:spPr>
        <a:xfrm>
          <a:off x="8483111" y="1684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148216</xdr:rowOff>
    </xdr:from>
    <xdr:to>
      <xdr:col>41</xdr:col>
      <xdr:colOff>101600</xdr:colOff>
      <xdr:row>98</xdr:row>
      <xdr:rowOff>78366</xdr:rowOff>
    </xdr:to>
    <xdr:sp macro="" textlink="">
      <xdr:nvSpPr>
        <xdr:cNvPr id="489" name="楕円 488"/>
        <xdr:cNvSpPr/>
      </xdr:nvSpPr>
      <xdr:spPr>
        <a:xfrm>
          <a:off x="7810500" y="1677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69493</xdr:rowOff>
    </xdr:from>
    <xdr:ext cx="534377" cy="259045"/>
    <xdr:sp macro="" textlink="">
      <xdr:nvSpPr>
        <xdr:cNvPr id="490" name="テキスト ボックス 489"/>
        <xdr:cNvSpPr txBox="1"/>
      </xdr:nvSpPr>
      <xdr:spPr>
        <a:xfrm>
          <a:off x="7594111" y="1687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162106</xdr:rowOff>
    </xdr:from>
    <xdr:to>
      <xdr:col>36</xdr:col>
      <xdr:colOff>165100</xdr:colOff>
      <xdr:row>98</xdr:row>
      <xdr:rowOff>92256</xdr:rowOff>
    </xdr:to>
    <xdr:sp macro="" textlink="">
      <xdr:nvSpPr>
        <xdr:cNvPr id="491" name="楕円 490"/>
        <xdr:cNvSpPr/>
      </xdr:nvSpPr>
      <xdr:spPr>
        <a:xfrm>
          <a:off x="6921500" y="1679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83383</xdr:rowOff>
    </xdr:from>
    <xdr:ext cx="534377" cy="259045"/>
    <xdr:sp macro="" textlink="">
      <xdr:nvSpPr>
        <xdr:cNvPr id="492" name="テキスト ボックス 491"/>
        <xdr:cNvSpPr txBox="1"/>
      </xdr:nvSpPr>
      <xdr:spPr>
        <a:xfrm>
          <a:off x="6705111" y="168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5" name="直線コネクタ 514"/>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6"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7" name="直線コネクタ 516"/>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8"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9" name="直線コネクタ 518"/>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58319</xdr:rowOff>
    </xdr:from>
    <xdr:to>
      <xdr:col>85</xdr:col>
      <xdr:colOff>127000</xdr:colOff>
      <xdr:row>37</xdr:row>
      <xdr:rowOff>35184</xdr:rowOff>
    </xdr:to>
    <xdr:cxnSp macro="">
      <xdr:nvCxnSpPr>
        <xdr:cNvPr id="520" name="直線コネクタ 519"/>
        <xdr:cNvCxnSpPr/>
      </xdr:nvCxnSpPr>
      <xdr:spPr>
        <a:xfrm flipV="1">
          <a:off x="15481300" y="6230519"/>
          <a:ext cx="838200" cy="14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21"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2" name="フローチャート: 判断 521"/>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35184</xdr:rowOff>
    </xdr:from>
    <xdr:to>
      <xdr:col>81</xdr:col>
      <xdr:colOff>50800</xdr:colOff>
      <xdr:row>37</xdr:row>
      <xdr:rowOff>78938</xdr:rowOff>
    </xdr:to>
    <xdr:cxnSp macro="">
      <xdr:nvCxnSpPr>
        <xdr:cNvPr id="523" name="直線コネクタ 522"/>
        <xdr:cNvCxnSpPr/>
      </xdr:nvCxnSpPr>
      <xdr:spPr>
        <a:xfrm flipV="1">
          <a:off x="14592300" y="6378834"/>
          <a:ext cx="889000" cy="4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4" name="フローチャート: 判断 523"/>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165833</xdr:rowOff>
    </xdr:from>
    <xdr:ext cx="534377" cy="259045"/>
    <xdr:sp macro="" textlink="">
      <xdr:nvSpPr>
        <xdr:cNvPr id="525" name="テキスト ボックス 524"/>
        <xdr:cNvSpPr txBox="1"/>
      </xdr:nvSpPr>
      <xdr:spPr>
        <a:xfrm>
          <a:off x="15214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78938</xdr:rowOff>
    </xdr:from>
    <xdr:to>
      <xdr:col>76</xdr:col>
      <xdr:colOff>114300</xdr:colOff>
      <xdr:row>37</xdr:row>
      <xdr:rowOff>111902</xdr:rowOff>
    </xdr:to>
    <xdr:cxnSp macro="">
      <xdr:nvCxnSpPr>
        <xdr:cNvPr id="526" name="直線コネクタ 525"/>
        <xdr:cNvCxnSpPr/>
      </xdr:nvCxnSpPr>
      <xdr:spPr>
        <a:xfrm flipV="1">
          <a:off x="13703300" y="6422588"/>
          <a:ext cx="889000" cy="3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7" name="フローチャート: 判断 526"/>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8" name="テキスト ボックス 527"/>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111902</xdr:rowOff>
    </xdr:from>
    <xdr:to>
      <xdr:col>71</xdr:col>
      <xdr:colOff>177800</xdr:colOff>
      <xdr:row>37</xdr:row>
      <xdr:rowOff>157165</xdr:rowOff>
    </xdr:to>
    <xdr:cxnSp macro="">
      <xdr:nvCxnSpPr>
        <xdr:cNvPr id="529" name="直線コネクタ 528"/>
        <xdr:cNvCxnSpPr/>
      </xdr:nvCxnSpPr>
      <xdr:spPr>
        <a:xfrm flipV="1">
          <a:off x="12814300" y="6455552"/>
          <a:ext cx="889000" cy="4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30" name="フローチャート: 判断 52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31" name="テキスト ボックス 530"/>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2" name="フローチャート: 判断 53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3" name="テキスト ボックス 532"/>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7519</xdr:rowOff>
    </xdr:from>
    <xdr:to>
      <xdr:col>85</xdr:col>
      <xdr:colOff>177800</xdr:colOff>
      <xdr:row>36</xdr:row>
      <xdr:rowOff>109119</xdr:rowOff>
    </xdr:to>
    <xdr:sp macro="" textlink="">
      <xdr:nvSpPr>
        <xdr:cNvPr id="539" name="楕円 538"/>
        <xdr:cNvSpPr/>
      </xdr:nvSpPr>
      <xdr:spPr>
        <a:xfrm>
          <a:off x="16268700" y="61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30396</xdr:rowOff>
    </xdr:from>
    <xdr:ext cx="534377" cy="259045"/>
    <xdr:sp macro="" textlink="">
      <xdr:nvSpPr>
        <xdr:cNvPr id="540" name="消防費該当値テキスト"/>
        <xdr:cNvSpPr txBox="1"/>
      </xdr:nvSpPr>
      <xdr:spPr>
        <a:xfrm>
          <a:off x="16370300" y="603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155834</xdr:rowOff>
    </xdr:from>
    <xdr:to>
      <xdr:col>81</xdr:col>
      <xdr:colOff>101600</xdr:colOff>
      <xdr:row>37</xdr:row>
      <xdr:rowOff>85984</xdr:rowOff>
    </xdr:to>
    <xdr:sp macro="" textlink="">
      <xdr:nvSpPr>
        <xdr:cNvPr id="541" name="楕円 540"/>
        <xdr:cNvSpPr/>
      </xdr:nvSpPr>
      <xdr:spPr>
        <a:xfrm>
          <a:off x="15430500" y="63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77111</xdr:rowOff>
    </xdr:from>
    <xdr:ext cx="534377" cy="259045"/>
    <xdr:sp macro="" textlink="">
      <xdr:nvSpPr>
        <xdr:cNvPr id="542" name="テキスト ボックス 541"/>
        <xdr:cNvSpPr txBox="1"/>
      </xdr:nvSpPr>
      <xdr:spPr>
        <a:xfrm>
          <a:off x="15214111" y="64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28138</xdr:rowOff>
    </xdr:from>
    <xdr:to>
      <xdr:col>76</xdr:col>
      <xdr:colOff>165100</xdr:colOff>
      <xdr:row>37</xdr:row>
      <xdr:rowOff>129738</xdr:rowOff>
    </xdr:to>
    <xdr:sp macro="" textlink="">
      <xdr:nvSpPr>
        <xdr:cNvPr id="543" name="楕円 542"/>
        <xdr:cNvSpPr/>
      </xdr:nvSpPr>
      <xdr:spPr>
        <a:xfrm>
          <a:off x="14541500" y="637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120865</xdr:rowOff>
    </xdr:from>
    <xdr:ext cx="534377" cy="259045"/>
    <xdr:sp macro="" textlink="">
      <xdr:nvSpPr>
        <xdr:cNvPr id="544" name="テキスト ボックス 543"/>
        <xdr:cNvSpPr txBox="1"/>
      </xdr:nvSpPr>
      <xdr:spPr>
        <a:xfrm>
          <a:off x="14325111" y="646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61102</xdr:rowOff>
    </xdr:from>
    <xdr:to>
      <xdr:col>72</xdr:col>
      <xdr:colOff>38100</xdr:colOff>
      <xdr:row>37</xdr:row>
      <xdr:rowOff>162702</xdr:rowOff>
    </xdr:to>
    <xdr:sp macro="" textlink="">
      <xdr:nvSpPr>
        <xdr:cNvPr id="545" name="楕円 544"/>
        <xdr:cNvSpPr/>
      </xdr:nvSpPr>
      <xdr:spPr>
        <a:xfrm>
          <a:off x="13652500" y="640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153829</xdr:rowOff>
    </xdr:from>
    <xdr:ext cx="534377" cy="259045"/>
    <xdr:sp macro="" textlink="">
      <xdr:nvSpPr>
        <xdr:cNvPr id="546" name="テキスト ボックス 545"/>
        <xdr:cNvSpPr txBox="1"/>
      </xdr:nvSpPr>
      <xdr:spPr>
        <a:xfrm>
          <a:off x="13436111" y="649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106365</xdr:rowOff>
    </xdr:from>
    <xdr:to>
      <xdr:col>67</xdr:col>
      <xdr:colOff>101600</xdr:colOff>
      <xdr:row>38</xdr:row>
      <xdr:rowOff>36516</xdr:rowOff>
    </xdr:to>
    <xdr:sp macro="" textlink="">
      <xdr:nvSpPr>
        <xdr:cNvPr id="547" name="楕円 546"/>
        <xdr:cNvSpPr/>
      </xdr:nvSpPr>
      <xdr:spPr>
        <a:xfrm>
          <a:off x="12763500" y="64500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27642</xdr:rowOff>
    </xdr:from>
    <xdr:ext cx="534377" cy="259045"/>
    <xdr:sp macro="" textlink="">
      <xdr:nvSpPr>
        <xdr:cNvPr id="548" name="テキスト ボックス 547"/>
        <xdr:cNvSpPr txBox="1"/>
      </xdr:nvSpPr>
      <xdr:spPr>
        <a:xfrm>
          <a:off x="12547111" y="654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3" name="直線コネクタ 572"/>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4"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5" name="直線コネクタ 574"/>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6"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7" name="直線コネクタ 576"/>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31286</xdr:rowOff>
    </xdr:from>
    <xdr:to>
      <xdr:col>85</xdr:col>
      <xdr:colOff>127000</xdr:colOff>
      <xdr:row>57</xdr:row>
      <xdr:rowOff>154998</xdr:rowOff>
    </xdr:to>
    <xdr:cxnSp macro="">
      <xdr:nvCxnSpPr>
        <xdr:cNvPr id="578" name="直線コネクタ 577"/>
        <xdr:cNvCxnSpPr/>
      </xdr:nvCxnSpPr>
      <xdr:spPr>
        <a:xfrm>
          <a:off x="15481300" y="9803936"/>
          <a:ext cx="838200" cy="12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9"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80" name="フローチャート: 判断 579"/>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155187</xdr:rowOff>
    </xdr:from>
    <xdr:to>
      <xdr:col>81</xdr:col>
      <xdr:colOff>50800</xdr:colOff>
      <xdr:row>57</xdr:row>
      <xdr:rowOff>31286</xdr:rowOff>
    </xdr:to>
    <xdr:cxnSp macro="">
      <xdr:nvCxnSpPr>
        <xdr:cNvPr id="581" name="直線コネクタ 580"/>
        <xdr:cNvCxnSpPr/>
      </xdr:nvCxnSpPr>
      <xdr:spPr>
        <a:xfrm>
          <a:off x="14592300" y="9242037"/>
          <a:ext cx="889000" cy="561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2" name="フローチャート: 判断 581"/>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68381</xdr:rowOff>
    </xdr:from>
    <xdr:ext cx="534377" cy="259045"/>
    <xdr:sp macro="" textlink="">
      <xdr:nvSpPr>
        <xdr:cNvPr id="583" name="テキスト ボックス 582"/>
        <xdr:cNvSpPr txBox="1"/>
      </xdr:nvSpPr>
      <xdr:spPr>
        <a:xfrm>
          <a:off x="15214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155187</xdr:rowOff>
    </xdr:from>
    <xdr:to>
      <xdr:col>76</xdr:col>
      <xdr:colOff>114300</xdr:colOff>
      <xdr:row>57</xdr:row>
      <xdr:rowOff>74263</xdr:rowOff>
    </xdr:to>
    <xdr:cxnSp macro="">
      <xdr:nvCxnSpPr>
        <xdr:cNvPr id="584" name="直線コネクタ 583"/>
        <xdr:cNvCxnSpPr/>
      </xdr:nvCxnSpPr>
      <xdr:spPr>
        <a:xfrm flipV="1">
          <a:off x="13703300" y="9242037"/>
          <a:ext cx="889000" cy="60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5" name="フローチャート: 判断 584"/>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6" name="テキスト ボックス 585"/>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70015</xdr:rowOff>
    </xdr:from>
    <xdr:to>
      <xdr:col>71</xdr:col>
      <xdr:colOff>177800</xdr:colOff>
      <xdr:row>57</xdr:row>
      <xdr:rowOff>74263</xdr:rowOff>
    </xdr:to>
    <xdr:cxnSp macro="">
      <xdr:nvCxnSpPr>
        <xdr:cNvPr id="587" name="直線コネクタ 586"/>
        <xdr:cNvCxnSpPr/>
      </xdr:nvCxnSpPr>
      <xdr:spPr>
        <a:xfrm>
          <a:off x="12814300" y="9842665"/>
          <a:ext cx="889000" cy="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8" name="フローチャート: 判断 587"/>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121817</xdr:rowOff>
    </xdr:from>
    <xdr:ext cx="534377" cy="259045"/>
    <xdr:sp macro="" textlink="">
      <xdr:nvSpPr>
        <xdr:cNvPr id="589" name="テキスト ボックス 588"/>
        <xdr:cNvSpPr txBox="1"/>
      </xdr:nvSpPr>
      <xdr:spPr>
        <a:xfrm>
          <a:off x="13436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90" name="フローチャート: 判断 589"/>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91" name="テキスト ボックス 590"/>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104198</xdr:rowOff>
    </xdr:from>
    <xdr:to>
      <xdr:col>85</xdr:col>
      <xdr:colOff>177800</xdr:colOff>
      <xdr:row>58</xdr:row>
      <xdr:rowOff>34348</xdr:rowOff>
    </xdr:to>
    <xdr:sp macro="" textlink="">
      <xdr:nvSpPr>
        <xdr:cNvPr id="597" name="楕円 596"/>
        <xdr:cNvSpPr/>
      </xdr:nvSpPr>
      <xdr:spPr>
        <a:xfrm>
          <a:off x="16268700" y="987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19125</xdr:rowOff>
    </xdr:from>
    <xdr:ext cx="534377" cy="259045"/>
    <xdr:sp macro="" textlink="">
      <xdr:nvSpPr>
        <xdr:cNvPr id="598" name="教育費該当値テキスト"/>
        <xdr:cNvSpPr txBox="1"/>
      </xdr:nvSpPr>
      <xdr:spPr>
        <a:xfrm>
          <a:off x="16370300" y="979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151936</xdr:rowOff>
    </xdr:from>
    <xdr:to>
      <xdr:col>81</xdr:col>
      <xdr:colOff>101600</xdr:colOff>
      <xdr:row>57</xdr:row>
      <xdr:rowOff>82086</xdr:rowOff>
    </xdr:to>
    <xdr:sp macro="" textlink="">
      <xdr:nvSpPr>
        <xdr:cNvPr id="599" name="楕円 598"/>
        <xdr:cNvSpPr/>
      </xdr:nvSpPr>
      <xdr:spPr>
        <a:xfrm>
          <a:off x="15430500" y="975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73213</xdr:rowOff>
    </xdr:from>
    <xdr:ext cx="534377" cy="259045"/>
    <xdr:sp macro="" textlink="">
      <xdr:nvSpPr>
        <xdr:cNvPr id="600" name="テキスト ボックス 599"/>
        <xdr:cNvSpPr txBox="1"/>
      </xdr:nvSpPr>
      <xdr:spPr>
        <a:xfrm>
          <a:off x="15214111" y="984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104387</xdr:rowOff>
    </xdr:from>
    <xdr:to>
      <xdr:col>76</xdr:col>
      <xdr:colOff>165100</xdr:colOff>
      <xdr:row>54</xdr:row>
      <xdr:rowOff>34537</xdr:rowOff>
    </xdr:to>
    <xdr:sp macro="" textlink="">
      <xdr:nvSpPr>
        <xdr:cNvPr id="601" name="楕円 600"/>
        <xdr:cNvSpPr/>
      </xdr:nvSpPr>
      <xdr:spPr>
        <a:xfrm>
          <a:off x="14541500" y="919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51064</xdr:rowOff>
    </xdr:from>
    <xdr:ext cx="534377" cy="259045"/>
    <xdr:sp macro="" textlink="">
      <xdr:nvSpPr>
        <xdr:cNvPr id="602" name="テキスト ボックス 601"/>
        <xdr:cNvSpPr txBox="1"/>
      </xdr:nvSpPr>
      <xdr:spPr>
        <a:xfrm>
          <a:off x="14325111" y="896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23463</xdr:rowOff>
    </xdr:from>
    <xdr:to>
      <xdr:col>72</xdr:col>
      <xdr:colOff>38100</xdr:colOff>
      <xdr:row>57</xdr:row>
      <xdr:rowOff>125063</xdr:rowOff>
    </xdr:to>
    <xdr:sp macro="" textlink="">
      <xdr:nvSpPr>
        <xdr:cNvPr id="603" name="楕円 602"/>
        <xdr:cNvSpPr/>
      </xdr:nvSpPr>
      <xdr:spPr>
        <a:xfrm>
          <a:off x="13652500" y="979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116190</xdr:rowOff>
    </xdr:from>
    <xdr:ext cx="534377" cy="259045"/>
    <xdr:sp macro="" textlink="">
      <xdr:nvSpPr>
        <xdr:cNvPr id="604" name="テキスト ボックス 603"/>
        <xdr:cNvSpPr txBox="1"/>
      </xdr:nvSpPr>
      <xdr:spPr>
        <a:xfrm>
          <a:off x="13436111" y="988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19215</xdr:rowOff>
    </xdr:from>
    <xdr:to>
      <xdr:col>67</xdr:col>
      <xdr:colOff>101600</xdr:colOff>
      <xdr:row>57</xdr:row>
      <xdr:rowOff>120815</xdr:rowOff>
    </xdr:to>
    <xdr:sp macro="" textlink="">
      <xdr:nvSpPr>
        <xdr:cNvPr id="605" name="楕円 604"/>
        <xdr:cNvSpPr/>
      </xdr:nvSpPr>
      <xdr:spPr>
        <a:xfrm>
          <a:off x="12763500" y="979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111942</xdr:rowOff>
    </xdr:from>
    <xdr:ext cx="534377" cy="259045"/>
    <xdr:sp macro="" textlink="">
      <xdr:nvSpPr>
        <xdr:cNvPr id="606" name="テキスト ボックス 605"/>
        <xdr:cNvSpPr txBox="1"/>
      </xdr:nvSpPr>
      <xdr:spPr>
        <a:xfrm>
          <a:off x="12547111" y="988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2" name="直線コネクタ 631"/>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5"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6" name="直線コネクタ 635"/>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89164</xdr:rowOff>
    </xdr:from>
    <xdr:to>
      <xdr:col>85</xdr:col>
      <xdr:colOff>127000</xdr:colOff>
      <xdr:row>79</xdr:row>
      <xdr:rowOff>98879</xdr:rowOff>
    </xdr:to>
    <xdr:cxnSp macro="">
      <xdr:nvCxnSpPr>
        <xdr:cNvPr id="637" name="直線コネクタ 636"/>
        <xdr:cNvCxnSpPr/>
      </xdr:nvCxnSpPr>
      <xdr:spPr>
        <a:xfrm>
          <a:off x="15481300" y="13633714"/>
          <a:ext cx="8382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8"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9" name="フローチャート: 判断 638"/>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89164</xdr:rowOff>
    </xdr:from>
    <xdr:to>
      <xdr:col>81</xdr:col>
      <xdr:colOff>50800</xdr:colOff>
      <xdr:row>79</xdr:row>
      <xdr:rowOff>98879</xdr:rowOff>
    </xdr:to>
    <xdr:cxnSp macro="">
      <xdr:nvCxnSpPr>
        <xdr:cNvPr id="640" name="直線コネクタ 639"/>
        <xdr:cNvCxnSpPr/>
      </xdr:nvCxnSpPr>
      <xdr:spPr>
        <a:xfrm flipV="1">
          <a:off x="14592300" y="13633714"/>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1" name="フローチャート: 判断 640"/>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2" name="テキスト ボックス 641"/>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96658</xdr:rowOff>
    </xdr:from>
    <xdr:to>
      <xdr:col>76</xdr:col>
      <xdr:colOff>114300</xdr:colOff>
      <xdr:row>79</xdr:row>
      <xdr:rowOff>98879</xdr:rowOff>
    </xdr:to>
    <xdr:cxnSp macro="">
      <xdr:nvCxnSpPr>
        <xdr:cNvPr id="643" name="直線コネクタ 642"/>
        <xdr:cNvCxnSpPr/>
      </xdr:nvCxnSpPr>
      <xdr:spPr>
        <a:xfrm>
          <a:off x="13703300" y="13641208"/>
          <a:ext cx="889000" cy="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4" name="フローチャート: 判断 643"/>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5" name="テキスト ボックス 644"/>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93768</xdr:rowOff>
    </xdr:from>
    <xdr:to>
      <xdr:col>71</xdr:col>
      <xdr:colOff>177800</xdr:colOff>
      <xdr:row>79</xdr:row>
      <xdr:rowOff>96658</xdr:rowOff>
    </xdr:to>
    <xdr:cxnSp macro="">
      <xdr:nvCxnSpPr>
        <xdr:cNvPr id="646" name="直線コネクタ 645"/>
        <xdr:cNvCxnSpPr/>
      </xdr:nvCxnSpPr>
      <xdr:spPr>
        <a:xfrm>
          <a:off x="12814300" y="13638318"/>
          <a:ext cx="889000" cy="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7" name="フローチャート: 判断 646"/>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8" name="テキスト ボックス 647"/>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9" name="フローチャート: 判断 648"/>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50" name="テキスト ボックス 649"/>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6" name="楕円 655"/>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249299" cy="259045"/>
    <xdr:sp macro="" textlink="">
      <xdr:nvSpPr>
        <xdr:cNvPr id="657" name="災害復旧費該当値テキスト"/>
        <xdr:cNvSpPr txBox="1"/>
      </xdr:nvSpPr>
      <xdr:spPr>
        <a:xfrm>
          <a:off x="16370300" y="13510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38364</xdr:rowOff>
    </xdr:from>
    <xdr:to>
      <xdr:col>81</xdr:col>
      <xdr:colOff>101600</xdr:colOff>
      <xdr:row>79</xdr:row>
      <xdr:rowOff>139964</xdr:rowOff>
    </xdr:to>
    <xdr:sp macro="" textlink="">
      <xdr:nvSpPr>
        <xdr:cNvPr id="658" name="楕円 657"/>
        <xdr:cNvSpPr/>
      </xdr:nvSpPr>
      <xdr:spPr>
        <a:xfrm>
          <a:off x="15430500" y="135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131091</xdr:rowOff>
    </xdr:from>
    <xdr:ext cx="378565" cy="259045"/>
    <xdr:sp macro="" textlink="">
      <xdr:nvSpPr>
        <xdr:cNvPr id="659" name="テキスト ボックス 658"/>
        <xdr:cNvSpPr txBox="1"/>
      </xdr:nvSpPr>
      <xdr:spPr>
        <a:xfrm>
          <a:off x="15292017" y="13675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0" name="楕円 659"/>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1" name="テキスト ボックス 660"/>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45858</xdr:rowOff>
    </xdr:from>
    <xdr:to>
      <xdr:col>72</xdr:col>
      <xdr:colOff>38100</xdr:colOff>
      <xdr:row>79</xdr:row>
      <xdr:rowOff>147458</xdr:rowOff>
    </xdr:to>
    <xdr:sp macro="" textlink="">
      <xdr:nvSpPr>
        <xdr:cNvPr id="662" name="楕円 661"/>
        <xdr:cNvSpPr/>
      </xdr:nvSpPr>
      <xdr:spPr>
        <a:xfrm>
          <a:off x="13652500" y="1359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138585</xdr:rowOff>
    </xdr:from>
    <xdr:ext cx="378565" cy="259045"/>
    <xdr:sp macro="" textlink="">
      <xdr:nvSpPr>
        <xdr:cNvPr id="663" name="テキスト ボックス 662"/>
        <xdr:cNvSpPr txBox="1"/>
      </xdr:nvSpPr>
      <xdr:spPr>
        <a:xfrm>
          <a:off x="13514017" y="1368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42968</xdr:rowOff>
    </xdr:from>
    <xdr:to>
      <xdr:col>67</xdr:col>
      <xdr:colOff>101600</xdr:colOff>
      <xdr:row>79</xdr:row>
      <xdr:rowOff>144568</xdr:rowOff>
    </xdr:to>
    <xdr:sp macro="" textlink="">
      <xdr:nvSpPr>
        <xdr:cNvPr id="664" name="楕円 663"/>
        <xdr:cNvSpPr/>
      </xdr:nvSpPr>
      <xdr:spPr>
        <a:xfrm>
          <a:off x="12763500" y="1358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135695</xdr:rowOff>
    </xdr:from>
    <xdr:ext cx="378565" cy="259045"/>
    <xdr:sp macro="" textlink="">
      <xdr:nvSpPr>
        <xdr:cNvPr id="665" name="テキスト ボックス 664"/>
        <xdr:cNvSpPr txBox="1"/>
      </xdr:nvSpPr>
      <xdr:spPr>
        <a:xfrm>
          <a:off x="12625017" y="13680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9" name="直線コネクタ 688"/>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90"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1" name="直線コネクタ 690"/>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2"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3" name="直線コネクタ 692"/>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135331</xdr:rowOff>
    </xdr:from>
    <xdr:to>
      <xdr:col>85</xdr:col>
      <xdr:colOff>127000</xdr:colOff>
      <xdr:row>96</xdr:row>
      <xdr:rowOff>141212</xdr:rowOff>
    </xdr:to>
    <xdr:cxnSp macro="">
      <xdr:nvCxnSpPr>
        <xdr:cNvPr id="694" name="直線コネクタ 693"/>
        <xdr:cNvCxnSpPr/>
      </xdr:nvCxnSpPr>
      <xdr:spPr>
        <a:xfrm>
          <a:off x="15481300" y="16594531"/>
          <a:ext cx="838200" cy="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5"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6" name="フローチャート: 判断 695"/>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132347</xdr:rowOff>
    </xdr:from>
    <xdr:to>
      <xdr:col>81</xdr:col>
      <xdr:colOff>50800</xdr:colOff>
      <xdr:row>96</xdr:row>
      <xdr:rowOff>135331</xdr:rowOff>
    </xdr:to>
    <xdr:cxnSp macro="">
      <xdr:nvCxnSpPr>
        <xdr:cNvPr id="697" name="直線コネクタ 696"/>
        <xdr:cNvCxnSpPr/>
      </xdr:nvCxnSpPr>
      <xdr:spPr>
        <a:xfrm>
          <a:off x="14592300" y="16591547"/>
          <a:ext cx="889000" cy="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8" name="フローチャート: 判断 697"/>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9" name="テキスト ボックス 698"/>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132347</xdr:rowOff>
    </xdr:from>
    <xdr:to>
      <xdr:col>76</xdr:col>
      <xdr:colOff>114300</xdr:colOff>
      <xdr:row>97</xdr:row>
      <xdr:rowOff>26505</xdr:rowOff>
    </xdr:to>
    <xdr:cxnSp macro="">
      <xdr:nvCxnSpPr>
        <xdr:cNvPr id="700" name="直線コネクタ 699"/>
        <xdr:cNvCxnSpPr/>
      </xdr:nvCxnSpPr>
      <xdr:spPr>
        <a:xfrm flipV="1">
          <a:off x="13703300" y="16591547"/>
          <a:ext cx="889000" cy="6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1" name="フローチャート: 判断 700"/>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2" name="テキスト ボックス 701"/>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26505</xdr:rowOff>
    </xdr:from>
    <xdr:to>
      <xdr:col>71</xdr:col>
      <xdr:colOff>177800</xdr:colOff>
      <xdr:row>97</xdr:row>
      <xdr:rowOff>51536</xdr:rowOff>
    </xdr:to>
    <xdr:cxnSp macro="">
      <xdr:nvCxnSpPr>
        <xdr:cNvPr id="703" name="直線コネクタ 702"/>
        <xdr:cNvCxnSpPr/>
      </xdr:nvCxnSpPr>
      <xdr:spPr>
        <a:xfrm flipV="1">
          <a:off x="12814300" y="16657155"/>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4" name="フローチャート: 判断 703"/>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5" name="テキスト ボックス 704"/>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6" name="フローチャート: 判断 705"/>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7" name="テキスト ボックス 706"/>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90412</xdr:rowOff>
    </xdr:from>
    <xdr:to>
      <xdr:col>85</xdr:col>
      <xdr:colOff>177800</xdr:colOff>
      <xdr:row>97</xdr:row>
      <xdr:rowOff>20562</xdr:rowOff>
    </xdr:to>
    <xdr:sp macro="" textlink="">
      <xdr:nvSpPr>
        <xdr:cNvPr id="713" name="楕円 712"/>
        <xdr:cNvSpPr/>
      </xdr:nvSpPr>
      <xdr:spPr>
        <a:xfrm>
          <a:off x="16268700" y="1654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68839</xdr:rowOff>
    </xdr:from>
    <xdr:ext cx="534377" cy="259045"/>
    <xdr:sp macro="" textlink="">
      <xdr:nvSpPr>
        <xdr:cNvPr id="714" name="公債費該当値テキスト"/>
        <xdr:cNvSpPr txBox="1"/>
      </xdr:nvSpPr>
      <xdr:spPr>
        <a:xfrm>
          <a:off x="16370300" y="16528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84531</xdr:rowOff>
    </xdr:from>
    <xdr:to>
      <xdr:col>81</xdr:col>
      <xdr:colOff>101600</xdr:colOff>
      <xdr:row>97</xdr:row>
      <xdr:rowOff>14681</xdr:rowOff>
    </xdr:to>
    <xdr:sp macro="" textlink="">
      <xdr:nvSpPr>
        <xdr:cNvPr id="715" name="楕円 714"/>
        <xdr:cNvSpPr/>
      </xdr:nvSpPr>
      <xdr:spPr>
        <a:xfrm>
          <a:off x="15430500" y="1654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5808</xdr:rowOff>
    </xdr:from>
    <xdr:ext cx="534377" cy="259045"/>
    <xdr:sp macro="" textlink="">
      <xdr:nvSpPr>
        <xdr:cNvPr id="716" name="テキスト ボックス 715"/>
        <xdr:cNvSpPr txBox="1"/>
      </xdr:nvSpPr>
      <xdr:spPr>
        <a:xfrm>
          <a:off x="15214111" y="1663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81547</xdr:rowOff>
    </xdr:from>
    <xdr:to>
      <xdr:col>76</xdr:col>
      <xdr:colOff>165100</xdr:colOff>
      <xdr:row>97</xdr:row>
      <xdr:rowOff>11697</xdr:rowOff>
    </xdr:to>
    <xdr:sp macro="" textlink="">
      <xdr:nvSpPr>
        <xdr:cNvPr id="717" name="楕円 716"/>
        <xdr:cNvSpPr/>
      </xdr:nvSpPr>
      <xdr:spPr>
        <a:xfrm>
          <a:off x="14541500" y="16540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2824</xdr:rowOff>
    </xdr:from>
    <xdr:ext cx="534377" cy="259045"/>
    <xdr:sp macro="" textlink="">
      <xdr:nvSpPr>
        <xdr:cNvPr id="718" name="テキスト ボックス 717"/>
        <xdr:cNvSpPr txBox="1"/>
      </xdr:nvSpPr>
      <xdr:spPr>
        <a:xfrm>
          <a:off x="14325111" y="1663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147155</xdr:rowOff>
    </xdr:from>
    <xdr:to>
      <xdr:col>72</xdr:col>
      <xdr:colOff>38100</xdr:colOff>
      <xdr:row>97</xdr:row>
      <xdr:rowOff>77305</xdr:rowOff>
    </xdr:to>
    <xdr:sp macro="" textlink="">
      <xdr:nvSpPr>
        <xdr:cNvPr id="719" name="楕円 718"/>
        <xdr:cNvSpPr/>
      </xdr:nvSpPr>
      <xdr:spPr>
        <a:xfrm>
          <a:off x="13652500" y="1660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68432</xdr:rowOff>
    </xdr:from>
    <xdr:ext cx="534377" cy="259045"/>
    <xdr:sp macro="" textlink="">
      <xdr:nvSpPr>
        <xdr:cNvPr id="720" name="テキスト ボックス 719"/>
        <xdr:cNvSpPr txBox="1"/>
      </xdr:nvSpPr>
      <xdr:spPr>
        <a:xfrm>
          <a:off x="13436111" y="166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736</xdr:rowOff>
    </xdr:from>
    <xdr:to>
      <xdr:col>67</xdr:col>
      <xdr:colOff>101600</xdr:colOff>
      <xdr:row>97</xdr:row>
      <xdr:rowOff>102336</xdr:rowOff>
    </xdr:to>
    <xdr:sp macro="" textlink="">
      <xdr:nvSpPr>
        <xdr:cNvPr id="721" name="楕円 720"/>
        <xdr:cNvSpPr/>
      </xdr:nvSpPr>
      <xdr:spPr>
        <a:xfrm>
          <a:off x="12763500" y="166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93463</xdr:rowOff>
    </xdr:from>
    <xdr:ext cx="534377" cy="259045"/>
    <xdr:sp macro="" textlink="">
      <xdr:nvSpPr>
        <xdr:cNvPr id="722" name="テキスト ボックス 721"/>
        <xdr:cNvSpPr txBox="1"/>
      </xdr:nvSpPr>
      <xdr:spPr>
        <a:xfrm>
          <a:off x="12547111" y="1672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8" name="直線コネクタ 747"/>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1"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2" name="直線コネクタ 751"/>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4"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5" name="フローチャート: 判断 754"/>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7" name="フローチャート: 判断 756"/>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8" name="テキスト ボックス 757"/>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60" name="フローチャート: 判断 759"/>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1" name="テキスト ボックス 760"/>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3" name="フローチャート: 判断 762"/>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4" name="テキスト ボックス 763"/>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5" name="フローチャート: 判断 764"/>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6" name="テキスト ボックス 765"/>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359,941</a:t>
          </a:r>
          <a:r>
            <a:rPr kumimoji="1" lang="ja-JP" altLang="en-US" sz="1300">
              <a:latin typeface="ＭＳ Ｐゴシック" panose="020B0600070205080204" pitchFamily="50" charset="-128"/>
              <a:ea typeface="ＭＳ Ｐゴシック" panose="020B0600070205080204" pitchFamily="50" charset="-128"/>
            </a:rPr>
            <a:t>円となっている。類似団体と比較して一人当たりコストが高い項目として、議会費、衛生費及び消防費が挙げられる。</a:t>
          </a:r>
        </a:p>
        <a:p>
          <a:r>
            <a:rPr kumimoji="1" lang="ja-JP" altLang="en-US" sz="1300">
              <a:latin typeface="ＭＳ Ｐゴシック" panose="020B0600070205080204" pitchFamily="50" charset="-128"/>
              <a:ea typeface="ＭＳ Ｐゴシック" panose="020B0600070205080204" pitchFamily="50" charset="-128"/>
            </a:rPr>
            <a:t>　議会費は、住民一人当たり</a:t>
          </a:r>
          <a:r>
            <a:rPr kumimoji="1" lang="en-US" altLang="ja-JP" sz="1300">
              <a:latin typeface="ＭＳ Ｐゴシック" panose="020B0600070205080204" pitchFamily="50" charset="-128"/>
              <a:ea typeface="ＭＳ Ｐゴシック" panose="020B0600070205080204" pitchFamily="50" charset="-128"/>
            </a:rPr>
            <a:t>4,102</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円の増である。類似団体より一人当たりコストが高い主な要因として、類似団体と比較した一人当たり議員定数が多いことが挙げられる。</a:t>
          </a: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59,666</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1,385</a:t>
          </a:r>
          <a:r>
            <a:rPr kumimoji="1" lang="ja-JP" altLang="en-US" sz="1300">
              <a:latin typeface="ＭＳ Ｐゴシック" panose="020B0600070205080204" pitchFamily="50" charset="-128"/>
              <a:ea typeface="ＭＳ Ｐゴシック" panose="020B0600070205080204" pitchFamily="50" charset="-128"/>
            </a:rPr>
            <a:t>円の増である。類似団体より一人当たりコストが高い主な要因としては、一部事務組合及び病院事業への補助費等、病院事業に係る積立金が挙げられる。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消防費は、住民一人当たり</a:t>
          </a:r>
          <a:r>
            <a:rPr kumimoji="1" lang="en-US" altLang="ja-JP" sz="1300">
              <a:latin typeface="ＭＳ Ｐゴシック" panose="020B0600070205080204" pitchFamily="50" charset="-128"/>
              <a:ea typeface="ＭＳ Ｐゴシック" panose="020B0600070205080204" pitchFamily="50" charset="-128"/>
            </a:rPr>
            <a:t>19,280</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3,244</a:t>
          </a:r>
          <a:r>
            <a:rPr kumimoji="1" lang="ja-JP" altLang="en-US" sz="1300">
              <a:latin typeface="ＭＳ Ｐゴシック" panose="020B0600070205080204" pitchFamily="50" charset="-128"/>
              <a:ea typeface="ＭＳ Ｐゴシック" panose="020B0600070205080204" pitchFamily="50" charset="-128"/>
            </a:rPr>
            <a:t>円の増である。類似団体より一人当たりコストが高い主な要因として、防災行政無線改修工事及び公衆無線ＬＡＮ環境整備工事の実施が挙げられる。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実質収支比率については、</a:t>
          </a:r>
          <a:r>
            <a:rPr kumimoji="1" lang="en-US" altLang="ja-JP" sz="1400">
              <a:latin typeface="ＭＳ ゴシック" pitchFamily="49" charset="-128"/>
              <a:ea typeface="ＭＳ ゴシック" pitchFamily="49" charset="-128"/>
            </a:rPr>
            <a:t>3.14%</a:t>
          </a:r>
          <a:r>
            <a:rPr kumimoji="1" lang="ja-JP" altLang="en-US" sz="1400">
              <a:latin typeface="ＭＳ ゴシック" pitchFamily="49" charset="-128"/>
              <a:ea typeface="ＭＳ ゴシック" pitchFamily="49" charset="-128"/>
            </a:rPr>
            <a:t>となり、一般的に望ましいとされる</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程度の範囲内となった。</a:t>
          </a:r>
        </a:p>
        <a:p>
          <a:r>
            <a:rPr kumimoji="1" lang="ja-JP" altLang="en-US" sz="1400">
              <a:latin typeface="ＭＳ ゴシック" pitchFamily="49" charset="-128"/>
              <a:ea typeface="ＭＳ ゴシック" pitchFamily="49" charset="-128"/>
            </a:rPr>
            <a:t>　実質単年度収支については、平成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年度から引き続きマイナスであるが、値自体は減少となった。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財政調整基金の取崩額は前年度から減少したものの、標準財政規模比で</a:t>
          </a:r>
          <a:r>
            <a:rPr kumimoji="1" lang="en-US" altLang="ja-JP" sz="1400">
              <a:latin typeface="ＭＳ ゴシック" pitchFamily="49" charset="-128"/>
              <a:ea typeface="ＭＳ ゴシック" pitchFamily="49" charset="-128"/>
            </a:rPr>
            <a:t>10.63%</a:t>
          </a:r>
          <a:r>
            <a:rPr kumimoji="1" lang="ja-JP" altLang="en-US" sz="1400">
              <a:latin typeface="ＭＳ ゴシック" pitchFamily="49" charset="-128"/>
              <a:ea typeface="ＭＳ ゴシック" pitchFamily="49" charset="-128"/>
            </a:rPr>
            <a:t>となった。引き続き限られた財源の効率的・効果的な配分により、後年度に持続可能な財政運営に努める。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千葉県東金市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年度も、引き続き一般会計、またそれ以外の特別会計等を含めた全ての会計において黒字となり、連結赤字比率は算出されない状況となった。</a:t>
          </a:r>
        </a:p>
        <a:p>
          <a:r>
            <a:rPr kumimoji="1" lang="ja-JP" altLang="en-US" sz="1400">
              <a:latin typeface="ＭＳ ゴシック" pitchFamily="49" charset="-128"/>
              <a:ea typeface="ＭＳ ゴシック" pitchFamily="49" charset="-128"/>
            </a:rPr>
            <a:t>　公営企業や公営事業については、一般会計からの法定外の繰入金に過度に依存することのない独立採算による運営を基本としたなかで、各会計が引き続き健全な財政運営を行っていけるように努める。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21615511</v>
      </c>
      <c r="BO4" s="410"/>
      <c r="BP4" s="410"/>
      <c r="BQ4" s="410"/>
      <c r="BR4" s="410"/>
      <c r="BS4" s="410"/>
      <c r="BT4" s="410"/>
      <c r="BU4" s="411"/>
      <c r="BV4" s="409">
        <v>22005150</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3.1</v>
      </c>
      <c r="CU4" s="416"/>
      <c r="CV4" s="416"/>
      <c r="CW4" s="416"/>
      <c r="CX4" s="416"/>
      <c r="CY4" s="416"/>
      <c r="CZ4" s="416"/>
      <c r="DA4" s="417"/>
      <c r="DB4" s="415">
        <v>1.7</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21176128</v>
      </c>
      <c r="BO5" s="447"/>
      <c r="BP5" s="447"/>
      <c r="BQ5" s="447"/>
      <c r="BR5" s="447"/>
      <c r="BS5" s="447"/>
      <c r="BT5" s="447"/>
      <c r="BU5" s="448"/>
      <c r="BV5" s="446">
        <v>21641114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94.6</v>
      </c>
      <c r="CU5" s="444"/>
      <c r="CV5" s="444"/>
      <c r="CW5" s="444"/>
      <c r="CX5" s="444"/>
      <c r="CY5" s="444"/>
      <c r="CZ5" s="444"/>
      <c r="DA5" s="445"/>
      <c r="DB5" s="443">
        <v>92.6</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439383</v>
      </c>
      <c r="BO6" s="447"/>
      <c r="BP6" s="447"/>
      <c r="BQ6" s="447"/>
      <c r="BR6" s="447"/>
      <c r="BS6" s="447"/>
      <c r="BT6" s="447"/>
      <c r="BU6" s="448"/>
      <c r="BV6" s="446">
        <v>364036</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101.1</v>
      </c>
      <c r="CU6" s="484"/>
      <c r="CV6" s="484"/>
      <c r="CW6" s="484"/>
      <c r="CX6" s="484"/>
      <c r="CY6" s="484"/>
      <c r="CZ6" s="484"/>
      <c r="DA6" s="485"/>
      <c r="DB6" s="483">
        <v>98.9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47718</v>
      </c>
      <c r="BO7" s="447"/>
      <c r="BP7" s="447"/>
      <c r="BQ7" s="447"/>
      <c r="BR7" s="447"/>
      <c r="BS7" s="447"/>
      <c r="BT7" s="447"/>
      <c r="BU7" s="448"/>
      <c r="BV7" s="446">
        <v>160036</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12477133</v>
      </c>
      <c r="CU7" s="447"/>
      <c r="CV7" s="447"/>
      <c r="CW7" s="447"/>
      <c r="CX7" s="447"/>
      <c r="CY7" s="447"/>
      <c r="CZ7" s="447"/>
      <c r="DA7" s="448"/>
      <c r="DB7" s="446">
        <v>12300360</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391665</v>
      </c>
      <c r="BO8" s="447"/>
      <c r="BP8" s="447"/>
      <c r="BQ8" s="447"/>
      <c r="BR8" s="447"/>
      <c r="BS8" s="447"/>
      <c r="BT8" s="447"/>
      <c r="BU8" s="448"/>
      <c r="BV8" s="446">
        <v>204000</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0.71</v>
      </c>
      <c r="CU8" s="487"/>
      <c r="CV8" s="487"/>
      <c r="CW8" s="487"/>
      <c r="CX8" s="487"/>
      <c r="CY8" s="487"/>
      <c r="CZ8" s="487"/>
      <c r="DA8" s="488"/>
      <c r="DB8" s="486">
        <v>0.7</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60652</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110</v>
      </c>
      <c r="AV9" s="479"/>
      <c r="AW9" s="479"/>
      <c r="AX9" s="479"/>
      <c r="AY9" s="480" t="s">
        <v>111</v>
      </c>
      <c r="AZ9" s="481"/>
      <c r="BA9" s="481"/>
      <c r="BB9" s="481"/>
      <c r="BC9" s="481"/>
      <c r="BD9" s="481"/>
      <c r="BE9" s="481"/>
      <c r="BF9" s="481"/>
      <c r="BG9" s="481"/>
      <c r="BH9" s="481"/>
      <c r="BI9" s="481"/>
      <c r="BJ9" s="481"/>
      <c r="BK9" s="481"/>
      <c r="BL9" s="481"/>
      <c r="BM9" s="482"/>
      <c r="BN9" s="446">
        <v>187665</v>
      </c>
      <c r="BO9" s="447"/>
      <c r="BP9" s="447"/>
      <c r="BQ9" s="447"/>
      <c r="BR9" s="447"/>
      <c r="BS9" s="447"/>
      <c r="BT9" s="447"/>
      <c r="BU9" s="448"/>
      <c r="BV9" s="446">
        <v>-202893</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10</v>
      </c>
      <c r="CU9" s="444"/>
      <c r="CV9" s="444"/>
      <c r="CW9" s="444"/>
      <c r="CX9" s="444"/>
      <c r="CY9" s="444"/>
      <c r="CZ9" s="444"/>
      <c r="DA9" s="445"/>
      <c r="DB9" s="443">
        <v>10.1</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113</v>
      </c>
      <c r="M10" s="476"/>
      <c r="N10" s="476"/>
      <c r="O10" s="476"/>
      <c r="P10" s="476"/>
      <c r="Q10" s="477"/>
      <c r="R10" s="497">
        <v>61751</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96</v>
      </c>
      <c r="AV10" s="479"/>
      <c r="AW10" s="479"/>
      <c r="AX10" s="479"/>
      <c r="AY10" s="480" t="s">
        <v>115</v>
      </c>
      <c r="AZ10" s="481"/>
      <c r="BA10" s="481"/>
      <c r="BB10" s="481"/>
      <c r="BC10" s="481"/>
      <c r="BD10" s="481"/>
      <c r="BE10" s="481"/>
      <c r="BF10" s="481"/>
      <c r="BG10" s="481"/>
      <c r="BH10" s="481"/>
      <c r="BI10" s="481"/>
      <c r="BJ10" s="481"/>
      <c r="BK10" s="481"/>
      <c r="BL10" s="481"/>
      <c r="BM10" s="482"/>
      <c r="BN10" s="446">
        <v>8768</v>
      </c>
      <c r="BO10" s="447"/>
      <c r="BP10" s="447"/>
      <c r="BQ10" s="447"/>
      <c r="BR10" s="447"/>
      <c r="BS10" s="447"/>
      <c r="BT10" s="447"/>
      <c r="BU10" s="448"/>
      <c r="BV10" s="446">
        <v>5367</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88</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x14ac:dyDescent="0.15">
      <c r="A12" s="166"/>
      <c r="B12" s="506" t="s">
        <v>123</v>
      </c>
      <c r="C12" s="507"/>
      <c r="D12" s="507"/>
      <c r="E12" s="507"/>
      <c r="F12" s="507"/>
      <c r="G12" s="507"/>
      <c r="H12" s="507"/>
      <c r="I12" s="507"/>
      <c r="J12" s="507"/>
      <c r="K12" s="508"/>
      <c r="L12" s="515" t="s">
        <v>124</v>
      </c>
      <c r="M12" s="516"/>
      <c r="N12" s="516"/>
      <c r="O12" s="516"/>
      <c r="P12" s="516"/>
      <c r="Q12" s="517"/>
      <c r="R12" s="518">
        <v>59661</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110</v>
      </c>
      <c r="AV12" s="479"/>
      <c r="AW12" s="479"/>
      <c r="AX12" s="479"/>
      <c r="AY12" s="480" t="s">
        <v>128</v>
      </c>
      <c r="AZ12" s="481"/>
      <c r="BA12" s="481"/>
      <c r="BB12" s="481"/>
      <c r="BC12" s="481"/>
      <c r="BD12" s="481"/>
      <c r="BE12" s="481"/>
      <c r="BF12" s="481"/>
      <c r="BG12" s="481"/>
      <c r="BH12" s="481"/>
      <c r="BI12" s="481"/>
      <c r="BJ12" s="481"/>
      <c r="BK12" s="481"/>
      <c r="BL12" s="481"/>
      <c r="BM12" s="482"/>
      <c r="BN12" s="446">
        <v>700000</v>
      </c>
      <c r="BO12" s="447"/>
      <c r="BP12" s="447"/>
      <c r="BQ12" s="447"/>
      <c r="BR12" s="447"/>
      <c r="BS12" s="447"/>
      <c r="BT12" s="447"/>
      <c r="BU12" s="448"/>
      <c r="BV12" s="446">
        <v>940000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130</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131</v>
      </c>
      <c r="N13" s="535"/>
      <c r="O13" s="535"/>
      <c r="P13" s="535"/>
      <c r="Q13" s="536"/>
      <c r="R13" s="527">
        <v>57813</v>
      </c>
      <c r="S13" s="528"/>
      <c r="T13" s="528"/>
      <c r="U13" s="528"/>
      <c r="V13" s="529"/>
      <c r="W13" s="462" t="s">
        <v>132</v>
      </c>
      <c r="X13" s="463"/>
      <c r="Y13" s="463"/>
      <c r="Z13" s="463"/>
      <c r="AA13" s="463"/>
      <c r="AB13" s="453"/>
      <c r="AC13" s="497">
        <v>1658</v>
      </c>
      <c r="AD13" s="498"/>
      <c r="AE13" s="498"/>
      <c r="AF13" s="498"/>
      <c r="AG13" s="537"/>
      <c r="AH13" s="497">
        <v>1624</v>
      </c>
      <c r="AI13" s="498"/>
      <c r="AJ13" s="498"/>
      <c r="AK13" s="498"/>
      <c r="AL13" s="499"/>
      <c r="AM13" s="475" t="s">
        <v>133</v>
      </c>
      <c r="AN13" s="476"/>
      <c r="AO13" s="476"/>
      <c r="AP13" s="476"/>
      <c r="AQ13" s="476"/>
      <c r="AR13" s="476"/>
      <c r="AS13" s="476"/>
      <c r="AT13" s="477"/>
      <c r="AU13" s="478" t="s">
        <v>134</v>
      </c>
      <c r="AV13" s="479"/>
      <c r="AW13" s="479"/>
      <c r="AX13" s="479"/>
      <c r="AY13" s="480" t="s">
        <v>135</v>
      </c>
      <c r="AZ13" s="481"/>
      <c r="BA13" s="481"/>
      <c r="BB13" s="481"/>
      <c r="BC13" s="481"/>
      <c r="BD13" s="481"/>
      <c r="BE13" s="481"/>
      <c r="BF13" s="481"/>
      <c r="BG13" s="481"/>
      <c r="BH13" s="481"/>
      <c r="BI13" s="481"/>
      <c r="BJ13" s="481"/>
      <c r="BK13" s="481"/>
      <c r="BL13" s="481"/>
      <c r="BM13" s="482"/>
      <c r="BN13" s="446">
        <v>-503567</v>
      </c>
      <c r="BO13" s="447"/>
      <c r="BP13" s="447"/>
      <c r="BQ13" s="447"/>
      <c r="BR13" s="447"/>
      <c r="BS13" s="447"/>
      <c r="BT13" s="447"/>
      <c r="BU13" s="448"/>
      <c r="BV13" s="446">
        <v>-1137526</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3.6</v>
      </c>
      <c r="CU13" s="444"/>
      <c r="CV13" s="444"/>
      <c r="CW13" s="444"/>
      <c r="CX13" s="444"/>
      <c r="CY13" s="444"/>
      <c r="CZ13" s="444"/>
      <c r="DA13" s="445"/>
      <c r="DB13" s="443">
        <v>4</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60124</v>
      </c>
      <c r="S14" s="528"/>
      <c r="T14" s="528"/>
      <c r="U14" s="528"/>
      <c r="V14" s="529"/>
      <c r="W14" s="436"/>
      <c r="X14" s="437"/>
      <c r="Y14" s="437"/>
      <c r="Z14" s="437"/>
      <c r="AA14" s="437"/>
      <c r="AB14" s="426"/>
      <c r="AC14" s="530">
        <v>6.2</v>
      </c>
      <c r="AD14" s="531"/>
      <c r="AE14" s="531"/>
      <c r="AF14" s="531"/>
      <c r="AG14" s="532"/>
      <c r="AH14" s="530">
        <v>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102.7</v>
      </c>
      <c r="CU14" s="542"/>
      <c r="CV14" s="542"/>
      <c r="CW14" s="542"/>
      <c r="CX14" s="542"/>
      <c r="CY14" s="542"/>
      <c r="CZ14" s="542"/>
      <c r="DA14" s="543"/>
      <c r="DB14" s="541">
        <v>95.2</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139</v>
      </c>
      <c r="N15" s="535"/>
      <c r="O15" s="535"/>
      <c r="P15" s="535"/>
      <c r="Q15" s="536"/>
      <c r="R15" s="527">
        <v>58287</v>
      </c>
      <c r="S15" s="528"/>
      <c r="T15" s="528"/>
      <c r="U15" s="528"/>
      <c r="V15" s="529"/>
      <c r="W15" s="462" t="s">
        <v>140</v>
      </c>
      <c r="X15" s="463"/>
      <c r="Y15" s="463"/>
      <c r="Z15" s="463"/>
      <c r="AA15" s="463"/>
      <c r="AB15" s="453"/>
      <c r="AC15" s="497">
        <v>6048</v>
      </c>
      <c r="AD15" s="498"/>
      <c r="AE15" s="498"/>
      <c r="AF15" s="498"/>
      <c r="AG15" s="537"/>
      <c r="AH15" s="497">
        <v>6255</v>
      </c>
      <c r="AI15" s="498"/>
      <c r="AJ15" s="498"/>
      <c r="AK15" s="498"/>
      <c r="AL15" s="499"/>
      <c r="AM15" s="475"/>
      <c r="AN15" s="476"/>
      <c r="AO15" s="476"/>
      <c r="AP15" s="476"/>
      <c r="AQ15" s="476"/>
      <c r="AR15" s="476"/>
      <c r="AS15" s="476"/>
      <c r="AT15" s="477"/>
      <c r="AU15" s="478"/>
      <c r="AV15" s="479"/>
      <c r="AW15" s="479"/>
      <c r="AX15" s="479"/>
      <c r="AY15" s="406" t="s">
        <v>141</v>
      </c>
      <c r="AZ15" s="407"/>
      <c r="BA15" s="407"/>
      <c r="BB15" s="407"/>
      <c r="BC15" s="407"/>
      <c r="BD15" s="407"/>
      <c r="BE15" s="407"/>
      <c r="BF15" s="407"/>
      <c r="BG15" s="407"/>
      <c r="BH15" s="407"/>
      <c r="BI15" s="407"/>
      <c r="BJ15" s="407"/>
      <c r="BK15" s="407"/>
      <c r="BL15" s="407"/>
      <c r="BM15" s="408"/>
      <c r="BN15" s="409">
        <v>7186692</v>
      </c>
      <c r="BO15" s="410"/>
      <c r="BP15" s="410"/>
      <c r="BQ15" s="410"/>
      <c r="BR15" s="410"/>
      <c r="BS15" s="410"/>
      <c r="BT15" s="410"/>
      <c r="BU15" s="411"/>
      <c r="BV15" s="409">
        <v>6772022</v>
      </c>
      <c r="BW15" s="410"/>
      <c r="BX15" s="410"/>
      <c r="BY15" s="410"/>
      <c r="BZ15" s="410"/>
      <c r="CA15" s="410"/>
      <c r="CB15" s="410"/>
      <c r="CC15" s="411"/>
      <c r="CD15" s="544" t="s">
        <v>142</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143</v>
      </c>
      <c r="M16" s="555"/>
      <c r="N16" s="555"/>
      <c r="O16" s="555"/>
      <c r="P16" s="555"/>
      <c r="Q16" s="556"/>
      <c r="R16" s="547" t="s">
        <v>144</v>
      </c>
      <c r="S16" s="548"/>
      <c r="T16" s="548"/>
      <c r="U16" s="548"/>
      <c r="V16" s="549"/>
      <c r="W16" s="436"/>
      <c r="X16" s="437"/>
      <c r="Y16" s="437"/>
      <c r="Z16" s="437"/>
      <c r="AA16" s="437"/>
      <c r="AB16" s="426"/>
      <c r="AC16" s="530">
        <v>22.6</v>
      </c>
      <c r="AD16" s="531"/>
      <c r="AE16" s="531"/>
      <c r="AF16" s="531"/>
      <c r="AG16" s="532"/>
      <c r="AH16" s="530">
        <v>23.1</v>
      </c>
      <c r="AI16" s="531"/>
      <c r="AJ16" s="531"/>
      <c r="AK16" s="531"/>
      <c r="AL16" s="533"/>
      <c r="AM16" s="475"/>
      <c r="AN16" s="476"/>
      <c r="AO16" s="476"/>
      <c r="AP16" s="476"/>
      <c r="AQ16" s="476"/>
      <c r="AR16" s="476"/>
      <c r="AS16" s="476"/>
      <c r="AT16" s="477"/>
      <c r="AU16" s="478"/>
      <c r="AV16" s="479"/>
      <c r="AW16" s="479"/>
      <c r="AX16" s="479"/>
      <c r="AY16" s="480" t="s">
        <v>145</v>
      </c>
      <c r="AZ16" s="481"/>
      <c r="BA16" s="481"/>
      <c r="BB16" s="481"/>
      <c r="BC16" s="481"/>
      <c r="BD16" s="481"/>
      <c r="BE16" s="481"/>
      <c r="BF16" s="481"/>
      <c r="BG16" s="481"/>
      <c r="BH16" s="481"/>
      <c r="BI16" s="481"/>
      <c r="BJ16" s="481"/>
      <c r="BK16" s="481"/>
      <c r="BL16" s="481"/>
      <c r="BM16" s="482"/>
      <c r="BN16" s="446">
        <v>9730315</v>
      </c>
      <c r="BO16" s="447"/>
      <c r="BP16" s="447"/>
      <c r="BQ16" s="447"/>
      <c r="BR16" s="447"/>
      <c r="BS16" s="447"/>
      <c r="BT16" s="447"/>
      <c r="BU16" s="448"/>
      <c r="BV16" s="446">
        <v>9661810</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146</v>
      </c>
      <c r="N17" s="551"/>
      <c r="O17" s="551"/>
      <c r="P17" s="551"/>
      <c r="Q17" s="552"/>
      <c r="R17" s="547" t="s">
        <v>144</v>
      </c>
      <c r="S17" s="548"/>
      <c r="T17" s="548"/>
      <c r="U17" s="548"/>
      <c r="V17" s="549"/>
      <c r="W17" s="462" t="s">
        <v>147</v>
      </c>
      <c r="X17" s="463"/>
      <c r="Y17" s="463"/>
      <c r="Z17" s="463"/>
      <c r="AA17" s="463"/>
      <c r="AB17" s="453"/>
      <c r="AC17" s="497">
        <v>19100</v>
      </c>
      <c r="AD17" s="498"/>
      <c r="AE17" s="498"/>
      <c r="AF17" s="498"/>
      <c r="AG17" s="537"/>
      <c r="AH17" s="497">
        <v>19245</v>
      </c>
      <c r="AI17" s="498"/>
      <c r="AJ17" s="498"/>
      <c r="AK17" s="498"/>
      <c r="AL17" s="499"/>
      <c r="AM17" s="475"/>
      <c r="AN17" s="476"/>
      <c r="AO17" s="476"/>
      <c r="AP17" s="476"/>
      <c r="AQ17" s="476"/>
      <c r="AR17" s="476"/>
      <c r="AS17" s="476"/>
      <c r="AT17" s="477"/>
      <c r="AU17" s="478"/>
      <c r="AV17" s="479"/>
      <c r="AW17" s="479"/>
      <c r="AX17" s="479"/>
      <c r="AY17" s="480" t="s">
        <v>148</v>
      </c>
      <c r="AZ17" s="481"/>
      <c r="BA17" s="481"/>
      <c r="BB17" s="481"/>
      <c r="BC17" s="481"/>
      <c r="BD17" s="481"/>
      <c r="BE17" s="481"/>
      <c r="BF17" s="481"/>
      <c r="BG17" s="481"/>
      <c r="BH17" s="481"/>
      <c r="BI17" s="481"/>
      <c r="BJ17" s="481"/>
      <c r="BK17" s="481"/>
      <c r="BL17" s="481"/>
      <c r="BM17" s="482"/>
      <c r="BN17" s="446">
        <v>9159855</v>
      </c>
      <c r="BO17" s="447"/>
      <c r="BP17" s="447"/>
      <c r="BQ17" s="447"/>
      <c r="BR17" s="447"/>
      <c r="BS17" s="447"/>
      <c r="BT17" s="447"/>
      <c r="BU17" s="448"/>
      <c r="BV17" s="446">
        <v>8610214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149</v>
      </c>
      <c r="C18" s="489"/>
      <c r="D18" s="489"/>
      <c r="E18" s="558"/>
      <c r="F18" s="558"/>
      <c r="G18" s="558"/>
      <c r="H18" s="558"/>
      <c r="I18" s="558"/>
      <c r="J18" s="558"/>
      <c r="K18" s="558"/>
      <c r="L18" s="559">
        <v>89.12</v>
      </c>
      <c r="M18" s="559"/>
      <c r="N18" s="559"/>
      <c r="O18" s="559"/>
      <c r="P18" s="559"/>
      <c r="Q18" s="559"/>
      <c r="R18" s="560"/>
      <c r="S18" s="560"/>
      <c r="T18" s="560"/>
      <c r="U18" s="560"/>
      <c r="V18" s="561"/>
      <c r="W18" s="464"/>
      <c r="X18" s="465"/>
      <c r="Y18" s="465"/>
      <c r="Z18" s="465"/>
      <c r="AA18" s="465"/>
      <c r="AB18" s="456"/>
      <c r="AC18" s="562">
        <v>71.3</v>
      </c>
      <c r="AD18" s="563"/>
      <c r="AE18" s="563"/>
      <c r="AF18" s="563"/>
      <c r="AG18" s="564"/>
      <c r="AH18" s="562">
        <v>71</v>
      </c>
      <c r="AI18" s="563"/>
      <c r="AJ18" s="563"/>
      <c r="AK18" s="563"/>
      <c r="AL18" s="565"/>
      <c r="AM18" s="475"/>
      <c r="AN18" s="476"/>
      <c r="AO18" s="476"/>
      <c r="AP18" s="476"/>
      <c r="AQ18" s="476"/>
      <c r="AR18" s="476"/>
      <c r="AS18" s="476"/>
      <c r="AT18" s="477"/>
      <c r="AU18" s="478"/>
      <c r="AV18" s="479"/>
      <c r="AW18" s="479"/>
      <c r="AX18" s="479"/>
      <c r="AY18" s="480" t="s">
        <v>150</v>
      </c>
      <c r="AZ18" s="481"/>
      <c r="BA18" s="481"/>
      <c r="BB18" s="481"/>
      <c r="BC18" s="481"/>
      <c r="BD18" s="481"/>
      <c r="BE18" s="481"/>
      <c r="BF18" s="481"/>
      <c r="BG18" s="481"/>
      <c r="BH18" s="481"/>
      <c r="BI18" s="481"/>
      <c r="BJ18" s="481"/>
      <c r="BK18" s="481"/>
      <c r="BL18" s="481"/>
      <c r="BM18" s="482"/>
      <c r="BN18" s="446">
        <v>11520732</v>
      </c>
      <c r="BO18" s="447"/>
      <c r="BP18" s="447"/>
      <c r="BQ18" s="447"/>
      <c r="BR18" s="447"/>
      <c r="BS18" s="447"/>
      <c r="BT18" s="447"/>
      <c r="BU18" s="448"/>
      <c r="BV18" s="446">
        <v>11717278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151</v>
      </c>
      <c r="C19" s="489"/>
      <c r="D19" s="489"/>
      <c r="E19" s="558"/>
      <c r="F19" s="558"/>
      <c r="G19" s="558"/>
      <c r="H19" s="558"/>
      <c r="I19" s="558"/>
      <c r="J19" s="558"/>
      <c r="K19" s="558"/>
      <c r="L19" s="566">
        <v>681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152</v>
      </c>
      <c r="AZ19" s="481"/>
      <c r="BA19" s="481"/>
      <c r="BB19" s="481"/>
      <c r="BC19" s="481"/>
      <c r="BD19" s="481"/>
      <c r="BE19" s="481"/>
      <c r="BF19" s="481"/>
      <c r="BG19" s="481"/>
      <c r="BH19" s="481"/>
      <c r="BI19" s="481"/>
      <c r="BJ19" s="481"/>
      <c r="BK19" s="481"/>
      <c r="BL19" s="481"/>
      <c r="BM19" s="482"/>
      <c r="BN19" s="446">
        <v>13739178</v>
      </c>
      <c r="BO19" s="447"/>
      <c r="BP19" s="447"/>
      <c r="BQ19" s="447"/>
      <c r="BR19" s="447"/>
      <c r="BS19" s="447"/>
      <c r="BT19" s="447"/>
      <c r="BU19" s="448"/>
      <c r="BV19" s="446">
        <v>14654249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153</v>
      </c>
      <c r="C20" s="489"/>
      <c r="D20" s="489"/>
      <c r="E20" s="558"/>
      <c r="F20" s="558"/>
      <c r="G20" s="558"/>
      <c r="H20" s="558"/>
      <c r="I20" s="558"/>
      <c r="J20" s="558"/>
      <c r="K20" s="558"/>
      <c r="L20" s="566">
        <v>25114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154</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155</v>
      </c>
      <c r="C22" s="581"/>
      <c r="D22" s="582"/>
      <c r="E22" s="458" t="s">
        <v>1</v>
      </c>
      <c r="F22" s="463"/>
      <c r="G22" s="463"/>
      <c r="H22" s="463"/>
      <c r="I22" s="463"/>
      <c r="J22" s="463"/>
      <c r="K22" s="453"/>
      <c r="L22" s="458" t="s">
        <v>156</v>
      </c>
      <c r="M22" s="463"/>
      <c r="N22" s="463"/>
      <c r="O22" s="463"/>
      <c r="P22" s="453"/>
      <c r="Q22" s="589" t="s">
        <v>157</v>
      </c>
      <c r="R22" s="590"/>
      <c r="S22" s="590"/>
      <c r="T22" s="590"/>
      <c r="U22" s="590"/>
      <c r="V22" s="591"/>
      <c r="W22" s="595" t="s">
        <v>158</v>
      </c>
      <c r="X22" s="581"/>
      <c r="Y22" s="582"/>
      <c r="Z22" s="458" t="s">
        <v>1</v>
      </c>
      <c r="AA22" s="463"/>
      <c r="AB22" s="463"/>
      <c r="AC22" s="463"/>
      <c r="AD22" s="463"/>
      <c r="AE22" s="463"/>
      <c r="AF22" s="463"/>
      <c r="AG22" s="453"/>
      <c r="AH22" s="608" t="s">
        <v>159</v>
      </c>
      <c r="AI22" s="463"/>
      <c r="AJ22" s="463"/>
      <c r="AK22" s="463"/>
      <c r="AL22" s="453"/>
      <c r="AM22" s="608" t="s">
        <v>160</v>
      </c>
      <c r="AN22" s="609"/>
      <c r="AO22" s="609"/>
      <c r="AP22" s="609"/>
      <c r="AQ22" s="609"/>
      <c r="AR22" s="610"/>
      <c r="AS22" s="589" t="s">
        <v>157</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161</v>
      </c>
      <c r="AZ23" s="407"/>
      <c r="BA23" s="407"/>
      <c r="BB23" s="407"/>
      <c r="BC23" s="407"/>
      <c r="BD23" s="407"/>
      <c r="BE23" s="407"/>
      <c r="BF23" s="407"/>
      <c r="BG23" s="407"/>
      <c r="BH23" s="407"/>
      <c r="BI23" s="407"/>
      <c r="BJ23" s="407"/>
      <c r="BK23" s="407"/>
      <c r="BL23" s="407"/>
      <c r="BM23" s="408"/>
      <c r="BN23" s="446">
        <v>23261363</v>
      </c>
      <c r="BO23" s="447"/>
      <c r="BP23" s="447"/>
      <c r="BQ23" s="447"/>
      <c r="BR23" s="447"/>
      <c r="BS23" s="447"/>
      <c r="BT23" s="447"/>
      <c r="BU23" s="448"/>
      <c r="BV23" s="446">
        <v>23587338</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162</v>
      </c>
      <c r="F24" s="476"/>
      <c r="G24" s="476"/>
      <c r="H24" s="476"/>
      <c r="I24" s="476"/>
      <c r="J24" s="476"/>
      <c r="K24" s="477"/>
      <c r="L24" s="497">
        <v>1</v>
      </c>
      <c r="M24" s="498"/>
      <c r="N24" s="498"/>
      <c r="O24" s="498"/>
      <c r="P24" s="537"/>
      <c r="Q24" s="497">
        <v>8500</v>
      </c>
      <c r="R24" s="498"/>
      <c r="S24" s="498"/>
      <c r="T24" s="498"/>
      <c r="U24" s="498"/>
      <c r="V24" s="537"/>
      <c r="W24" s="596"/>
      <c r="X24" s="584"/>
      <c r="Y24" s="585"/>
      <c r="Z24" s="496" t="s">
        <v>163</v>
      </c>
      <c r="AA24" s="476"/>
      <c r="AB24" s="476"/>
      <c r="AC24" s="476"/>
      <c r="AD24" s="476"/>
      <c r="AE24" s="476"/>
      <c r="AF24" s="476"/>
      <c r="AG24" s="477"/>
      <c r="AH24" s="497">
        <v>392</v>
      </c>
      <c r="AI24" s="498"/>
      <c r="AJ24" s="498"/>
      <c r="AK24" s="498"/>
      <c r="AL24" s="537"/>
      <c r="AM24" s="497">
        <v>1206576</v>
      </c>
      <c r="AN24" s="498"/>
      <c r="AO24" s="498"/>
      <c r="AP24" s="498"/>
      <c r="AQ24" s="498"/>
      <c r="AR24" s="537"/>
      <c r="AS24" s="497">
        <v>3078</v>
      </c>
      <c r="AT24" s="498"/>
      <c r="AU24" s="498"/>
      <c r="AV24" s="498"/>
      <c r="AW24" s="498"/>
      <c r="AX24" s="499"/>
      <c r="AY24" s="616" t="s">
        <v>164</v>
      </c>
      <c r="AZ24" s="617"/>
      <c r="BA24" s="617"/>
      <c r="BB24" s="617"/>
      <c r="BC24" s="617"/>
      <c r="BD24" s="617"/>
      <c r="BE24" s="617"/>
      <c r="BF24" s="617"/>
      <c r="BG24" s="617"/>
      <c r="BH24" s="617"/>
      <c r="BI24" s="617"/>
      <c r="BJ24" s="617"/>
      <c r="BK24" s="617"/>
      <c r="BL24" s="617"/>
      <c r="BM24" s="618"/>
      <c r="BN24" s="446">
        <v>22193516</v>
      </c>
      <c r="BO24" s="447"/>
      <c r="BP24" s="447"/>
      <c r="BQ24" s="447"/>
      <c r="BR24" s="447"/>
      <c r="BS24" s="447"/>
      <c r="BT24" s="447"/>
      <c r="BU24" s="448"/>
      <c r="BV24" s="446">
        <v>22465305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165</v>
      </c>
      <c r="F25" s="476"/>
      <c r="G25" s="476"/>
      <c r="H25" s="476"/>
      <c r="I25" s="476"/>
      <c r="J25" s="476"/>
      <c r="K25" s="477"/>
      <c r="L25" s="497">
        <v>1</v>
      </c>
      <c r="M25" s="498"/>
      <c r="N25" s="498"/>
      <c r="O25" s="498"/>
      <c r="P25" s="537"/>
      <c r="Q25" s="497">
        <v>7300</v>
      </c>
      <c r="R25" s="498"/>
      <c r="S25" s="498"/>
      <c r="T25" s="498"/>
      <c r="U25" s="498"/>
      <c r="V25" s="537"/>
      <c r="W25" s="596"/>
      <c r="X25" s="584"/>
      <c r="Y25" s="585"/>
      <c r="Z25" s="496" t="s">
        <v>166</v>
      </c>
      <c r="AA25" s="476"/>
      <c r="AB25" s="476"/>
      <c r="AC25" s="476"/>
      <c r="AD25" s="476"/>
      <c r="AE25" s="476"/>
      <c r="AF25" s="476"/>
      <c r="AG25" s="477"/>
      <c r="AH25" s="497" t="s">
        <v>167</v>
      </c>
      <c r="AI25" s="498"/>
      <c r="AJ25" s="498"/>
      <c r="AK25" s="498"/>
      <c r="AL25" s="537"/>
      <c r="AM25" s="497" t="s">
        <v>167</v>
      </c>
      <c r="AN25" s="498"/>
      <c r="AO25" s="498"/>
      <c r="AP25" s="498"/>
      <c r="AQ25" s="498"/>
      <c r="AR25" s="537"/>
      <c r="AS25" s="497" t="s">
        <v>167</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2442718</v>
      </c>
      <c r="BO25" s="410"/>
      <c r="BP25" s="410"/>
      <c r="BQ25" s="410"/>
      <c r="BR25" s="410"/>
      <c r="BS25" s="410"/>
      <c r="BT25" s="410"/>
      <c r="BU25" s="411"/>
      <c r="BV25" s="409">
        <v>2052731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6500</v>
      </c>
      <c r="R26" s="498"/>
      <c r="S26" s="498"/>
      <c r="T26" s="498"/>
      <c r="U26" s="498"/>
      <c r="V26" s="537"/>
      <c r="W26" s="596"/>
      <c r="X26" s="584"/>
      <c r="Y26" s="585"/>
      <c r="Z26" s="496" t="s">
        <v>170</v>
      </c>
      <c r="AA26" s="606"/>
      <c r="AB26" s="606"/>
      <c r="AC26" s="606"/>
      <c r="AD26" s="606"/>
      <c r="AE26" s="606"/>
      <c r="AF26" s="606"/>
      <c r="AG26" s="607"/>
      <c r="AH26" s="497">
        <v>5</v>
      </c>
      <c r="AI26" s="498"/>
      <c r="AJ26" s="498"/>
      <c r="AK26" s="498"/>
      <c r="AL26" s="537"/>
      <c r="AM26" s="497">
        <v>13400</v>
      </c>
      <c r="AN26" s="498"/>
      <c r="AO26" s="498"/>
      <c r="AP26" s="498"/>
      <c r="AQ26" s="498"/>
      <c r="AR26" s="537"/>
      <c r="AS26" s="497">
        <v>2680</v>
      </c>
      <c r="AT26" s="498"/>
      <c r="AU26" s="498"/>
      <c r="AV26" s="498"/>
      <c r="AW26" s="498"/>
      <c r="AX26" s="499"/>
      <c r="AY26" s="449" t="s">
        <v>171</v>
      </c>
      <c r="AZ26" s="450"/>
      <c r="BA26" s="450"/>
      <c r="BB26" s="450"/>
      <c r="BC26" s="450"/>
      <c r="BD26" s="450"/>
      <c r="BE26" s="450"/>
      <c r="BF26" s="450"/>
      <c r="BG26" s="450"/>
      <c r="BH26" s="450"/>
      <c r="BI26" s="450"/>
      <c r="BJ26" s="450"/>
      <c r="BK26" s="450"/>
      <c r="BL26" s="450"/>
      <c r="BM26" s="451"/>
      <c r="BN26" s="446" t="s">
        <v>172</v>
      </c>
      <c r="BO26" s="447"/>
      <c r="BP26" s="447"/>
      <c r="BQ26" s="447"/>
      <c r="BR26" s="447"/>
      <c r="BS26" s="447"/>
      <c r="BT26" s="447"/>
      <c r="BU26" s="448"/>
      <c r="BV26" s="446" t="s">
        <v>173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174</v>
      </c>
      <c r="F27" s="476"/>
      <c r="G27" s="476"/>
      <c r="H27" s="476"/>
      <c r="I27" s="476"/>
      <c r="J27" s="476"/>
      <c r="K27" s="477"/>
      <c r="L27" s="497">
        <v>1</v>
      </c>
      <c r="M27" s="498"/>
      <c r="N27" s="498"/>
      <c r="O27" s="498"/>
      <c r="P27" s="537"/>
      <c r="Q27" s="497">
        <v>4150</v>
      </c>
      <c r="R27" s="498"/>
      <c r="S27" s="498"/>
      <c r="T27" s="498"/>
      <c r="U27" s="498"/>
      <c r="V27" s="537"/>
      <c r="W27" s="596"/>
      <c r="X27" s="584"/>
      <c r="Y27" s="585"/>
      <c r="Z27" s="496" t="s">
        <v>175</v>
      </c>
      <c r="AA27" s="476"/>
      <c r="AB27" s="476"/>
      <c r="AC27" s="476"/>
      <c r="AD27" s="476"/>
      <c r="AE27" s="476"/>
      <c r="AF27" s="476"/>
      <c r="AG27" s="477"/>
      <c r="AH27" s="497">
        <v>46</v>
      </c>
      <c r="AI27" s="498"/>
      <c r="AJ27" s="498"/>
      <c r="AK27" s="498"/>
      <c r="AL27" s="537"/>
      <c r="AM27" s="497">
        <v>136850</v>
      </c>
      <c r="AN27" s="498"/>
      <c r="AO27" s="498"/>
      <c r="AP27" s="498"/>
      <c r="AQ27" s="498"/>
      <c r="AR27" s="537"/>
      <c r="AS27" s="497">
        <v>2975</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413625</v>
      </c>
      <c r="BO27" s="620"/>
      <c r="BP27" s="620"/>
      <c r="BQ27" s="620"/>
      <c r="BR27" s="620"/>
      <c r="BS27" s="620"/>
      <c r="BT27" s="620"/>
      <c r="BU27" s="621"/>
      <c r="BV27" s="619">
        <v>413496</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177</v>
      </c>
      <c r="F28" s="476"/>
      <c r="G28" s="476"/>
      <c r="H28" s="476"/>
      <c r="I28" s="476"/>
      <c r="J28" s="476"/>
      <c r="K28" s="477"/>
      <c r="L28" s="497">
        <v>1</v>
      </c>
      <c r="M28" s="498"/>
      <c r="N28" s="498"/>
      <c r="O28" s="498"/>
      <c r="P28" s="537"/>
      <c r="Q28" s="497">
        <v>3820</v>
      </c>
      <c r="R28" s="498"/>
      <c r="S28" s="498"/>
      <c r="T28" s="498"/>
      <c r="U28" s="498"/>
      <c r="V28" s="537"/>
      <c r="W28" s="596"/>
      <c r="X28" s="584"/>
      <c r="Y28" s="585"/>
      <c r="Z28" s="496" t="s">
        <v>178</v>
      </c>
      <c r="AA28" s="476"/>
      <c r="AB28" s="476"/>
      <c r="AC28" s="476"/>
      <c r="AD28" s="476"/>
      <c r="AE28" s="476"/>
      <c r="AF28" s="476"/>
      <c r="AG28" s="477"/>
      <c r="AH28" s="497" t="s">
        <v>173</v>
      </c>
      <c r="AI28" s="498"/>
      <c r="AJ28" s="498"/>
      <c r="AK28" s="498"/>
      <c r="AL28" s="537"/>
      <c r="AM28" s="497" t="s">
        <v>167</v>
      </c>
      <c r="AN28" s="498"/>
      <c r="AO28" s="498"/>
      <c r="AP28" s="498"/>
      <c r="AQ28" s="498"/>
      <c r="AR28" s="537"/>
      <c r="AS28" s="497" t="s">
        <v>173</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1326834</v>
      </c>
      <c r="BO28" s="410"/>
      <c r="BP28" s="410"/>
      <c r="BQ28" s="410"/>
      <c r="BR28" s="410"/>
      <c r="BS28" s="410"/>
      <c r="BT28" s="410"/>
      <c r="BU28" s="411"/>
      <c r="BV28" s="409">
        <v>1915066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180</v>
      </c>
      <c r="F29" s="476"/>
      <c r="G29" s="476"/>
      <c r="H29" s="476"/>
      <c r="I29" s="476"/>
      <c r="J29" s="476"/>
      <c r="K29" s="477"/>
      <c r="L29" s="497">
        <v>20</v>
      </c>
      <c r="M29" s="498"/>
      <c r="N29" s="498"/>
      <c r="O29" s="498"/>
      <c r="P29" s="537"/>
      <c r="Q29" s="497">
        <v>3550</v>
      </c>
      <c r="R29" s="498"/>
      <c r="S29" s="498"/>
      <c r="T29" s="498"/>
      <c r="U29" s="498"/>
      <c r="V29" s="537"/>
      <c r="W29" s="597"/>
      <c r="X29" s="598"/>
      <c r="Y29" s="599"/>
      <c r="Z29" s="496" t="s">
        <v>181</v>
      </c>
      <c r="AA29" s="476"/>
      <c r="AB29" s="476"/>
      <c r="AC29" s="476"/>
      <c r="AD29" s="476"/>
      <c r="AE29" s="476"/>
      <c r="AF29" s="476"/>
      <c r="AG29" s="477"/>
      <c r="AH29" s="497">
        <v>438</v>
      </c>
      <c r="AI29" s="498"/>
      <c r="AJ29" s="498"/>
      <c r="AK29" s="498"/>
      <c r="AL29" s="537"/>
      <c r="AM29" s="497">
        <v>1343426</v>
      </c>
      <c r="AN29" s="498"/>
      <c r="AO29" s="498"/>
      <c r="AP29" s="498"/>
      <c r="AQ29" s="498"/>
      <c r="AR29" s="537"/>
      <c r="AS29" s="497">
        <v>3067</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102</v>
      </c>
      <c r="BO29" s="447"/>
      <c r="BP29" s="447"/>
      <c r="BQ29" s="447"/>
      <c r="BR29" s="447"/>
      <c r="BS29" s="447"/>
      <c r="BT29" s="447"/>
      <c r="BU29" s="448"/>
      <c r="BV29" s="446">
        <v>102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101.6</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3233724</v>
      </c>
      <c r="BO30" s="620"/>
      <c r="BP30" s="620"/>
      <c r="BQ30" s="620"/>
      <c r="BR30" s="620"/>
      <c r="BS30" s="620"/>
      <c r="BT30" s="620"/>
      <c r="BU30" s="621"/>
      <c r="BV30" s="619">
        <v>2436451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190</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東金市国民健康保険事業特別会計</v>
      </c>
      <c r="X34" s="633"/>
      <c r="Y34" s="633"/>
      <c r="Z34" s="633"/>
      <c r="AA34" s="633"/>
      <c r="AB34" s="633"/>
      <c r="AC34" s="633"/>
      <c r="AD34" s="633"/>
      <c r="AE34" s="633"/>
      <c r="AF34" s="633"/>
      <c r="AG34" s="633"/>
      <c r="AH34" s="633"/>
      <c r="AI34" s="633"/>
      <c r="AJ34" s="633"/>
      <c r="AK34" s="633"/>
      <c r="AL34" s="193"/>
      <c r="AM34" s="632">
        <f>IF(AO34="","",MAX(C34:D43,U34:V43)+1)</f>
        <v>7</v>
      </c>
      <c r="AN34" s="632"/>
      <c r="AO34" s="633" t="str">
        <f>IF('各会計、関係団体の財政状況及び健全化判断比率'!B32="","",'各会計、関係団体の財政状況及び健全化判断比率'!B32)</f>
        <v>東金市ガス事業会計</v>
      </c>
      <c r="AP34" s="633"/>
      <c r="AQ34" s="633"/>
      <c r="AR34" s="633"/>
      <c r="AS34" s="633"/>
      <c r="AT34" s="633"/>
      <c r="AU34" s="633"/>
      <c r="AV34" s="633"/>
      <c r="AW34" s="633"/>
      <c r="AX34" s="633"/>
      <c r="AY34" s="633"/>
      <c r="AZ34" s="633"/>
      <c r="BA34" s="633"/>
      <c r="BB34" s="633"/>
      <c r="BC34" s="633"/>
      <c r="BD34" s="193"/>
      <c r="BE34" s="632">
        <f>IF(BG34="","",MAX(C34:D43,U34:V43,AM34:AN43)+1)</f>
        <v>8</v>
      </c>
      <c r="BF34" s="632"/>
      <c r="BG34" s="633" t="str">
        <f>IF('各会計、関係団体の財政状況及び健全化判断比率'!B33="","",'各会計、関係団体の財政状況及び健全化判断比率'!B33)</f>
        <v>東金市下水道事業特別会計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千葉県市町村総合事務組合（一般会計）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20</v>
      </c>
      <c r="CP34" s="632"/>
      <c r="CQ34" s="633" t="str">
        <f>IF('各会計、関係団体の財政状況及び健全化判断比率'!BS7="","",'各会計、関係団体の財政状況及び健全化判断比率'!BS7)</f>
        <v>東金文化・スポーツ振興財団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f>IF(E35="","",C34+1)</f>
        <v>2</v>
      </c>
      <c r="D35" s="632"/>
      <c r="E35" s="633" t="str">
        <f>IF('各会計、関係団体の財政状況及び健全化判断比率'!B8="","",'各会計、関係団体の財政状況及び健全化判断比率'!B8)</f>
        <v>東金市病院事業特別会計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東金市介護保険事業特別会計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9</v>
      </c>
      <c r="BF35" s="632"/>
      <c r="BG35" s="633" t="str">
        <f>IF('各会計、関係団体の財政状況及び健全化判断比率'!B34="","",'各会計、関係団体の財政状況及び健全化判断比率'!B34)</f>
        <v>東金市農業集落排水事業特別会計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千葉県市町村総合事務組合（千葉県自治会館管理運営特別会計）</v>
      </c>
      <c r="BZ35" s="633"/>
      <c r="CA35" s="633"/>
      <c r="CB35" s="633"/>
      <c r="CC35" s="633"/>
      <c r="CD35" s="633"/>
      <c r="CE35" s="633"/>
      <c r="CF35" s="633"/>
      <c r="CG35" s="633"/>
      <c r="CH35" s="633"/>
      <c r="CI35" s="633"/>
      <c r="CJ35" s="633"/>
      <c r="CK35" s="633"/>
      <c r="CL35" s="633"/>
      <c r="CM35" s="633"/>
      <c r="CN35" s="193"/>
      <c r="CO35" s="632">
        <f t="shared" ref="CO35:CO43" si="3">IF(CQ35="","",CO34+1)</f>
        <v>21</v>
      </c>
      <c r="CP35" s="632"/>
      <c r="CQ35" s="633" t="str">
        <f>IF('各会計、関係団体の財政状況及び健全化判断比率'!BS8="","",'各会計、関係団体の財政状況及び健全化判断比率'!BS8)</f>
        <v>東金元気づくり</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東金市後期高齢者医療特別会計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千葉県市町村総合事務組合（千葉県自治研修センター特別会計）</v>
      </c>
      <c r="BZ36" s="633"/>
      <c r="CA36" s="633"/>
      <c r="CB36" s="633"/>
      <c r="CC36" s="633"/>
      <c r="CD36" s="633"/>
      <c r="CE36" s="633"/>
      <c r="CF36" s="633"/>
      <c r="CG36" s="633"/>
      <c r="CH36" s="633"/>
      <c r="CI36" s="633"/>
      <c r="CJ36" s="633"/>
      <c r="CK36" s="633"/>
      <c r="CL36" s="633"/>
      <c r="CM36" s="633"/>
      <c r="CN36" s="193"/>
      <c r="CO36" s="632">
        <f t="shared" si="3"/>
        <v>22</v>
      </c>
      <c r="CP36" s="632"/>
      <c r="CQ36" s="633" t="str">
        <f>IF('各会計、関係団体の財政状況及び健全化判断比率'!BS9="","",'各会計、関係団体の財政状況及び健全化判断比率'!BS9)</f>
        <v>東金九十九里地域医療センター</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東金市介護予防支援事業特別会計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千葉県市町村総合事務組合（千葉県市町村交通災害共済特別会計）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千葉県後期高齢者医療広域連合（一般会計）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15</v>
      </c>
      <c r="BX39" s="632"/>
      <c r="BY39" s="633" t="str">
        <f>IF('各会計、関係団体の財政状況及び健全化判断比率'!B73="","",'各会計、関係団体の財政状況及び健全化判断比率'!B73)</f>
        <v>千葉県後期高齢者医療広域連合（後期高齢者医療特別会計）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16</v>
      </c>
      <c r="BX40" s="632"/>
      <c r="BY40" s="633" t="str">
        <f>IF('各会計、関係団体の財政状況及び健全化判断比率'!B74="","",'各会計、関係団体の財政状況及び健全化判断比率'!B74)</f>
        <v>山武郡市広域行政組合（一般会計）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17</v>
      </c>
      <c r="BX41" s="632"/>
      <c r="BY41" s="633" t="str">
        <f>IF('各会計、関係団体の財政状況及び健全化判断比率'!B75="","",'各会計、関係団体の財政状況及び健全化判断比率'!B75)</f>
        <v>東金市外三市町清掃組合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18</v>
      </c>
      <c r="BX42" s="632"/>
      <c r="BY42" s="633" t="str">
        <f>IF('各会計、関係団体の財政状況及び健全化判断比率'!B76="","",'各会計、関係団体の財政状況及び健全化判断比率'!B76)</f>
        <v>九十九里地域水道企業団（水道用水供給事業会計）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19</v>
      </c>
      <c r="BX43" s="632"/>
      <c r="BY43" s="633" t="str">
        <f>IF('各会計、関係団体の財政状況及び健全化判断比率'!B77="","",'各会計、関係団体の財政状況及び健全化判断比率'!B77)</f>
        <v>山武郡市広域水道企業団</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hd0BaX4zzUa3dFP2sqAyBYJN0uwJTZytfiCgAmEYLB/If1BRW6o3o6FNmHavOI8vDIIhQ1hEiI5JtNF13A5EHA==" saltValue="S74+yRHvWjV53s1JzS4I/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24" t="s">
        <v>565</v>
      </c>
      <c r="D34" s="1224"/>
      <c r="E34" s="1225"/>
      <c r="F34" s="32">
        <v>10.65</v>
      </c>
      <c r="G34" s="33">
        <v>4.33</v>
      </c>
      <c r="H34" s="33">
        <v>6.79</v>
      </c>
      <c r="I34" s="33">
        <v>7.88</v>
      </c>
      <c r="J34" s="34">
        <v>9.94</v>
      </c>
      <c r="K34" s="22"/>
      <c r="L34" s="22"/>
      <c r="M34" s="22"/>
      <c r="N34" s="22"/>
      <c r="O34" s="22"/>
      <c r="P34" s="22"/>
    </row>
    <row r="35" spans="1:16" ht="39" customHeight="1" x14ac:dyDescent="0.15">
      <c r="A35" s="22"/>
      <c r="B35" s="35"/>
      <c r="C35" s="1218" t="s">
        <v>566</v>
      </c>
      <c r="D35" s="1219"/>
      <c r="E35" s="1220"/>
      <c r="F35" s="36">
        <v>3.91</v>
      </c>
      <c r="G35" s="37">
        <v>4</v>
      </c>
      <c r="H35" s="37">
        <v>3.25</v>
      </c>
      <c r="I35" s="37">
        <v>1.65</v>
      </c>
      <c r="J35" s="38">
        <v>3.13</v>
      </c>
      <c r="K35" s="22"/>
      <c r="L35" s="22"/>
      <c r="M35" s="22"/>
      <c r="N35" s="22"/>
      <c r="O35" s="22"/>
      <c r="P35" s="22"/>
    </row>
    <row r="36" spans="1:16" ht="39" customHeight="1" x14ac:dyDescent="0.15">
      <c r="A36" s="22"/>
      <c r="B36" s="35"/>
      <c r="C36" s="1218" t="s">
        <v>567</v>
      </c>
      <c r="D36" s="1219"/>
      <c r="E36" s="1220"/>
      <c r="F36" s="36">
        <v>1.89</v>
      </c>
      <c r="G36" s="37">
        <v>3.34</v>
      </c>
      <c r="H36" s="37">
        <v>2.4</v>
      </c>
      <c r="I36" s="37">
        <v>2.84</v>
      </c>
      <c r="J36" s="38">
        <v>2.33</v>
      </c>
      <c r="K36" s="22"/>
      <c r="L36" s="22"/>
      <c r="M36" s="22"/>
      <c r="N36" s="22"/>
      <c r="O36" s="22"/>
      <c r="P36" s="22"/>
    </row>
    <row r="37" spans="1:16" ht="39" customHeight="1" x14ac:dyDescent="0.15">
      <c r="A37" s="22"/>
      <c r="B37" s="35"/>
      <c r="C37" s="1218" t="s">
        <v>568</v>
      </c>
      <c r="D37" s="1219"/>
      <c r="E37" s="1220"/>
      <c r="F37" s="36">
        <v>0.08</v>
      </c>
      <c r="G37" s="37">
        <v>0.08</v>
      </c>
      <c r="H37" s="37">
        <v>0.23</v>
      </c>
      <c r="I37" s="37">
        <v>0.24</v>
      </c>
      <c r="J37" s="38">
        <v>0.22</v>
      </c>
      <c r="K37" s="22"/>
      <c r="L37" s="22"/>
      <c r="M37" s="22"/>
      <c r="N37" s="22"/>
      <c r="O37" s="22"/>
      <c r="P37" s="22"/>
    </row>
    <row r="38" spans="1:16" ht="39" customHeight="1" x14ac:dyDescent="0.15">
      <c r="A38" s="22"/>
      <c r="B38" s="35"/>
      <c r="C38" s="1218" t="s">
        <v>569</v>
      </c>
      <c r="D38" s="1219"/>
      <c r="E38" s="1220"/>
      <c r="F38" s="36">
        <v>0.05</v>
      </c>
      <c r="G38" s="37">
        <v>0.04</v>
      </c>
      <c r="H38" s="37">
        <v>0.04</v>
      </c>
      <c r="I38" s="37">
        <v>0.04</v>
      </c>
      <c r="J38" s="38">
        <v>0.04</v>
      </c>
      <c r="K38" s="22"/>
      <c r="L38" s="22"/>
      <c r="M38" s="22"/>
      <c r="N38" s="22"/>
      <c r="O38" s="22"/>
      <c r="P38" s="22"/>
    </row>
    <row r="39" spans="1:16" ht="39" customHeight="1" x14ac:dyDescent="0.15">
      <c r="A39" s="22"/>
      <c r="B39" s="35"/>
      <c r="C39" s="1218" t="s">
        <v>570</v>
      </c>
      <c r="D39" s="1219"/>
      <c r="E39" s="1220"/>
      <c r="F39" s="36">
        <v>0.12</v>
      </c>
      <c r="G39" s="37">
        <v>0.03</v>
      </c>
      <c r="H39" s="37">
        <v>0.04</v>
      </c>
      <c r="I39" s="37">
        <v>0.05</v>
      </c>
      <c r="J39" s="38">
        <v>0.04</v>
      </c>
      <c r="K39" s="22"/>
      <c r="L39" s="22"/>
      <c r="M39" s="22"/>
      <c r="N39" s="22"/>
      <c r="O39" s="22"/>
      <c r="P39" s="22"/>
    </row>
    <row r="40" spans="1:16" ht="39" customHeight="1" x14ac:dyDescent="0.15">
      <c r="A40" s="22"/>
      <c r="B40" s="35"/>
      <c r="C40" s="1218" t="s">
        <v>571</v>
      </c>
      <c r="D40" s="1219"/>
      <c r="E40" s="1220"/>
      <c r="F40" s="36">
        <v>0.04</v>
      </c>
      <c r="G40" s="37">
        <v>0.02</v>
      </c>
      <c r="H40" s="37">
        <v>0.02</v>
      </c>
      <c r="I40" s="37">
        <v>0.02</v>
      </c>
      <c r="J40" s="38">
        <v>0.03</v>
      </c>
      <c r="K40" s="22"/>
      <c r="L40" s="22"/>
      <c r="M40" s="22"/>
      <c r="N40" s="22"/>
      <c r="O40" s="22"/>
      <c r="P40" s="22"/>
    </row>
    <row r="41" spans="1:16" ht="39" customHeight="1" x14ac:dyDescent="0.15">
      <c r="A41" s="22"/>
      <c r="B41" s="35"/>
      <c r="C41" s="1218" t="s">
        <v>572</v>
      </c>
      <c r="D41" s="1219"/>
      <c r="E41" s="1220"/>
      <c r="F41" s="36">
        <v>0</v>
      </c>
      <c r="G41" s="37">
        <v>0</v>
      </c>
      <c r="H41" s="37">
        <v>0</v>
      </c>
      <c r="I41" s="37">
        <v>0</v>
      </c>
      <c r="J41" s="38">
        <v>0</v>
      </c>
      <c r="K41" s="22"/>
      <c r="L41" s="22"/>
      <c r="M41" s="22"/>
      <c r="N41" s="22"/>
      <c r="O41" s="22"/>
      <c r="P41" s="22"/>
    </row>
    <row r="42" spans="1:16" ht="39" customHeight="1" x14ac:dyDescent="0.15">
      <c r="A42" s="22"/>
      <c r="B42" s="39"/>
      <c r="C42" s="1218" t="s">
        <v>573</v>
      </c>
      <c r="D42" s="1219"/>
      <c r="E42" s="1220"/>
      <c r="F42" s="36" t="s">
        <v>512</v>
      </c>
      <c r="G42" s="37" t="s">
        <v>512</v>
      </c>
      <c r="H42" s="37" t="s">
        <v>512</v>
      </c>
      <c r="I42" s="37" t="s">
        <v>512</v>
      </c>
      <c r="J42" s="38" t="s">
        <v>512</v>
      </c>
      <c r="K42" s="22"/>
      <c r="L42" s="22"/>
      <c r="M42" s="22"/>
      <c r="N42" s="22"/>
      <c r="O42" s="22"/>
      <c r="P42" s="22"/>
    </row>
    <row r="43" spans="1:16" ht="39" customHeight="1" thickBot="1" x14ac:dyDescent="0.2">
      <c r="A43" s="22"/>
      <c r="B43" s="40"/>
      <c r="C43" s="1221" t="s">
        <v>574</v>
      </c>
      <c r="D43" s="1222"/>
      <c r="E43" s="122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p5RadwY/sxrvyFVnTJHne0x+KqY4d3XgYsr+lVMWW3+zM7v5jDqz0L2XFXqqmNFTvWEq+UW9RGbQ09nTD2CIQ==" saltValue="Orh8t53leYeZfhpsnbem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1608</v>
      </c>
      <c r="L45" s="60">
        <v>1717</v>
      </c>
      <c r="M45" s="60">
        <v>2026</v>
      </c>
      <c r="N45" s="60">
        <v>2005</v>
      </c>
      <c r="O45" s="61">
        <v>1962</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x14ac:dyDescent="0.15">
      <c r="A48" s="48"/>
      <c r="B48" s="1236"/>
      <c r="C48" s="1237"/>
      <c r="D48" s="62"/>
      <c r="E48" s="1228" t="s">
        <v>15</v>
      </c>
      <c r="F48" s="1228"/>
      <c r="G48" s="1228"/>
      <c r="H48" s="1228"/>
      <c r="I48" s="1228"/>
      <c r="J48" s="1229"/>
      <c r="K48" s="63">
        <v>634</v>
      </c>
      <c r="L48" s="64">
        <v>685</v>
      </c>
      <c r="M48" s="64">
        <v>770</v>
      </c>
      <c r="N48" s="64">
        <v>718</v>
      </c>
      <c r="O48" s="65">
        <v>698</v>
      </c>
      <c r="P48" s="48"/>
      <c r="Q48" s="48"/>
      <c r="R48" s="48"/>
      <c r="S48" s="48"/>
      <c r="T48" s="48"/>
      <c r="U48" s="48"/>
    </row>
    <row r="49" spans="1:21" ht="30.75" customHeight="1" x14ac:dyDescent="0.15">
      <c r="A49" s="48"/>
      <c r="B49" s="1236"/>
      <c r="C49" s="1237"/>
      <c r="D49" s="62"/>
      <c r="E49" s="1228" t="s">
        <v>16</v>
      </c>
      <c r="F49" s="1228"/>
      <c r="G49" s="1228"/>
      <c r="H49" s="1228"/>
      <c r="I49" s="1228"/>
      <c r="J49" s="1229"/>
      <c r="K49" s="63">
        <v>98</v>
      </c>
      <c r="L49" s="64">
        <v>109</v>
      </c>
      <c r="M49" s="64">
        <v>100</v>
      </c>
      <c r="N49" s="64">
        <v>85</v>
      </c>
      <c r="O49" s="65">
        <v>70</v>
      </c>
      <c r="P49" s="48"/>
      <c r="Q49" s="48"/>
      <c r="R49" s="48"/>
      <c r="S49" s="48"/>
      <c r="T49" s="48"/>
      <c r="U49" s="48"/>
    </row>
    <row r="50" spans="1:21" ht="30.75" customHeight="1" x14ac:dyDescent="0.15">
      <c r="A50" s="48"/>
      <c r="B50" s="1236"/>
      <c r="C50" s="1237"/>
      <c r="D50" s="62"/>
      <c r="E50" s="1228" t="s">
        <v>17</v>
      </c>
      <c r="F50" s="1228"/>
      <c r="G50" s="1228"/>
      <c r="H50" s="1228"/>
      <c r="I50" s="1228"/>
      <c r="J50" s="1229"/>
      <c r="K50" s="63">
        <v>45</v>
      </c>
      <c r="L50" s="64">
        <v>45</v>
      </c>
      <c r="M50" s="64">
        <v>48</v>
      </c>
      <c r="N50" s="64">
        <v>44</v>
      </c>
      <c r="O50" s="65">
        <v>44</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2014</v>
      </c>
      <c r="L52" s="64">
        <v>2153</v>
      </c>
      <c r="M52" s="64">
        <v>2453</v>
      </c>
      <c r="N52" s="64">
        <v>2446</v>
      </c>
      <c r="O52" s="65">
        <v>2493</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371</v>
      </c>
      <c r="L53" s="69">
        <v>403</v>
      </c>
      <c r="M53" s="69">
        <v>491</v>
      </c>
      <c r="N53" s="69">
        <v>406</v>
      </c>
      <c r="O53" s="70">
        <v>281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YzVx+FXu/pX00+SbdLasdO7yQmTE3n7Fz5YT6bJW1dw0kQ8fxyn2iDBVqlFU3uFA/YzHV6eYPrc6jnvQZq171g==" saltValue="Lyd+hwTVxOAmcsAS8j13w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2" orientation="landscape" cellComments="asDisplayed" horizontalDpi="300" verticalDpi="300" r:id="rId1"/>
  <headerFooter>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555</v>
      </c>
      <c r="J40" s="79" t="s">
        <v>556</v>
      </c>
      <c r="K40" s="79" t="s">
        <v>557</v>
      </c>
      <c r="L40" s="79" t="s">
        <v>558</v>
      </c>
      <c r="M40" s="80" t="s">
        <v>559</v>
      </c>
    </row>
    <row r="41" spans="2:13" ht="27.75" customHeight="1" x14ac:dyDescent="0.15">
      <c r="B41" s="1242" t="s">
        <v>24</v>
      </c>
      <c r="C41" s="1243"/>
      <c r="D41" s="81"/>
      <c r="E41" s="1248" t="s">
        <v>25</v>
      </c>
      <c r="F41" s="1248"/>
      <c r="G41" s="1248"/>
      <c r="H41" s="1249"/>
      <c r="I41" s="82">
        <v>22183</v>
      </c>
      <c r="J41" s="83">
        <v>22312</v>
      </c>
      <c r="K41" s="83">
        <v>24222</v>
      </c>
      <c r="L41" s="83">
        <v>23587</v>
      </c>
      <c r="M41" s="84">
        <v>23261</v>
      </c>
    </row>
    <row r="42" spans="2:13" ht="27.75" customHeight="1" x14ac:dyDescent="0.15">
      <c r="B42" s="1244"/>
      <c r="C42" s="1245"/>
      <c r="D42" s="85"/>
      <c r="E42" s="1250" t="s">
        <v>26</v>
      </c>
      <c r="F42" s="1250"/>
      <c r="G42" s="1250"/>
      <c r="H42" s="1251"/>
      <c r="I42" s="86">
        <v>300</v>
      </c>
      <c r="J42" s="87">
        <v>276</v>
      </c>
      <c r="K42" s="87">
        <v>229</v>
      </c>
      <c r="L42" s="87">
        <v>182</v>
      </c>
      <c r="M42" s="88">
        <v>132</v>
      </c>
    </row>
    <row r="43" spans="2:13" ht="27.75" customHeight="1" x14ac:dyDescent="0.15">
      <c r="B43" s="1244"/>
      <c r="C43" s="1245"/>
      <c r="D43" s="85"/>
      <c r="E43" s="1250" t="s">
        <v>27</v>
      </c>
      <c r="F43" s="1250"/>
      <c r="G43" s="1250"/>
      <c r="H43" s="1251"/>
      <c r="I43" s="86">
        <v>8844</v>
      </c>
      <c r="J43" s="87">
        <v>8537</v>
      </c>
      <c r="K43" s="87">
        <v>8616</v>
      </c>
      <c r="L43" s="87">
        <v>8376</v>
      </c>
      <c r="M43" s="88">
        <v>7997</v>
      </c>
    </row>
    <row r="44" spans="2:13" ht="27.75" customHeight="1" x14ac:dyDescent="0.15">
      <c r="B44" s="1244"/>
      <c r="C44" s="1245"/>
      <c r="D44" s="85"/>
      <c r="E44" s="1250" t="s">
        <v>28</v>
      </c>
      <c r="F44" s="1250"/>
      <c r="G44" s="1250"/>
      <c r="H44" s="1251"/>
      <c r="I44" s="86">
        <v>531</v>
      </c>
      <c r="J44" s="87">
        <v>464</v>
      </c>
      <c r="K44" s="87">
        <v>578</v>
      </c>
      <c r="L44" s="87">
        <v>695</v>
      </c>
      <c r="M44" s="88">
        <v>664</v>
      </c>
    </row>
    <row r="45" spans="2:13" ht="27.75" customHeight="1" x14ac:dyDescent="0.15">
      <c r="B45" s="1244"/>
      <c r="C45" s="1245"/>
      <c r="D45" s="85"/>
      <c r="E45" s="1250" t="s">
        <v>29</v>
      </c>
      <c r="F45" s="1250"/>
      <c r="G45" s="1250"/>
      <c r="H45" s="1251"/>
      <c r="I45" s="86">
        <v>4149</v>
      </c>
      <c r="J45" s="87">
        <v>3788</v>
      </c>
      <c r="K45" s="87">
        <v>3549</v>
      </c>
      <c r="L45" s="87">
        <v>3525</v>
      </c>
      <c r="M45" s="88">
        <v>3455</v>
      </c>
    </row>
    <row r="46" spans="2:13" ht="27.75" customHeight="1" x14ac:dyDescent="0.15">
      <c r="B46" s="1244"/>
      <c r="C46" s="1245"/>
      <c r="D46" s="89"/>
      <c r="E46" s="1250" t="s">
        <v>30</v>
      </c>
      <c r="F46" s="1250"/>
      <c r="G46" s="1250"/>
      <c r="H46" s="1251"/>
      <c r="I46" s="86">
        <v>3</v>
      </c>
      <c r="J46" s="87">
        <v>1140</v>
      </c>
      <c r="K46" s="87">
        <v>2374</v>
      </c>
      <c r="L46" s="87">
        <v>3246</v>
      </c>
      <c r="M46" s="88">
        <v>4260</v>
      </c>
    </row>
    <row r="47" spans="2:13" ht="27.75" customHeight="1" x14ac:dyDescent="0.15">
      <c r="B47" s="1244"/>
      <c r="C47" s="1245"/>
      <c r="D47" s="90"/>
      <c r="E47" s="1252" t="s">
        <v>31</v>
      </c>
      <c r="F47" s="1253"/>
      <c r="G47" s="1253"/>
      <c r="H47" s="1254"/>
      <c r="I47" s="86" t="s">
        <v>512</v>
      </c>
      <c r="J47" s="87" t="s">
        <v>512</v>
      </c>
      <c r="K47" s="87" t="s">
        <v>512</v>
      </c>
      <c r="L47" s="87" t="s">
        <v>512</v>
      </c>
      <c r="M47" s="88" t="s">
        <v>512</v>
      </c>
    </row>
    <row r="48" spans="2:13" ht="27.75" customHeight="1" x14ac:dyDescent="0.15">
      <c r="B48" s="1244"/>
      <c r="C48" s="1245"/>
      <c r="D48" s="85"/>
      <c r="E48" s="1250" t="s">
        <v>32</v>
      </c>
      <c r="F48" s="1250"/>
      <c r="G48" s="1250"/>
      <c r="H48" s="1251"/>
      <c r="I48" s="86" t="s">
        <v>512</v>
      </c>
      <c r="J48" s="87" t="s">
        <v>512</v>
      </c>
      <c r="K48" s="87" t="s">
        <v>512</v>
      </c>
      <c r="L48" s="87" t="s">
        <v>512</v>
      </c>
      <c r="M48" s="88" t="s">
        <v>512</v>
      </c>
    </row>
    <row r="49" spans="2:13" ht="27.75" customHeight="1" x14ac:dyDescent="0.15">
      <c r="B49" s="1246"/>
      <c r="C49" s="1247"/>
      <c r="D49" s="85"/>
      <c r="E49" s="1250" t="s">
        <v>33</v>
      </c>
      <c r="F49" s="1250"/>
      <c r="G49" s="1250"/>
      <c r="H49" s="1251"/>
      <c r="I49" s="86" t="s">
        <v>512</v>
      </c>
      <c r="J49" s="87" t="s">
        <v>512</v>
      </c>
      <c r="K49" s="87" t="s">
        <v>512</v>
      </c>
      <c r="L49" s="87" t="s">
        <v>512</v>
      </c>
      <c r="M49" s="88" t="s">
        <v>512</v>
      </c>
    </row>
    <row r="50" spans="2:13" ht="27.75" customHeight="1" x14ac:dyDescent="0.15">
      <c r="B50" s="1255" t="s">
        <v>34</v>
      </c>
      <c r="C50" s="1256"/>
      <c r="D50" s="91"/>
      <c r="E50" s="1250" t="s">
        <v>35</v>
      </c>
      <c r="F50" s="1250"/>
      <c r="G50" s="1250"/>
      <c r="H50" s="1251"/>
      <c r="I50" s="86">
        <v>4841</v>
      </c>
      <c r="J50" s="87">
        <v>4078</v>
      </c>
      <c r="K50" s="87">
        <v>3971</v>
      </c>
      <c r="L50" s="87">
        <v>3114</v>
      </c>
      <c r="M50" s="88">
        <v>2800</v>
      </c>
    </row>
    <row r="51" spans="2:13" ht="27.75" customHeight="1" x14ac:dyDescent="0.15">
      <c r="B51" s="1244"/>
      <c r="C51" s="1245"/>
      <c r="D51" s="85"/>
      <c r="E51" s="1250" t="s">
        <v>36</v>
      </c>
      <c r="F51" s="1250"/>
      <c r="G51" s="1250"/>
      <c r="H51" s="1251"/>
      <c r="I51" s="86">
        <v>7805</v>
      </c>
      <c r="J51" s="87">
        <v>7237</v>
      </c>
      <c r="K51" s="87">
        <v>6795</v>
      </c>
      <c r="L51" s="87">
        <v>6108</v>
      </c>
      <c r="M51" s="88">
        <v>5837</v>
      </c>
    </row>
    <row r="52" spans="2:13" ht="27.75" customHeight="1" x14ac:dyDescent="0.15">
      <c r="B52" s="1246"/>
      <c r="C52" s="1247"/>
      <c r="D52" s="85"/>
      <c r="E52" s="1250" t="s">
        <v>37</v>
      </c>
      <c r="F52" s="1250"/>
      <c r="G52" s="1250"/>
      <c r="H52" s="1251"/>
      <c r="I52" s="86">
        <v>19912</v>
      </c>
      <c r="J52" s="87">
        <v>19396</v>
      </c>
      <c r="K52" s="87">
        <v>20270</v>
      </c>
      <c r="L52" s="87">
        <v>20147</v>
      </c>
      <c r="M52" s="88">
        <v>19877</v>
      </c>
    </row>
    <row r="53" spans="2:13" ht="27.75" customHeight="1" thickBot="1" x14ac:dyDescent="0.2">
      <c r="B53" s="1257" t="s">
        <v>38</v>
      </c>
      <c r="C53" s="1258"/>
      <c r="D53" s="92"/>
      <c r="E53" s="1259" t="s">
        <v>39</v>
      </c>
      <c r="F53" s="1259"/>
      <c r="G53" s="1259"/>
      <c r="H53" s="1260"/>
      <c r="I53" s="93">
        <v>3452</v>
      </c>
      <c r="J53" s="94">
        <v>5808</v>
      </c>
      <c r="K53" s="94">
        <v>8533</v>
      </c>
      <c r="L53" s="94">
        <v>10243</v>
      </c>
      <c r="M53" s="95">
        <v>11255</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STcM/NqGvSkYAXTwbpTl991u3oklWnSH7WP9Rh60V5Vc9c2gJgq9hEkqM+ymdsAFBF9mj9G940ctK9m6YkSxg==" saltValue="dKaoddHMZqdwEkXXTqu1S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557</v>
      </c>
      <c r="G54" s="104" t="s">
        <v>558</v>
      </c>
      <c r="H54" s="105" t="s">
        <v>559</v>
      </c>
    </row>
    <row r="55" spans="2:8" ht="52.5" customHeight="1" x14ac:dyDescent="0.15">
      <c r="B55" s="106"/>
      <c r="C55" s="1269" t="s">
        <v>42</v>
      </c>
      <c r="D55" s="1269"/>
      <c r="E55" s="1270"/>
      <c r="F55" s="107">
        <v>2640</v>
      </c>
      <c r="G55" s="107">
        <v>1915</v>
      </c>
      <c r="H55" s="108">
        <v>1327</v>
      </c>
    </row>
    <row r="56" spans="2:8" ht="52.5" customHeight="1" x14ac:dyDescent="0.15">
      <c r="B56" s="109"/>
      <c r="C56" s="1271" t="s">
        <v>43</v>
      </c>
      <c r="D56" s="1271"/>
      <c r="E56" s="1272"/>
      <c r="F56" s="110">
        <v>0</v>
      </c>
      <c r="G56" s="110">
        <v>0</v>
      </c>
      <c r="H56" s="111">
        <v>0</v>
      </c>
    </row>
    <row r="57" spans="2:8" ht="53.25" customHeight="1" x14ac:dyDescent="0.15">
      <c r="B57" s="109"/>
      <c r="C57" s="1273" t="s">
        <v>44</v>
      </c>
      <c r="D57" s="1273"/>
      <c r="E57" s="1274"/>
      <c r="F57" s="112">
        <v>1879</v>
      </c>
      <c r="G57" s="112">
        <v>2436</v>
      </c>
      <c r="H57" s="113">
        <v>3234</v>
      </c>
    </row>
    <row r="58" spans="2:8" ht="45.75" customHeight="1" x14ac:dyDescent="0.15">
      <c r="B58" s="114"/>
      <c r="C58" s="1261" t="s">
        <v>588</v>
      </c>
      <c r="D58" s="1262"/>
      <c r="E58" s="1263"/>
      <c r="F58" s="115">
        <v>1225</v>
      </c>
      <c r="G58" s="115">
        <v>1797</v>
      </c>
      <c r="H58" s="116">
        <v>2593</v>
      </c>
    </row>
    <row r="59" spans="2:8" ht="45.75" customHeight="1" x14ac:dyDescent="0.15">
      <c r="B59" s="114"/>
      <c r="C59" s="1261" t="s">
        <v>593</v>
      </c>
      <c r="D59" s="1262"/>
      <c r="E59" s="1263"/>
      <c r="F59" s="115">
        <v>335</v>
      </c>
      <c r="G59" s="115">
        <v>335</v>
      </c>
      <c r="H59" s="116">
        <v>335</v>
      </c>
    </row>
    <row r="60" spans="2:8" ht="45.75" customHeight="1" x14ac:dyDescent="0.15">
      <c r="B60" s="114"/>
      <c r="C60" s="1261" t="s">
        <v>589</v>
      </c>
      <c r="D60" s="1262"/>
      <c r="E60" s="1263"/>
      <c r="F60" s="115">
        <v>227</v>
      </c>
      <c r="G60" s="115">
        <v>212</v>
      </c>
      <c r="H60" s="116">
        <v>213</v>
      </c>
    </row>
    <row r="61" spans="2:8" ht="45.75" customHeight="1" x14ac:dyDescent="0.15">
      <c r="B61" s="114"/>
      <c r="C61" s="1261" t="s">
        <v>591</v>
      </c>
      <c r="D61" s="1262"/>
      <c r="E61" s="1263"/>
      <c r="F61" s="115">
        <v>87</v>
      </c>
      <c r="G61" s="115">
        <v>87</v>
      </c>
      <c r="H61" s="116">
        <v>87</v>
      </c>
    </row>
    <row r="62" spans="2:8" ht="45.75" customHeight="1" thickBot="1" x14ac:dyDescent="0.2">
      <c r="B62" s="117"/>
      <c r="C62" s="1264" t="s">
        <v>592</v>
      </c>
      <c r="D62" s="1265"/>
      <c r="E62" s="1266"/>
      <c r="F62" s="118">
        <v>5</v>
      </c>
      <c r="G62" s="118">
        <v>5</v>
      </c>
      <c r="H62" s="119">
        <v>5</v>
      </c>
    </row>
    <row r="63" spans="2:8" ht="52.5" customHeight="1" thickBot="1" x14ac:dyDescent="0.2">
      <c r="B63" s="120"/>
      <c r="C63" s="1267" t="s">
        <v>45</v>
      </c>
      <c r="D63" s="1267"/>
      <c r="E63" s="1268"/>
      <c r="F63" s="121">
        <v>4519</v>
      </c>
      <c r="G63" s="121">
        <v>4352</v>
      </c>
      <c r="H63" s="122">
        <v>4561</v>
      </c>
    </row>
    <row r="64" spans="2:8" ht="15" customHeight="1" x14ac:dyDescent="0.15"/>
    <row r="65" ht="0" hidden="1" customHeight="1" x14ac:dyDescent="0.15"/>
    <row r="66" ht="0" hidden="1" customHeight="1" x14ac:dyDescent="0.15"/>
  </sheetData>
  <sheetProtection algorithmName="SHA-512" hashValue="q1yHmOJxKkmX6xYaRl7XkFeEizbMqKX8XwwTBxhZK3ja2n5ugBBUszmYQr1G2mHybOAAskHQfhQb486YCMTJwg==" saltValue="OnlY2e0kfLwwAZCQnNri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0" orientation="landscape" cellComments="asDisplayed" horizontalDpi="300" verticalDpi="300" r:id="rId1"/>
  <headerFooter>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597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598</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555</v>
      </c>
      <c r="BQ50" s="1290"/>
      <c r="BR50" s="1290"/>
      <c r="BS50" s="1290"/>
      <c r="BT50" s="1290"/>
      <c r="BU50" s="1290"/>
      <c r="BV50" s="1290"/>
      <c r="BW50" s="1290"/>
      <c r="BX50" s="1290" t="s">
        <v>556</v>
      </c>
      <c r="BY50" s="1290"/>
      <c r="BZ50" s="1290"/>
      <c r="CA50" s="1290"/>
      <c r="CB50" s="1290"/>
      <c r="CC50" s="1290"/>
      <c r="CD50" s="1290"/>
      <c r="CE50" s="1290"/>
      <c r="CF50" s="1290" t="s">
        <v>557</v>
      </c>
      <c r="CG50" s="1290"/>
      <c r="CH50" s="1290"/>
      <c r="CI50" s="1290"/>
      <c r="CJ50" s="1290"/>
      <c r="CK50" s="1290"/>
      <c r="CL50" s="1290"/>
      <c r="CM50" s="1290"/>
      <c r="CN50" s="1290" t="s">
        <v>558</v>
      </c>
      <c r="CO50" s="1290"/>
      <c r="CP50" s="1290"/>
      <c r="CQ50" s="1290"/>
      <c r="CR50" s="1290"/>
      <c r="CS50" s="1290"/>
      <c r="CT50" s="1290"/>
      <c r="CU50" s="1290"/>
      <c r="CV50" s="1290" t="s">
        <v>559</v>
      </c>
      <c r="CW50" s="1290"/>
      <c r="CX50" s="1290"/>
      <c r="CY50" s="1290"/>
      <c r="CZ50" s="1290"/>
      <c r="DA50" s="1290"/>
      <c r="DB50" s="1290"/>
      <c r="DC50" s="1290"/>
    </row>
    <row r="51" spans="1:109" ht="13.5" customHeight="1" x14ac:dyDescent="0.15">
      <c r="B51" s="374"/>
      <c r="G51" s="1291"/>
      <c r="H51" s="1291"/>
      <c r="I51" s="1294"/>
      <c r="J51" s="1294"/>
      <c r="K51" s="1292"/>
      <c r="L51" s="1292"/>
      <c r="M51" s="1292"/>
      <c r="N51" s="1292"/>
      <c r="AM51" s="383"/>
      <c r="AN51" s="1293" t="s">
        <v>599</v>
      </c>
      <c r="AO51" s="1293"/>
      <c r="AP51" s="1293"/>
      <c r="AQ51" s="1293"/>
      <c r="AR51" s="1293"/>
      <c r="AS51" s="1293"/>
      <c r="AT51" s="1293"/>
      <c r="AU51" s="1293"/>
      <c r="AV51" s="1293"/>
      <c r="AW51" s="1293"/>
      <c r="AX51" s="1293"/>
      <c r="AY51" s="1293"/>
      <c r="AZ51" s="1293"/>
      <c r="BA51" s="1293"/>
      <c r="BB51" s="1293" t="s">
        <v>600</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78.400000000000006</v>
      </c>
      <c r="CG51" s="1276"/>
      <c r="CH51" s="1276"/>
      <c r="CI51" s="1276"/>
      <c r="CJ51" s="1276"/>
      <c r="CK51" s="1276"/>
      <c r="CL51" s="1276"/>
      <c r="CM51" s="1276"/>
      <c r="CN51" s="1275"/>
      <c r="CO51" s="1276"/>
      <c r="CP51" s="1276"/>
      <c r="CQ51" s="1276"/>
      <c r="CR51" s="1276"/>
      <c r="CS51" s="1276"/>
      <c r="CT51" s="1276"/>
      <c r="CU51" s="1276"/>
      <c r="CV51" s="1275"/>
      <c r="CW51" s="1276"/>
      <c r="CX51" s="1276"/>
      <c r="CY51" s="1276"/>
      <c r="CZ51" s="1276"/>
      <c r="DA51" s="1276"/>
      <c r="DB51" s="1276"/>
      <c r="DC51" s="1276"/>
    </row>
    <row r="52" spans="1:109" x14ac:dyDescent="0.15">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x14ac:dyDescent="0.15">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601</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66</v>
      </c>
      <c r="CG53" s="1276"/>
      <c r="CH53" s="1276"/>
      <c r="CI53" s="1276"/>
      <c r="CJ53" s="1276"/>
      <c r="CK53" s="1276"/>
      <c r="CL53" s="1276"/>
      <c r="CM53" s="1276"/>
      <c r="CN53" s="1275"/>
      <c r="CO53" s="1276"/>
      <c r="CP53" s="1276"/>
      <c r="CQ53" s="1276"/>
      <c r="CR53" s="1276"/>
      <c r="CS53" s="1276"/>
      <c r="CT53" s="1276"/>
      <c r="CU53" s="1276"/>
      <c r="CV53" s="1275"/>
      <c r="CW53" s="1276"/>
      <c r="CX53" s="1276"/>
      <c r="CY53" s="1276"/>
      <c r="CZ53" s="1276"/>
      <c r="DA53" s="1276"/>
      <c r="DB53" s="1276"/>
      <c r="DC53" s="1276"/>
    </row>
    <row r="54" spans="1:109" x14ac:dyDescent="0.15">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x14ac:dyDescent="0.15">
      <c r="A55" s="382"/>
      <c r="B55" s="374"/>
      <c r="G55" s="1286"/>
      <c r="H55" s="1286"/>
      <c r="I55" s="1286"/>
      <c r="J55" s="1286"/>
      <c r="K55" s="1292"/>
      <c r="L55" s="1292"/>
      <c r="M55" s="1292"/>
      <c r="N55" s="1292"/>
      <c r="AN55" s="1290" t="s">
        <v>602</v>
      </c>
      <c r="AO55" s="1290"/>
      <c r="AP55" s="1290"/>
      <c r="AQ55" s="1290"/>
      <c r="AR55" s="1290"/>
      <c r="AS55" s="1290"/>
      <c r="AT55" s="1290"/>
      <c r="AU55" s="1290"/>
      <c r="AV55" s="1290"/>
      <c r="AW55" s="1290"/>
      <c r="AX55" s="1290"/>
      <c r="AY55" s="1290"/>
      <c r="AZ55" s="1290"/>
      <c r="BA55" s="1290"/>
      <c r="BB55" s="1293" t="s">
        <v>600</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39</v>
      </c>
      <c r="CG55" s="1276"/>
      <c r="CH55" s="1276"/>
      <c r="CI55" s="1276"/>
      <c r="CJ55" s="1276"/>
      <c r="CK55" s="1276"/>
      <c r="CL55" s="1276"/>
      <c r="CM55" s="1276"/>
      <c r="CN55" s="1275"/>
      <c r="CO55" s="1276"/>
      <c r="CP55" s="1276"/>
      <c r="CQ55" s="1276"/>
      <c r="CR55" s="1276"/>
      <c r="CS55" s="1276"/>
      <c r="CT55" s="1276"/>
      <c r="CU55" s="1276"/>
      <c r="CV55" s="1275"/>
      <c r="CW55" s="1276"/>
      <c r="CX55" s="1276"/>
      <c r="CY55" s="1276"/>
      <c r="CZ55" s="1276"/>
      <c r="DA55" s="1276"/>
      <c r="DB55" s="1276"/>
      <c r="DC55" s="1276"/>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x14ac:dyDescent="0.15">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601</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55.4</v>
      </c>
      <c r="CG57" s="1276"/>
      <c r="CH57" s="1276"/>
      <c r="CI57" s="1276"/>
      <c r="CJ57" s="1276"/>
      <c r="CK57" s="1276"/>
      <c r="CL57" s="1276"/>
      <c r="CM57" s="1276"/>
      <c r="CN57" s="1275"/>
      <c r="CO57" s="1276"/>
      <c r="CP57" s="1276"/>
      <c r="CQ57" s="1276"/>
      <c r="CR57" s="1276"/>
      <c r="CS57" s="1276"/>
      <c r="CT57" s="1276"/>
      <c r="CU57" s="1276"/>
      <c r="CV57" s="1275"/>
      <c r="CW57" s="1276"/>
      <c r="CX57" s="1276"/>
      <c r="CY57" s="1276"/>
      <c r="CZ57" s="1276"/>
      <c r="DA57" s="1276"/>
      <c r="DB57" s="1276"/>
      <c r="DC57" s="1276"/>
      <c r="DD57" s="387"/>
      <c r="DE57" s="386"/>
    </row>
    <row r="58" spans="1:109" s="382" customFormat="1" x14ac:dyDescent="0.15">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603</v>
      </c>
    </row>
    <row r="64" spans="1:109" x14ac:dyDescent="0.15">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604</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598</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555</v>
      </c>
      <c r="BQ72" s="1290"/>
      <c r="BR72" s="1290"/>
      <c r="BS72" s="1290"/>
      <c r="BT72" s="1290"/>
      <c r="BU72" s="1290"/>
      <c r="BV72" s="1290"/>
      <c r="BW72" s="1290"/>
      <c r="BX72" s="1290" t="s">
        <v>556</v>
      </c>
      <c r="BY72" s="1290"/>
      <c r="BZ72" s="1290"/>
      <c r="CA72" s="1290"/>
      <c r="CB72" s="1290"/>
      <c r="CC72" s="1290"/>
      <c r="CD72" s="1290"/>
      <c r="CE72" s="1290"/>
      <c r="CF72" s="1290" t="s">
        <v>557</v>
      </c>
      <c r="CG72" s="1290"/>
      <c r="CH72" s="1290"/>
      <c r="CI72" s="1290"/>
      <c r="CJ72" s="1290"/>
      <c r="CK72" s="1290"/>
      <c r="CL72" s="1290"/>
      <c r="CM72" s="1290"/>
      <c r="CN72" s="1290" t="s">
        <v>558</v>
      </c>
      <c r="CO72" s="1290"/>
      <c r="CP72" s="1290"/>
      <c r="CQ72" s="1290"/>
      <c r="CR72" s="1290"/>
      <c r="CS72" s="1290"/>
      <c r="CT72" s="1290"/>
      <c r="CU72" s="1290"/>
      <c r="CV72" s="1290" t="s">
        <v>559</v>
      </c>
      <c r="CW72" s="1290"/>
      <c r="CX72" s="1290"/>
      <c r="CY72" s="1290"/>
      <c r="CZ72" s="1290"/>
      <c r="DA72" s="1290"/>
      <c r="DB72" s="1290"/>
      <c r="DC72" s="1290"/>
    </row>
    <row r="73" spans="2:107" x14ac:dyDescent="0.15">
      <c r="B73" s="374"/>
      <c r="G73" s="1291"/>
      <c r="H73" s="1291"/>
      <c r="I73" s="1291"/>
      <c r="J73" s="1291"/>
      <c r="K73" s="1296"/>
      <c r="L73" s="1296"/>
      <c r="M73" s="1296"/>
      <c r="N73" s="1296"/>
      <c r="AM73" s="383"/>
      <c r="AN73" s="1293" t="s">
        <v>599</v>
      </c>
      <c r="AO73" s="1293"/>
      <c r="AP73" s="1293"/>
      <c r="AQ73" s="1293"/>
      <c r="AR73" s="1293"/>
      <c r="AS73" s="1293"/>
      <c r="AT73" s="1293"/>
      <c r="AU73" s="1293"/>
      <c r="AV73" s="1293"/>
      <c r="AW73" s="1293"/>
      <c r="AX73" s="1293"/>
      <c r="AY73" s="1293"/>
      <c r="AZ73" s="1293"/>
      <c r="BA73" s="1293"/>
      <c r="BB73" s="1293" t="s">
        <v>600</v>
      </c>
      <c r="BC73" s="1293"/>
      <c r="BD73" s="1293"/>
      <c r="BE73" s="1293"/>
      <c r="BF73" s="1293"/>
      <c r="BG73" s="1293"/>
      <c r="BH73" s="1293"/>
      <c r="BI73" s="1293"/>
      <c r="BJ73" s="1293"/>
      <c r="BK73" s="1293"/>
      <c r="BL73" s="1293"/>
      <c r="BM73" s="1293"/>
      <c r="BN73" s="1293"/>
      <c r="BO73" s="1293"/>
      <c r="BP73" s="1276">
        <v>32.700000000000003</v>
      </c>
      <c r="BQ73" s="1276"/>
      <c r="BR73" s="1276"/>
      <c r="BS73" s="1276"/>
      <c r="BT73" s="1276"/>
      <c r="BU73" s="1276"/>
      <c r="BV73" s="1276"/>
      <c r="BW73" s="1276"/>
      <c r="BX73" s="1276">
        <v>55.1</v>
      </c>
      <c r="BY73" s="1276"/>
      <c r="BZ73" s="1276"/>
      <c r="CA73" s="1276"/>
      <c r="CB73" s="1276"/>
      <c r="CC73" s="1276"/>
      <c r="CD73" s="1276"/>
      <c r="CE73" s="1276"/>
      <c r="CF73" s="1276">
        <v>78.400000000000006</v>
      </c>
      <c r="CG73" s="1276"/>
      <c r="CH73" s="1276"/>
      <c r="CI73" s="1276"/>
      <c r="CJ73" s="1276"/>
      <c r="CK73" s="1276"/>
      <c r="CL73" s="1276"/>
      <c r="CM73" s="1276"/>
      <c r="CN73" s="1276">
        <v>95.2</v>
      </c>
      <c r="CO73" s="1276"/>
      <c r="CP73" s="1276"/>
      <c r="CQ73" s="1276"/>
      <c r="CR73" s="1276"/>
      <c r="CS73" s="1276"/>
      <c r="CT73" s="1276"/>
      <c r="CU73" s="1276"/>
      <c r="CV73" s="1276">
        <v>102.7</v>
      </c>
      <c r="CW73" s="1276"/>
      <c r="CX73" s="1276"/>
      <c r="CY73" s="1276"/>
      <c r="CZ73" s="1276"/>
      <c r="DA73" s="1276"/>
      <c r="DB73" s="1276"/>
      <c r="DC73" s="1276"/>
    </row>
    <row r="74" spans="2:107" x14ac:dyDescent="0.15">
      <c r="B74" s="374"/>
      <c r="G74" s="1291"/>
      <c r="H74" s="1291"/>
      <c r="I74" s="1291"/>
      <c r="J74" s="1291"/>
      <c r="K74" s="1296"/>
      <c r="L74" s="1296"/>
      <c r="M74" s="1296"/>
      <c r="N74" s="1296"/>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x14ac:dyDescent="0.15">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605</v>
      </c>
      <c r="BC75" s="1293"/>
      <c r="BD75" s="1293"/>
      <c r="BE75" s="1293"/>
      <c r="BF75" s="1293"/>
      <c r="BG75" s="1293"/>
      <c r="BH75" s="1293"/>
      <c r="BI75" s="1293"/>
      <c r="BJ75" s="1293"/>
      <c r="BK75" s="1293"/>
      <c r="BL75" s="1293"/>
      <c r="BM75" s="1293"/>
      <c r="BN75" s="1293"/>
      <c r="BO75" s="1293"/>
      <c r="BP75" s="1276">
        <v>6</v>
      </c>
      <c r="BQ75" s="1276"/>
      <c r="BR75" s="1276"/>
      <c r="BS75" s="1276"/>
      <c r="BT75" s="1276"/>
      <c r="BU75" s="1276"/>
      <c r="BV75" s="1276"/>
      <c r="BW75" s="1276"/>
      <c r="BX75" s="1276">
        <v>4.3</v>
      </c>
      <c r="BY75" s="1276"/>
      <c r="BZ75" s="1276"/>
      <c r="CA75" s="1276"/>
      <c r="CB75" s="1276"/>
      <c r="CC75" s="1276"/>
      <c r="CD75" s="1276"/>
      <c r="CE75" s="1276"/>
      <c r="CF75" s="1276">
        <v>3.9</v>
      </c>
      <c r="CG75" s="1276"/>
      <c r="CH75" s="1276"/>
      <c r="CI75" s="1276"/>
      <c r="CJ75" s="1276"/>
      <c r="CK75" s="1276"/>
      <c r="CL75" s="1276"/>
      <c r="CM75" s="1276"/>
      <c r="CN75" s="1276">
        <v>4</v>
      </c>
      <c r="CO75" s="1276"/>
      <c r="CP75" s="1276"/>
      <c r="CQ75" s="1276"/>
      <c r="CR75" s="1276"/>
      <c r="CS75" s="1276"/>
      <c r="CT75" s="1276"/>
      <c r="CU75" s="1276"/>
      <c r="CV75" s="1276">
        <v>3.6</v>
      </c>
      <c r="CW75" s="1276"/>
      <c r="CX75" s="1276"/>
      <c r="CY75" s="1276"/>
      <c r="CZ75" s="1276"/>
      <c r="DA75" s="1276"/>
      <c r="DB75" s="1276"/>
      <c r="DC75" s="1276"/>
    </row>
    <row r="76" spans="2:107" x14ac:dyDescent="0.15">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x14ac:dyDescent="0.15">
      <c r="B77" s="374"/>
      <c r="G77" s="1286"/>
      <c r="H77" s="1286"/>
      <c r="I77" s="1286"/>
      <c r="J77" s="1286"/>
      <c r="K77" s="1296"/>
      <c r="L77" s="1296"/>
      <c r="M77" s="1296"/>
      <c r="N77" s="1296"/>
      <c r="AN77" s="1290" t="s">
        <v>602</v>
      </c>
      <c r="AO77" s="1290"/>
      <c r="AP77" s="1290"/>
      <c r="AQ77" s="1290"/>
      <c r="AR77" s="1290"/>
      <c r="AS77" s="1290"/>
      <c r="AT77" s="1290"/>
      <c r="AU77" s="1290"/>
      <c r="AV77" s="1290"/>
      <c r="AW77" s="1290"/>
      <c r="AX77" s="1290"/>
      <c r="AY77" s="1290"/>
      <c r="AZ77" s="1290"/>
      <c r="BA77" s="1290"/>
      <c r="BB77" s="1293" t="s">
        <v>600</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39</v>
      </c>
      <c r="CG77" s="1276"/>
      <c r="CH77" s="1276"/>
      <c r="CI77" s="1276"/>
      <c r="CJ77" s="1276"/>
      <c r="CK77" s="1276"/>
      <c r="CL77" s="1276"/>
      <c r="CM77" s="1276"/>
      <c r="CN77" s="1276">
        <v>32.5</v>
      </c>
      <c r="CO77" s="1276"/>
      <c r="CP77" s="1276"/>
      <c r="CQ77" s="1276"/>
      <c r="CR77" s="1276"/>
      <c r="CS77" s="1276"/>
      <c r="CT77" s="1276"/>
      <c r="CU77" s="1276"/>
      <c r="CV77" s="1276">
        <v>30.2</v>
      </c>
      <c r="CW77" s="1276"/>
      <c r="CX77" s="1276"/>
      <c r="CY77" s="1276"/>
      <c r="CZ77" s="1276"/>
      <c r="DA77" s="1276"/>
      <c r="DB77" s="1276"/>
      <c r="DC77" s="1276"/>
    </row>
    <row r="78" spans="2:107" x14ac:dyDescent="0.15">
      <c r="B78" s="374"/>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x14ac:dyDescent="0.15">
      <c r="B79" s="374"/>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3" t="s">
        <v>605</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9</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x14ac:dyDescent="0.15">
      <c r="B80" s="374"/>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AiqN2Y5FV/JSDTHDqXteYs7VxrweyJ8SZ0vb4adfXqv0PdQYy5qpRRABMwbfaNdAVavjQevejKPVvFS1w6NyGQ==" saltValue="uuXxNOaaH5S7CjjFB72Ls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500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INVCK+JMfAuXB598qd/qJhuYVZmoNMpe8zd40XPxKZFQz2CkVRAfPB3MGbTffrbGt8as2FqV2GE/w7Ec+A4xw==" saltValue="yMyasU3jcgAXQ7O9uGqTaw=="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5UQd4ienwgxD8SDxOf8jxYOOPFsWPShZIM6ffkr+Y/xpayxL04CfzUDS/pN3IFRfWyt8RKGfDUOGnl5rjhMcw==" saltValue="AuA8gFL9RIZa47QYoeQXwQ==" spinCount="100000" sheet="1" objects="1" scenarios="1"/>
  <dataConsolidate/>
  <phoneticPr fontId="2"/>
  <printOptions horizontalCentered="1"/>
  <pageMargins left="0" right="0" top="0.39370078740157483" bottom="0.39370078740157483" header="0.19685039370078741" footer="0.19685039370078741"/>
  <pageSetup paperSize="9" scale="31" orientation="landscape" cellComments="asDisplayed" horizontalDpi="300" verticalDpi="300" r:id="rId1"/>
  <headerFooter>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552</v>
      </c>
      <c r="G2" s="136"/>
      <c r="H2" s="137"/>
    </row>
    <row r="3" spans="1:8" x14ac:dyDescent="0.15">
      <c r="A3" s="133" t="s">
        <v>545</v>
      </c>
      <c r="B3" s="138"/>
      <c r="C3" s="139"/>
      <c r="D3" s="140">
        <v>33025</v>
      </c>
      <c r="E3" s="141"/>
      <c r="F3" s="142">
        <v>63956</v>
      </c>
      <c r="G3" s="143"/>
      <c r="H3" s="144"/>
    </row>
    <row r="4" spans="1:8" x14ac:dyDescent="0.15">
      <c r="A4" s="145"/>
      <c r="B4" s="146"/>
      <c r="C4" s="147"/>
      <c r="D4" s="148">
        <v>16417</v>
      </c>
      <c r="E4" s="149"/>
      <c r="F4" s="150">
        <v>29239</v>
      </c>
      <c r="G4" s="151"/>
      <c r="H4" s="152"/>
    </row>
    <row r="5" spans="1:8" x14ac:dyDescent="0.15">
      <c r="A5" s="133" t="s">
        <v>547</v>
      </c>
      <c r="B5" s="138"/>
      <c r="C5" s="139"/>
      <c r="D5" s="140">
        <v>25079</v>
      </c>
      <c r="E5" s="141"/>
      <c r="F5" s="142">
        <v>66255</v>
      </c>
      <c r="G5" s="143"/>
      <c r="H5" s="144"/>
    </row>
    <row r="6" spans="1:8" x14ac:dyDescent="0.15">
      <c r="A6" s="145"/>
      <c r="B6" s="146"/>
      <c r="C6" s="147"/>
      <c r="D6" s="148">
        <v>11238</v>
      </c>
      <c r="E6" s="149"/>
      <c r="F6" s="150">
        <v>31822</v>
      </c>
      <c r="G6" s="151"/>
      <c r="H6" s="152"/>
    </row>
    <row r="7" spans="1:8" x14ac:dyDescent="0.15">
      <c r="A7" s="133" t="s">
        <v>548</v>
      </c>
      <c r="B7" s="138"/>
      <c r="C7" s="139"/>
      <c r="D7" s="140">
        <v>53488</v>
      </c>
      <c r="E7" s="141"/>
      <c r="F7" s="142">
        <v>92247</v>
      </c>
      <c r="G7" s="143"/>
      <c r="H7" s="144"/>
    </row>
    <row r="8" spans="1:8" x14ac:dyDescent="0.15">
      <c r="A8" s="145"/>
      <c r="B8" s="146"/>
      <c r="C8" s="147"/>
      <c r="D8" s="148">
        <v>16993</v>
      </c>
      <c r="E8" s="149"/>
      <c r="F8" s="150">
        <v>37204</v>
      </c>
      <c r="G8" s="151"/>
      <c r="H8" s="152"/>
    </row>
    <row r="9" spans="1:8" x14ac:dyDescent="0.15">
      <c r="A9" s="133" t="s">
        <v>549</v>
      </c>
      <c r="B9" s="138"/>
      <c r="C9" s="139"/>
      <c r="D9" s="140">
        <v>26316</v>
      </c>
      <c r="E9" s="141"/>
      <c r="F9" s="142">
        <v>67319</v>
      </c>
      <c r="G9" s="143"/>
      <c r="H9" s="144"/>
    </row>
    <row r="10" spans="1:8" x14ac:dyDescent="0.15">
      <c r="A10" s="145"/>
      <c r="B10" s="146"/>
      <c r="C10" s="147"/>
      <c r="D10" s="148">
        <v>11398</v>
      </c>
      <c r="E10" s="149"/>
      <c r="F10" s="150">
        <v>38101</v>
      </c>
      <c r="G10" s="151"/>
      <c r="H10" s="152"/>
    </row>
    <row r="11" spans="1:8" x14ac:dyDescent="0.15">
      <c r="A11" s="133" t="s">
        <v>550</v>
      </c>
      <c r="B11" s="138"/>
      <c r="C11" s="139"/>
      <c r="D11" s="140">
        <v>18775</v>
      </c>
      <c r="E11" s="141"/>
      <c r="F11" s="142">
        <v>70615</v>
      </c>
      <c r="G11" s="143"/>
      <c r="H11" s="144"/>
    </row>
    <row r="12" spans="1:8" x14ac:dyDescent="0.15">
      <c r="A12" s="145"/>
      <c r="B12" s="146"/>
      <c r="C12" s="153"/>
      <c r="D12" s="148">
        <v>11820</v>
      </c>
      <c r="E12" s="149"/>
      <c r="F12" s="150">
        <v>37382</v>
      </c>
      <c r="G12" s="151"/>
      <c r="H12" s="152"/>
    </row>
    <row r="13" spans="1:8" x14ac:dyDescent="0.15">
      <c r="A13" s="133"/>
      <c r="B13" s="138"/>
      <c r="C13" s="154"/>
      <c r="D13" s="155">
        <v>31337</v>
      </c>
      <c r="E13" s="156"/>
      <c r="F13" s="157">
        <v>72078</v>
      </c>
      <c r="G13" s="158"/>
      <c r="H13" s="144"/>
    </row>
    <row r="14" spans="1:8" x14ac:dyDescent="0.15">
      <c r="A14" s="145"/>
      <c r="B14" s="146"/>
      <c r="C14" s="147"/>
      <c r="D14" s="148">
        <v>13573</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3.91</v>
      </c>
      <c r="C19" s="159">
        <f>ROUND(VALUE(SUBSTITUTE(実質収支比率等に係る経年分析!G$48,"▲","-")),2)</f>
        <v>4</v>
      </c>
      <c r="D19" s="159">
        <f>ROUND(VALUE(SUBSTITUTE(実質収支比率等に係る経年分析!H$48,"▲","-")),2)</f>
        <v>3.26</v>
      </c>
      <c r="E19" s="159">
        <f>ROUND(VALUE(SUBSTITUTE(実質収支比率等に係る経年分析!I$48,"▲","-")),2)</f>
        <v>1.66</v>
      </c>
      <c r="F19" s="159">
        <f>ROUND(VALUE(SUBSTITUTE(実質収支比率等に係る経年分析!J$48,"▲","-")),2)</f>
        <v>3.14</v>
      </c>
    </row>
    <row r="20" spans="1:11" x14ac:dyDescent="0.15">
      <c r="A20" s="159" t="s">
        <v>49</v>
      </c>
      <c r="B20" s="159">
        <f>ROUND(VALUE(SUBSTITUTE(実質収支比率等に係る経年分析!F$47,"▲","-")),2)</f>
        <v>29.94</v>
      </c>
      <c r="C20" s="159">
        <f>ROUND(VALUE(SUBSTITUTE(実質収支比率等に係る経年分析!G$47,"▲","-")),2)</f>
        <v>26.84</v>
      </c>
      <c r="D20" s="159">
        <f>ROUND(VALUE(SUBSTITUTE(実質収支比率等に係る経年分析!H$47,"▲","-")),2)</f>
        <v>21.12</v>
      </c>
      <c r="E20" s="159">
        <f>ROUND(VALUE(SUBSTITUTE(実質収支比率等に係る経年分析!I$47,"▲","-")),2)</f>
        <v>15.57</v>
      </c>
      <c r="F20" s="159">
        <f>ROUND(VALUE(SUBSTITUTE(実質収支比率等に係る経年分析!J$47,"▲","-")),2)</f>
        <v>10.63</v>
      </c>
    </row>
    <row r="21" spans="1:11" x14ac:dyDescent="0.15">
      <c r="A21" s="159" t="s">
        <v>50</v>
      </c>
      <c r="B21" s="159">
        <f>IF(ISNUMBER(VALUE(SUBSTITUTE(実質収支比率等に係る経年分析!F$49,"▲","-"))),ROUND(VALUE(SUBSTITUTE(実質収支比率等に係る経年分析!F$49,"▲","-")),2),NA())</f>
        <v>-3.32</v>
      </c>
      <c r="C21" s="159">
        <f>IF(ISNUMBER(VALUE(SUBSTITUTE(実質収支比率等に係る経年分析!G$49,"▲","-"))),ROUND(VALUE(SUBSTITUTE(実質収支比率等に係る経年分析!G$49,"▲","-")),2),NA())</f>
        <v>-4.78</v>
      </c>
      <c r="D21" s="159">
        <f>IF(ISNUMBER(VALUE(SUBSTITUTE(実質収支比率等に係る経年分析!H$49,"▲","-"))),ROUND(VALUE(SUBSTITUTE(実質収支比率等に係る経年分析!H$49,"▲","-")),2),NA())</f>
        <v>-7.75</v>
      </c>
      <c r="E21" s="159">
        <f>IF(ISNUMBER(VALUE(SUBSTITUTE(実質収支比率等に係る経年分析!I$49,"▲","-"))),ROUND(VALUE(SUBSTITUTE(実質収支比率等に係る経年分析!I$49,"▲","-")),2),NA())</f>
        <v>-9.25</v>
      </c>
      <c r="F21" s="159">
        <f>IF(ISNUMBER(VALUE(SUBSTITUTE(実質収支比率等に係る経年分析!J$49,"▲","-"))),ROUND(VALUE(SUBSTITUTE(実質収支比率等に係る経年分析!J$49,"▲","-")),2),NA())</f>
        <v>-4.04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東金市病院事業特別会計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東金市農業集落排水事業特別会計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0.04</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0.03</v>
      </c>
    </row>
    <row r="31" spans="1:11" x14ac:dyDescent="0.15">
      <c r="A31" s="160" t="str">
        <f>IF(連結実質赤字比率に係る赤字・黒字の構成分析!C$39="",NA(),連結実質赤字比率に係る赤字・黒字の構成分析!C$39)</f>
        <v>東金市下水道事業特別会計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東金市後期高齢者医療特別会計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0.05</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東金市介護保険事業特別会計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0.22</v>
      </c>
    </row>
    <row r="34" spans="1:16" x14ac:dyDescent="0.15">
      <c r="A34" s="160" t="str">
        <f>IF(連結実質赤字比率に係る赤字・黒字の構成分析!C$36="",NA(),連結実質赤字比率に係る赤字・黒字の構成分析!C$36)</f>
        <v>東金市国民健康保険事業特別会計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3.34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2.84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2.33</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1.65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3.13</v>
      </c>
    </row>
    <row r="36" spans="1:16" x14ac:dyDescent="0.15">
      <c r="A36" s="160" t="str">
        <f>IF(連結実質赤字比率に係る赤字・黒字の構成分析!C$34="",NA(),連結実質赤字比率に係る赤字・黒字の構成分析!C$34)</f>
        <v>東金市ガス事業会計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10.65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4.33</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6.79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7.88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9.94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2014</v>
      </c>
      <c r="E42" s="161"/>
      <c r="F42" s="161"/>
      <c r="G42" s="161">
        <f>'実質公債費比率（分子）の構造'!L$52</f>
        <v>2153</v>
      </c>
      <c r="H42" s="161"/>
      <c r="I42" s="161"/>
      <c r="J42" s="161">
        <f>'実質公債費比率（分子）の構造'!M$52</f>
        <v>2453</v>
      </c>
      <c r="K42" s="161"/>
      <c r="L42" s="161"/>
      <c r="M42" s="161">
        <f>'実質公債費比率（分子）の構造'!N$52</f>
        <v>2446</v>
      </c>
      <c r="N42" s="161"/>
      <c r="O42" s="161"/>
      <c r="P42" s="161">
        <f>'実質公債費比率（分子）の構造'!O$52</f>
        <v>2493</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45</v>
      </c>
      <c r="C44" s="161"/>
      <c r="D44" s="161"/>
      <c r="E44" s="161">
        <f>'実質公債費比率（分子）の構造'!L$50</f>
        <v>45</v>
      </c>
      <c r="F44" s="161"/>
      <c r="G44" s="161"/>
      <c r="H44" s="161">
        <f>'実質公債費比率（分子）の構造'!M$50</f>
        <v>48</v>
      </c>
      <c r="I44" s="161"/>
      <c r="J44" s="161"/>
      <c r="K44" s="161">
        <f>'実質公債費比率（分子）の構造'!N$50</f>
        <v>44</v>
      </c>
      <c r="L44" s="161"/>
      <c r="M44" s="161"/>
      <c r="N44" s="161">
        <f>'実質公債費比率（分子）の構造'!O$50</f>
        <v>44</v>
      </c>
      <c r="O44" s="161"/>
      <c r="P44" s="161"/>
    </row>
    <row r="45" spans="1:16" x14ac:dyDescent="0.15">
      <c r="A45" s="161" t="s">
        <v>60</v>
      </c>
      <c r="B45" s="161">
        <f>'実質公債費比率（分子）の構造'!K$49</f>
        <v>98</v>
      </c>
      <c r="C45" s="161"/>
      <c r="D45" s="161"/>
      <c r="E45" s="161">
        <f>'実質公債費比率（分子）の構造'!L$49</f>
        <v>109</v>
      </c>
      <c r="F45" s="161"/>
      <c r="G45" s="161"/>
      <c r="H45" s="161">
        <f>'実質公債費比率（分子）の構造'!M$49</f>
        <v>100</v>
      </c>
      <c r="I45" s="161"/>
      <c r="J45" s="161"/>
      <c r="K45" s="161">
        <f>'実質公債費比率（分子）の構造'!N$49</f>
        <v>85</v>
      </c>
      <c r="L45" s="161"/>
      <c r="M45" s="161"/>
      <c r="N45" s="161">
        <f>'実質公債費比率（分子）の構造'!O$49</f>
        <v>70</v>
      </c>
      <c r="O45" s="161"/>
      <c r="P45" s="161"/>
    </row>
    <row r="46" spans="1:16" x14ac:dyDescent="0.15">
      <c r="A46" s="161" t="s">
        <v>61</v>
      </c>
      <c r="B46" s="161">
        <f>'実質公債費比率（分子）の構造'!K$48</f>
        <v>634</v>
      </c>
      <c r="C46" s="161"/>
      <c r="D46" s="161"/>
      <c r="E46" s="161">
        <f>'実質公債費比率（分子）の構造'!L$48</f>
        <v>685</v>
      </c>
      <c r="F46" s="161"/>
      <c r="G46" s="161"/>
      <c r="H46" s="161">
        <f>'実質公債費比率（分子）の構造'!M$48</f>
        <v>770</v>
      </c>
      <c r="I46" s="161"/>
      <c r="J46" s="161"/>
      <c r="K46" s="161">
        <f>'実質公債費比率（分子）の構造'!N$48</f>
        <v>718</v>
      </c>
      <c r="L46" s="161"/>
      <c r="M46" s="161"/>
      <c r="N46" s="161">
        <f>'実質公債費比率（分子）の構造'!O$48</f>
        <v>698</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1608</v>
      </c>
      <c r="C49" s="161"/>
      <c r="D49" s="161"/>
      <c r="E49" s="161">
        <f>'実質公債費比率（分子）の構造'!L$45</f>
        <v>1717</v>
      </c>
      <c r="F49" s="161"/>
      <c r="G49" s="161"/>
      <c r="H49" s="161">
        <f>'実質公債費比率（分子）の構造'!M$45</f>
        <v>2026</v>
      </c>
      <c r="I49" s="161"/>
      <c r="J49" s="161"/>
      <c r="K49" s="161">
        <f>'実質公債費比率（分子）の構造'!N$45</f>
        <v>2005</v>
      </c>
      <c r="L49" s="161"/>
      <c r="M49" s="161"/>
      <c r="N49" s="161">
        <f>'実質公債費比率（分子）の構造'!O$45</f>
        <v>1962</v>
      </c>
      <c r="O49" s="161"/>
      <c r="P49" s="161"/>
    </row>
    <row r="50" spans="1:16" x14ac:dyDescent="0.15">
      <c r="A50" s="161" t="s">
        <v>65</v>
      </c>
      <c r="B50" s="161" t="e">
        <f>NA()</f>
        <v>#N/A</v>
      </c>
      <c r="C50" s="161">
        <f>IF(ISNUMBER('実質公債費比率（分子）の構造'!K$53),'実質公債費比率（分子）の構造'!K$53,NA())</f>
        <v>371</v>
      </c>
      <c r="D50" s="161" t="e">
        <f>NA()</f>
        <v>#N/A</v>
      </c>
      <c r="E50" s="161" t="e">
        <f>NA()</f>
        <v>#N/A</v>
      </c>
      <c r="F50" s="161">
        <f>IF(ISNUMBER('実質公債費比率（分子）の構造'!L$53),'実質公債費比率（分子）の構造'!L$53,NA())</f>
        <v>403</v>
      </c>
      <c r="G50" s="161" t="e">
        <f>NA()</f>
        <v>#N/A</v>
      </c>
      <c r="H50" s="161" t="e">
        <f>NA()</f>
        <v>#N/A</v>
      </c>
      <c r="I50" s="161">
        <f>IF(ISNUMBER('実質公債費比率（分子）の構造'!M$53),'実質公債費比率（分子）の構造'!M$53,NA())</f>
        <v>491</v>
      </c>
      <c r="J50" s="161" t="e">
        <f>NA()</f>
        <v>#N/A</v>
      </c>
      <c r="K50" s="161" t="e">
        <f>NA()</f>
        <v>#N/A</v>
      </c>
      <c r="L50" s="161">
        <f>IF(ISNUMBER('実質公債費比率（分子）の構造'!N$53),'実質公債費比率（分子）の構造'!N$53,NA())</f>
        <v>406</v>
      </c>
      <c r="M50" s="161" t="e">
        <f>NA()</f>
        <v>#N/A</v>
      </c>
      <c r="N50" s="161" t="e">
        <f>NA()</f>
        <v>#N/A</v>
      </c>
      <c r="O50" s="161">
        <f>IF(ISNUMBER('実質公債費比率（分子）の構造'!O$53),'実質公債費比率（分子）の構造'!O$53,NA())</f>
        <v>281</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19912</v>
      </c>
      <c r="E56" s="160"/>
      <c r="F56" s="160"/>
      <c r="G56" s="160">
        <f>'将来負担比率（分子）の構造'!J$52</f>
        <v>19396</v>
      </c>
      <c r="H56" s="160"/>
      <c r="I56" s="160"/>
      <c r="J56" s="160">
        <f>'将来負担比率（分子）の構造'!K$52</f>
        <v>20270</v>
      </c>
      <c r="K56" s="160"/>
      <c r="L56" s="160"/>
      <c r="M56" s="160">
        <f>'将来負担比率（分子）の構造'!L$52</f>
        <v>20147</v>
      </c>
      <c r="N56" s="160"/>
      <c r="O56" s="160"/>
      <c r="P56" s="160">
        <f>'将来負担比率（分子）の構造'!M$52</f>
        <v>19877</v>
      </c>
    </row>
    <row r="57" spans="1:16" x14ac:dyDescent="0.15">
      <c r="A57" s="160" t="s">
        <v>36</v>
      </c>
      <c r="B57" s="160"/>
      <c r="C57" s="160"/>
      <c r="D57" s="160">
        <f>'将来負担比率（分子）の構造'!I$51</f>
        <v>7805</v>
      </c>
      <c r="E57" s="160"/>
      <c r="F57" s="160"/>
      <c r="G57" s="160">
        <f>'将来負担比率（分子）の構造'!J$51</f>
        <v>7237</v>
      </c>
      <c r="H57" s="160"/>
      <c r="I57" s="160"/>
      <c r="J57" s="160">
        <f>'将来負担比率（分子）の構造'!K$51</f>
        <v>6795</v>
      </c>
      <c r="K57" s="160"/>
      <c r="L57" s="160"/>
      <c r="M57" s="160">
        <f>'将来負担比率（分子）の構造'!L$51</f>
        <v>6108</v>
      </c>
      <c r="N57" s="160"/>
      <c r="O57" s="160"/>
      <c r="P57" s="160">
        <f>'将来負担比率（分子）の構造'!M$51</f>
        <v>5837</v>
      </c>
    </row>
    <row r="58" spans="1:16" x14ac:dyDescent="0.15">
      <c r="A58" s="160" t="s">
        <v>35</v>
      </c>
      <c r="B58" s="160"/>
      <c r="C58" s="160"/>
      <c r="D58" s="160">
        <f>'将来負担比率（分子）の構造'!I$50</f>
        <v>4841</v>
      </c>
      <c r="E58" s="160"/>
      <c r="F58" s="160"/>
      <c r="G58" s="160">
        <f>'将来負担比率（分子）の構造'!J$50</f>
        <v>4078</v>
      </c>
      <c r="H58" s="160"/>
      <c r="I58" s="160"/>
      <c r="J58" s="160">
        <f>'将来負担比率（分子）の構造'!K$50</f>
        <v>3971</v>
      </c>
      <c r="K58" s="160"/>
      <c r="L58" s="160"/>
      <c r="M58" s="160">
        <f>'将来負担比率（分子）の構造'!L$50</f>
        <v>3114</v>
      </c>
      <c r="N58" s="160"/>
      <c r="O58" s="160"/>
      <c r="P58" s="160">
        <f>'将来負担比率（分子）の構造'!M$50</f>
        <v>2800</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3</v>
      </c>
      <c r="C61" s="160"/>
      <c r="D61" s="160"/>
      <c r="E61" s="160">
        <f>'将来負担比率（分子）の構造'!J$46</f>
        <v>1140</v>
      </c>
      <c r="F61" s="160"/>
      <c r="G61" s="160"/>
      <c r="H61" s="160">
        <f>'将来負担比率（分子）の構造'!K$46</f>
        <v>2374</v>
      </c>
      <c r="I61" s="160"/>
      <c r="J61" s="160"/>
      <c r="K61" s="160">
        <f>'将来負担比率（分子）の構造'!L$46</f>
        <v>3246</v>
      </c>
      <c r="L61" s="160"/>
      <c r="M61" s="160"/>
      <c r="N61" s="160">
        <f>'将来負担比率（分子）の構造'!M$46</f>
        <v>4260</v>
      </c>
      <c r="O61" s="160"/>
      <c r="P61" s="160"/>
    </row>
    <row r="62" spans="1:16" x14ac:dyDescent="0.15">
      <c r="A62" s="160" t="s">
        <v>29</v>
      </c>
      <c r="B62" s="160">
        <f>'将来負担比率（分子）の構造'!I$45</f>
        <v>4149</v>
      </c>
      <c r="C62" s="160"/>
      <c r="D62" s="160"/>
      <c r="E62" s="160">
        <f>'将来負担比率（分子）の構造'!J$45</f>
        <v>3788</v>
      </c>
      <c r="F62" s="160"/>
      <c r="G62" s="160"/>
      <c r="H62" s="160">
        <f>'将来負担比率（分子）の構造'!K$45</f>
        <v>3549</v>
      </c>
      <c r="I62" s="160"/>
      <c r="J62" s="160"/>
      <c r="K62" s="160">
        <f>'将来負担比率（分子）の構造'!L$45</f>
        <v>3525</v>
      </c>
      <c r="L62" s="160"/>
      <c r="M62" s="160"/>
      <c r="N62" s="160">
        <f>'将来負担比率（分子）の構造'!M$45</f>
        <v>3455</v>
      </c>
      <c r="O62" s="160"/>
      <c r="P62" s="160"/>
    </row>
    <row r="63" spans="1:16" x14ac:dyDescent="0.15">
      <c r="A63" s="160" t="s">
        <v>28</v>
      </c>
      <c r="B63" s="160">
        <f>'将来負担比率（分子）の構造'!I$44</f>
        <v>531</v>
      </c>
      <c r="C63" s="160"/>
      <c r="D63" s="160"/>
      <c r="E63" s="160">
        <f>'将来負担比率（分子）の構造'!J$44</f>
        <v>464</v>
      </c>
      <c r="F63" s="160"/>
      <c r="G63" s="160"/>
      <c r="H63" s="160">
        <f>'将来負担比率（分子）の構造'!K$44</f>
        <v>578</v>
      </c>
      <c r="I63" s="160"/>
      <c r="J63" s="160"/>
      <c r="K63" s="160">
        <f>'将来負担比率（分子）の構造'!L$44</f>
        <v>695</v>
      </c>
      <c r="L63" s="160"/>
      <c r="M63" s="160"/>
      <c r="N63" s="160">
        <f>'将来負担比率（分子）の構造'!M$44</f>
        <v>664</v>
      </c>
      <c r="O63" s="160"/>
      <c r="P63" s="160"/>
    </row>
    <row r="64" spans="1:16" x14ac:dyDescent="0.15">
      <c r="A64" s="160" t="s">
        <v>27</v>
      </c>
      <c r="B64" s="160">
        <f>'将来負担比率（分子）の構造'!I$43</f>
        <v>8844</v>
      </c>
      <c r="C64" s="160"/>
      <c r="D64" s="160"/>
      <c r="E64" s="160">
        <f>'将来負担比率（分子）の構造'!J$43</f>
        <v>8537</v>
      </c>
      <c r="F64" s="160"/>
      <c r="G64" s="160"/>
      <c r="H64" s="160">
        <f>'将来負担比率（分子）の構造'!K$43</f>
        <v>8616</v>
      </c>
      <c r="I64" s="160"/>
      <c r="J64" s="160"/>
      <c r="K64" s="160">
        <f>'将来負担比率（分子）の構造'!L$43</f>
        <v>8376</v>
      </c>
      <c r="L64" s="160"/>
      <c r="M64" s="160"/>
      <c r="N64" s="160">
        <f>'将来負担比率（分子）の構造'!M$43</f>
        <v>7997</v>
      </c>
      <c r="O64" s="160"/>
      <c r="P64" s="160"/>
    </row>
    <row r="65" spans="1:16" x14ac:dyDescent="0.15">
      <c r="A65" s="160" t="s">
        <v>26</v>
      </c>
      <c r="B65" s="160">
        <f>'将来負担比率（分子）の構造'!I$42</f>
        <v>300</v>
      </c>
      <c r="C65" s="160"/>
      <c r="D65" s="160"/>
      <c r="E65" s="160">
        <f>'将来負担比率（分子）の構造'!J$42</f>
        <v>276</v>
      </c>
      <c r="F65" s="160"/>
      <c r="G65" s="160"/>
      <c r="H65" s="160">
        <f>'将来負担比率（分子）の構造'!K$42</f>
        <v>229</v>
      </c>
      <c r="I65" s="160"/>
      <c r="J65" s="160"/>
      <c r="K65" s="160">
        <f>'将来負担比率（分子）の構造'!L$42</f>
        <v>182</v>
      </c>
      <c r="L65" s="160"/>
      <c r="M65" s="160"/>
      <c r="N65" s="160">
        <f>'将来負担比率（分子）の構造'!M$42</f>
        <v>132</v>
      </c>
      <c r="O65" s="160"/>
      <c r="P65" s="160"/>
    </row>
    <row r="66" spans="1:16" x14ac:dyDescent="0.15">
      <c r="A66" s="160" t="s">
        <v>25</v>
      </c>
      <c r="B66" s="160">
        <f>'将来負担比率（分子）の構造'!I$41</f>
        <v>22183</v>
      </c>
      <c r="C66" s="160"/>
      <c r="D66" s="160"/>
      <c r="E66" s="160">
        <f>'将来負担比率（分子）の構造'!J$41</f>
        <v>22312</v>
      </c>
      <c r="F66" s="160"/>
      <c r="G66" s="160"/>
      <c r="H66" s="160">
        <f>'将来負担比率（分子）の構造'!K$41</f>
        <v>24222</v>
      </c>
      <c r="I66" s="160"/>
      <c r="J66" s="160"/>
      <c r="K66" s="160">
        <f>'将来負担比率（分子）の構造'!L$41</f>
        <v>23587</v>
      </c>
      <c r="L66" s="160"/>
      <c r="M66" s="160"/>
      <c r="N66" s="160">
        <f>'将来負担比率（分子）の構造'!M$41</f>
        <v>23261</v>
      </c>
      <c r="O66" s="160"/>
      <c r="P66" s="160"/>
    </row>
    <row r="67" spans="1:16" x14ac:dyDescent="0.15">
      <c r="A67" s="160" t="s">
        <v>69</v>
      </c>
      <c r="B67" s="160" t="e">
        <f>NA()</f>
        <v>#N/A</v>
      </c>
      <c r="C67" s="160">
        <f>IF(ISNUMBER('将来負担比率（分子）の構造'!I$53), IF('将来負担比率（分子）の構造'!I$53 &lt; 0, 0, '将来負担比率（分子）の構造'!I$53), NA())</f>
        <v>3452</v>
      </c>
      <c r="D67" s="160" t="e">
        <f>NA()</f>
        <v>#N/A</v>
      </c>
      <c r="E67" s="160" t="e">
        <f>NA()</f>
        <v>#N/A</v>
      </c>
      <c r="F67" s="160">
        <f>IF(ISNUMBER('将来負担比率（分子）の構造'!J$53), IF('将来負担比率（分子）の構造'!J$53 &lt; 0, 0, '将来負担比率（分子）の構造'!J$53), NA())</f>
        <v>5808</v>
      </c>
      <c r="G67" s="160" t="e">
        <f>NA()</f>
        <v>#N/A</v>
      </c>
      <c r="H67" s="160" t="e">
        <f>NA()</f>
        <v>#N/A</v>
      </c>
      <c r="I67" s="160">
        <f>IF(ISNUMBER('将来負担比率（分子）の構造'!K$53), IF('将来負担比率（分子）の構造'!K$53 &lt; 0, 0, '将来負担比率（分子）の構造'!K$53), NA())</f>
        <v>8533</v>
      </c>
      <c r="J67" s="160" t="e">
        <f>NA()</f>
        <v>#N/A</v>
      </c>
      <c r="K67" s="160" t="e">
        <f>NA()</f>
        <v>#N/A</v>
      </c>
      <c r="L67" s="160">
        <f>IF(ISNUMBER('将来負担比率（分子）の構造'!L$53), IF('将来負担比率（分子）の構造'!L$53 &lt; 0, 0, '将来負担比率（分子）の構造'!L$53), NA())</f>
        <v>10243</v>
      </c>
      <c r="M67" s="160" t="e">
        <f>NA()</f>
        <v>#N/A</v>
      </c>
      <c r="N67" s="160" t="e">
        <f>NA()</f>
        <v>#N/A</v>
      </c>
      <c r="O67" s="160">
        <f>IF(ISNUMBER('将来負担比率（分子）の構造'!M$53), IF('将来負担比率（分子）の構造'!M$53 &lt; 0, 0, '将来負担比率（分子）の構造'!M$53), NA())</f>
        <v>11255</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2640</v>
      </c>
      <c r="C72" s="164">
        <f>基金残高に係る経年分析!G55</f>
        <v>1915</v>
      </c>
      <c r="D72" s="164">
        <f>基金残高に係る経年分析!H55</f>
        <v>1327</v>
      </c>
    </row>
    <row r="73" spans="1:16" x14ac:dyDescent="0.15">
      <c r="A73" s="163" t="s">
        <v>72</v>
      </c>
      <c r="B73" s="164">
        <f>基金残高に係る経年分析!F56</f>
        <v>0</v>
      </c>
      <c r="C73" s="164">
        <f>基金残高に係る経年分析!G56</f>
        <v>0</v>
      </c>
      <c r="D73" s="164">
        <f>基金残高に係る経年分析!H56</f>
        <v>0</v>
      </c>
    </row>
    <row r="74" spans="1:16" x14ac:dyDescent="0.15">
      <c r="A74" s="163" t="s">
        <v>73</v>
      </c>
      <c r="B74" s="164">
        <f>基金残高に係る経年分析!F57</f>
        <v>1879</v>
      </c>
      <c r="C74" s="164">
        <f>基金残高に係る経年分析!G57</f>
        <v>2436</v>
      </c>
      <c r="D74" s="164">
        <f>基金残高に係る経年分析!H57</f>
        <v>3234</v>
      </c>
    </row>
  </sheetData>
  <sheetProtection algorithmName="SHA-512" hashValue="Oe14QNYOsXME2p0nT0HfrAfHyNVDmG0bkAB4Q8gLL4+tFAfLOgtpZ6PytO4q2lguB0wbKdXpJ064mErBrBE/Nw==" saltValue="y2qCD5nhGHr6Lw0JQGGv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221</v>
      </c>
      <c r="C5" s="646"/>
      <c r="D5" s="646"/>
      <c r="E5" s="646"/>
      <c r="F5" s="646"/>
      <c r="G5" s="646"/>
      <c r="H5" s="646"/>
      <c r="I5" s="646"/>
      <c r="J5" s="646"/>
      <c r="K5" s="646"/>
      <c r="L5" s="646"/>
      <c r="M5" s="646"/>
      <c r="N5" s="646"/>
      <c r="O5" s="646"/>
      <c r="P5" s="646"/>
      <c r="Q5" s="647"/>
      <c r="R5" s="648">
        <v>7586496</v>
      </c>
      <c r="S5" s="649"/>
      <c r="T5" s="649"/>
      <c r="U5" s="649"/>
      <c r="V5" s="649"/>
      <c r="W5" s="649"/>
      <c r="X5" s="649"/>
      <c r="Y5" s="650"/>
      <c r="Z5" s="651">
        <v>35.1</v>
      </c>
      <c r="AA5" s="651"/>
      <c r="AB5" s="651"/>
      <c r="AC5" s="651"/>
      <c r="AD5" s="652">
        <v>7188830</v>
      </c>
      <c r="AE5" s="652"/>
      <c r="AF5" s="652"/>
      <c r="AG5" s="652"/>
      <c r="AH5" s="652"/>
      <c r="AI5" s="652"/>
      <c r="AJ5" s="652"/>
      <c r="AK5" s="652"/>
      <c r="AL5" s="653">
        <v>63.1</v>
      </c>
      <c r="AM5" s="654"/>
      <c r="AN5" s="654"/>
      <c r="AO5" s="655"/>
      <c r="AP5" s="645" t="s">
        <v>222</v>
      </c>
      <c r="AQ5" s="646"/>
      <c r="AR5" s="646"/>
      <c r="AS5" s="646"/>
      <c r="AT5" s="646"/>
      <c r="AU5" s="646"/>
      <c r="AV5" s="646"/>
      <c r="AW5" s="646"/>
      <c r="AX5" s="646"/>
      <c r="AY5" s="646"/>
      <c r="AZ5" s="646"/>
      <c r="BA5" s="646"/>
      <c r="BB5" s="646"/>
      <c r="BC5" s="646"/>
      <c r="BD5" s="646"/>
      <c r="BE5" s="646"/>
      <c r="BF5" s="647"/>
      <c r="BG5" s="659">
        <v>7188830</v>
      </c>
      <c r="BH5" s="660"/>
      <c r="BI5" s="660"/>
      <c r="BJ5" s="660"/>
      <c r="BK5" s="660"/>
      <c r="BL5" s="660"/>
      <c r="BM5" s="660"/>
      <c r="BN5" s="661"/>
      <c r="BO5" s="662">
        <v>94.8</v>
      </c>
      <c r="BP5" s="662"/>
      <c r="BQ5" s="662"/>
      <c r="BR5" s="662"/>
      <c r="BS5" s="663" t="s">
        <v>223</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215</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248895</v>
      </c>
      <c r="S6" s="660"/>
      <c r="T6" s="660"/>
      <c r="U6" s="660"/>
      <c r="V6" s="660"/>
      <c r="W6" s="660"/>
      <c r="X6" s="660"/>
      <c r="Y6" s="661"/>
      <c r="Z6" s="662">
        <v>1.2</v>
      </c>
      <c r="AA6" s="662"/>
      <c r="AB6" s="662"/>
      <c r="AC6" s="662"/>
      <c r="AD6" s="663">
        <v>248895</v>
      </c>
      <c r="AE6" s="663"/>
      <c r="AF6" s="663"/>
      <c r="AG6" s="663"/>
      <c r="AH6" s="663"/>
      <c r="AI6" s="663"/>
      <c r="AJ6" s="663"/>
      <c r="AK6" s="663"/>
      <c r="AL6" s="664">
        <v>2.2000000000000002</v>
      </c>
      <c r="AM6" s="665"/>
      <c r="AN6" s="665"/>
      <c r="AO6" s="666"/>
      <c r="AP6" s="656" t="s">
        <v>228</v>
      </c>
      <c r="AQ6" s="657"/>
      <c r="AR6" s="657"/>
      <c r="AS6" s="657"/>
      <c r="AT6" s="657"/>
      <c r="AU6" s="657"/>
      <c r="AV6" s="657"/>
      <c r="AW6" s="657"/>
      <c r="AX6" s="657"/>
      <c r="AY6" s="657"/>
      <c r="AZ6" s="657"/>
      <c r="BA6" s="657"/>
      <c r="BB6" s="657"/>
      <c r="BC6" s="657"/>
      <c r="BD6" s="657"/>
      <c r="BE6" s="657"/>
      <c r="BF6" s="658"/>
      <c r="BG6" s="659">
        <v>7188830</v>
      </c>
      <c r="BH6" s="660"/>
      <c r="BI6" s="660"/>
      <c r="BJ6" s="660"/>
      <c r="BK6" s="660"/>
      <c r="BL6" s="660"/>
      <c r="BM6" s="660"/>
      <c r="BN6" s="661"/>
      <c r="BO6" s="662">
        <v>94.8</v>
      </c>
      <c r="BP6" s="662"/>
      <c r="BQ6" s="662"/>
      <c r="BR6" s="662"/>
      <c r="BS6" s="663" t="s">
        <v>167</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244712</v>
      </c>
      <c r="CS6" s="660"/>
      <c r="CT6" s="660"/>
      <c r="CU6" s="660"/>
      <c r="CV6" s="660"/>
      <c r="CW6" s="660"/>
      <c r="CX6" s="660"/>
      <c r="CY6" s="661"/>
      <c r="CZ6" s="653">
        <v>1.2</v>
      </c>
      <c r="DA6" s="654"/>
      <c r="DB6" s="654"/>
      <c r="DC6" s="673"/>
      <c r="DD6" s="668" t="s">
        <v>167</v>
      </c>
      <c r="DE6" s="660"/>
      <c r="DF6" s="660"/>
      <c r="DG6" s="660"/>
      <c r="DH6" s="660"/>
      <c r="DI6" s="660"/>
      <c r="DJ6" s="660"/>
      <c r="DK6" s="660"/>
      <c r="DL6" s="660"/>
      <c r="DM6" s="660"/>
      <c r="DN6" s="660"/>
      <c r="DO6" s="660"/>
      <c r="DP6" s="661"/>
      <c r="DQ6" s="668">
        <v>244712</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9644</v>
      </c>
      <c r="S7" s="660"/>
      <c r="T7" s="660"/>
      <c r="U7" s="660"/>
      <c r="V7" s="660"/>
      <c r="W7" s="660"/>
      <c r="X7" s="660"/>
      <c r="Y7" s="661"/>
      <c r="Z7" s="662">
        <v>0</v>
      </c>
      <c r="AA7" s="662"/>
      <c r="AB7" s="662"/>
      <c r="AC7" s="662"/>
      <c r="AD7" s="663">
        <v>9644</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3395295</v>
      </c>
      <c r="BH7" s="660"/>
      <c r="BI7" s="660"/>
      <c r="BJ7" s="660"/>
      <c r="BK7" s="660"/>
      <c r="BL7" s="660"/>
      <c r="BM7" s="660"/>
      <c r="BN7" s="661"/>
      <c r="BO7" s="662">
        <v>44.8</v>
      </c>
      <c r="BP7" s="662"/>
      <c r="BQ7" s="662"/>
      <c r="BR7" s="662"/>
      <c r="BS7" s="663" t="s">
        <v>223</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2004366</v>
      </c>
      <c r="CS7" s="660"/>
      <c r="CT7" s="660"/>
      <c r="CU7" s="660"/>
      <c r="CV7" s="660"/>
      <c r="CW7" s="660"/>
      <c r="CX7" s="660"/>
      <c r="CY7" s="661"/>
      <c r="CZ7" s="662">
        <v>9.5</v>
      </c>
      <c r="DA7" s="662"/>
      <c r="DB7" s="662"/>
      <c r="DC7" s="662"/>
      <c r="DD7" s="668">
        <v>8957</v>
      </c>
      <c r="DE7" s="660"/>
      <c r="DF7" s="660"/>
      <c r="DG7" s="660"/>
      <c r="DH7" s="660"/>
      <c r="DI7" s="660"/>
      <c r="DJ7" s="660"/>
      <c r="DK7" s="660"/>
      <c r="DL7" s="660"/>
      <c r="DM7" s="660"/>
      <c r="DN7" s="660"/>
      <c r="DO7" s="660"/>
      <c r="DP7" s="661"/>
      <c r="DQ7" s="668">
        <v>1789138</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37084</v>
      </c>
      <c r="S8" s="660"/>
      <c r="T8" s="660"/>
      <c r="U8" s="660"/>
      <c r="V8" s="660"/>
      <c r="W8" s="660"/>
      <c r="X8" s="660"/>
      <c r="Y8" s="661"/>
      <c r="Z8" s="662">
        <v>0.2</v>
      </c>
      <c r="AA8" s="662"/>
      <c r="AB8" s="662"/>
      <c r="AC8" s="662"/>
      <c r="AD8" s="663">
        <v>37084</v>
      </c>
      <c r="AE8" s="663"/>
      <c r="AF8" s="663"/>
      <c r="AG8" s="663"/>
      <c r="AH8" s="663"/>
      <c r="AI8" s="663"/>
      <c r="AJ8" s="663"/>
      <c r="AK8" s="663"/>
      <c r="AL8" s="664">
        <v>0.3</v>
      </c>
      <c r="AM8" s="665"/>
      <c r="AN8" s="665"/>
      <c r="AO8" s="666"/>
      <c r="AP8" s="656" t="s">
        <v>234</v>
      </c>
      <c r="AQ8" s="657"/>
      <c r="AR8" s="657"/>
      <c r="AS8" s="657"/>
      <c r="AT8" s="657"/>
      <c r="AU8" s="657"/>
      <c r="AV8" s="657"/>
      <c r="AW8" s="657"/>
      <c r="AX8" s="657"/>
      <c r="AY8" s="657"/>
      <c r="AZ8" s="657"/>
      <c r="BA8" s="657"/>
      <c r="BB8" s="657"/>
      <c r="BC8" s="657"/>
      <c r="BD8" s="657"/>
      <c r="BE8" s="657"/>
      <c r="BF8" s="658"/>
      <c r="BG8" s="659">
        <v>93556</v>
      </c>
      <c r="BH8" s="660"/>
      <c r="BI8" s="660"/>
      <c r="BJ8" s="660"/>
      <c r="BK8" s="660"/>
      <c r="BL8" s="660"/>
      <c r="BM8" s="660"/>
      <c r="BN8" s="661"/>
      <c r="BO8" s="662">
        <v>1.2</v>
      </c>
      <c r="BP8" s="662"/>
      <c r="BQ8" s="662"/>
      <c r="BR8" s="662"/>
      <c r="BS8" s="668" t="s">
        <v>223</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7650261</v>
      </c>
      <c r="CS8" s="660"/>
      <c r="CT8" s="660"/>
      <c r="CU8" s="660"/>
      <c r="CV8" s="660"/>
      <c r="CW8" s="660"/>
      <c r="CX8" s="660"/>
      <c r="CY8" s="661"/>
      <c r="CZ8" s="662">
        <v>36.1</v>
      </c>
      <c r="DA8" s="662"/>
      <c r="DB8" s="662"/>
      <c r="DC8" s="662"/>
      <c r="DD8" s="668">
        <v>2537</v>
      </c>
      <c r="DE8" s="660"/>
      <c r="DF8" s="660"/>
      <c r="DG8" s="660"/>
      <c r="DH8" s="660"/>
      <c r="DI8" s="660"/>
      <c r="DJ8" s="660"/>
      <c r="DK8" s="660"/>
      <c r="DL8" s="660"/>
      <c r="DM8" s="660"/>
      <c r="DN8" s="660"/>
      <c r="DO8" s="660"/>
      <c r="DP8" s="661"/>
      <c r="DQ8" s="668">
        <v>3620729</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43357</v>
      </c>
      <c r="S9" s="660"/>
      <c r="T9" s="660"/>
      <c r="U9" s="660"/>
      <c r="V9" s="660"/>
      <c r="W9" s="660"/>
      <c r="X9" s="660"/>
      <c r="Y9" s="661"/>
      <c r="Z9" s="662">
        <v>0.2</v>
      </c>
      <c r="AA9" s="662"/>
      <c r="AB9" s="662"/>
      <c r="AC9" s="662"/>
      <c r="AD9" s="663">
        <v>43357</v>
      </c>
      <c r="AE9" s="663"/>
      <c r="AF9" s="663"/>
      <c r="AG9" s="663"/>
      <c r="AH9" s="663"/>
      <c r="AI9" s="663"/>
      <c r="AJ9" s="663"/>
      <c r="AK9" s="663"/>
      <c r="AL9" s="664">
        <v>0.4</v>
      </c>
      <c r="AM9" s="665"/>
      <c r="AN9" s="665"/>
      <c r="AO9" s="666"/>
      <c r="AP9" s="656" t="s">
        <v>237</v>
      </c>
      <c r="AQ9" s="657"/>
      <c r="AR9" s="657"/>
      <c r="AS9" s="657"/>
      <c r="AT9" s="657"/>
      <c r="AU9" s="657"/>
      <c r="AV9" s="657"/>
      <c r="AW9" s="657"/>
      <c r="AX9" s="657"/>
      <c r="AY9" s="657"/>
      <c r="AZ9" s="657"/>
      <c r="BA9" s="657"/>
      <c r="BB9" s="657"/>
      <c r="BC9" s="657"/>
      <c r="BD9" s="657"/>
      <c r="BE9" s="657"/>
      <c r="BF9" s="658"/>
      <c r="BG9" s="659">
        <v>2715955</v>
      </c>
      <c r="BH9" s="660"/>
      <c r="BI9" s="660"/>
      <c r="BJ9" s="660"/>
      <c r="BK9" s="660"/>
      <c r="BL9" s="660"/>
      <c r="BM9" s="660"/>
      <c r="BN9" s="661"/>
      <c r="BO9" s="662">
        <v>35.799999999999997</v>
      </c>
      <c r="BP9" s="662"/>
      <c r="BQ9" s="662"/>
      <c r="BR9" s="662"/>
      <c r="BS9" s="668" t="s">
        <v>223</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3559716</v>
      </c>
      <c r="CS9" s="660"/>
      <c r="CT9" s="660"/>
      <c r="CU9" s="660"/>
      <c r="CV9" s="660"/>
      <c r="CW9" s="660"/>
      <c r="CX9" s="660"/>
      <c r="CY9" s="661"/>
      <c r="CZ9" s="662">
        <v>16.8</v>
      </c>
      <c r="DA9" s="662"/>
      <c r="DB9" s="662"/>
      <c r="DC9" s="662"/>
      <c r="DD9" s="668">
        <v>10437</v>
      </c>
      <c r="DE9" s="660"/>
      <c r="DF9" s="660"/>
      <c r="DG9" s="660"/>
      <c r="DH9" s="660"/>
      <c r="DI9" s="660"/>
      <c r="DJ9" s="660"/>
      <c r="DK9" s="660"/>
      <c r="DL9" s="660"/>
      <c r="DM9" s="660"/>
      <c r="DN9" s="660"/>
      <c r="DO9" s="660"/>
      <c r="DP9" s="661"/>
      <c r="DQ9" s="668">
        <v>1883199</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167</v>
      </c>
      <c r="S10" s="660"/>
      <c r="T10" s="660"/>
      <c r="U10" s="660"/>
      <c r="V10" s="660"/>
      <c r="W10" s="660"/>
      <c r="X10" s="660"/>
      <c r="Y10" s="661"/>
      <c r="Z10" s="662" t="s">
        <v>223</v>
      </c>
      <c r="AA10" s="662"/>
      <c r="AB10" s="662"/>
      <c r="AC10" s="662"/>
      <c r="AD10" s="663" t="s">
        <v>223</v>
      </c>
      <c r="AE10" s="663"/>
      <c r="AF10" s="663"/>
      <c r="AG10" s="663"/>
      <c r="AH10" s="663"/>
      <c r="AI10" s="663"/>
      <c r="AJ10" s="663"/>
      <c r="AK10" s="663"/>
      <c r="AL10" s="664" t="s">
        <v>167</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174974</v>
      </c>
      <c r="BH10" s="660"/>
      <c r="BI10" s="660"/>
      <c r="BJ10" s="660"/>
      <c r="BK10" s="660"/>
      <c r="BL10" s="660"/>
      <c r="BM10" s="660"/>
      <c r="BN10" s="661"/>
      <c r="BO10" s="662">
        <v>2.2999999999999998</v>
      </c>
      <c r="BP10" s="662"/>
      <c r="BQ10" s="662"/>
      <c r="BR10" s="662"/>
      <c r="BS10" s="668" t="s">
        <v>167</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t="s">
        <v>223</v>
      </c>
      <c r="CS10" s="660"/>
      <c r="CT10" s="660"/>
      <c r="CU10" s="660"/>
      <c r="CV10" s="660"/>
      <c r="CW10" s="660"/>
      <c r="CX10" s="660"/>
      <c r="CY10" s="661"/>
      <c r="CZ10" s="662" t="s">
        <v>223</v>
      </c>
      <c r="DA10" s="662"/>
      <c r="DB10" s="662"/>
      <c r="DC10" s="662"/>
      <c r="DD10" s="668" t="s">
        <v>167</v>
      </c>
      <c r="DE10" s="660"/>
      <c r="DF10" s="660"/>
      <c r="DG10" s="660"/>
      <c r="DH10" s="660"/>
      <c r="DI10" s="660"/>
      <c r="DJ10" s="660"/>
      <c r="DK10" s="660"/>
      <c r="DL10" s="660"/>
      <c r="DM10" s="660"/>
      <c r="DN10" s="660"/>
      <c r="DO10" s="660"/>
      <c r="DP10" s="661"/>
      <c r="DQ10" s="668" t="s">
        <v>167</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167</v>
      </c>
      <c r="S11" s="660"/>
      <c r="T11" s="660"/>
      <c r="U11" s="660"/>
      <c r="V11" s="660"/>
      <c r="W11" s="660"/>
      <c r="X11" s="660"/>
      <c r="Y11" s="661"/>
      <c r="Z11" s="662" t="s">
        <v>167</v>
      </c>
      <c r="AA11" s="662"/>
      <c r="AB11" s="662"/>
      <c r="AC11" s="662"/>
      <c r="AD11" s="663" t="s">
        <v>167</v>
      </c>
      <c r="AE11" s="663"/>
      <c r="AF11" s="663"/>
      <c r="AG11" s="663"/>
      <c r="AH11" s="663"/>
      <c r="AI11" s="663"/>
      <c r="AJ11" s="663"/>
      <c r="AK11" s="663"/>
      <c r="AL11" s="664" t="s">
        <v>167</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410810</v>
      </c>
      <c r="BH11" s="660"/>
      <c r="BI11" s="660"/>
      <c r="BJ11" s="660"/>
      <c r="BK11" s="660"/>
      <c r="BL11" s="660"/>
      <c r="BM11" s="660"/>
      <c r="BN11" s="661"/>
      <c r="BO11" s="662">
        <v>5.4</v>
      </c>
      <c r="BP11" s="662"/>
      <c r="BQ11" s="662"/>
      <c r="BR11" s="662"/>
      <c r="BS11" s="668" t="s">
        <v>167</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936531</v>
      </c>
      <c r="CS11" s="660"/>
      <c r="CT11" s="660"/>
      <c r="CU11" s="660"/>
      <c r="CV11" s="660"/>
      <c r="CW11" s="660"/>
      <c r="CX11" s="660"/>
      <c r="CY11" s="661"/>
      <c r="CZ11" s="662">
        <v>4.4000000000000004</v>
      </c>
      <c r="DA11" s="662"/>
      <c r="DB11" s="662"/>
      <c r="DC11" s="662"/>
      <c r="DD11" s="668">
        <v>223439</v>
      </c>
      <c r="DE11" s="660"/>
      <c r="DF11" s="660"/>
      <c r="DG11" s="660"/>
      <c r="DH11" s="660"/>
      <c r="DI11" s="660"/>
      <c r="DJ11" s="660"/>
      <c r="DK11" s="660"/>
      <c r="DL11" s="660"/>
      <c r="DM11" s="660"/>
      <c r="DN11" s="660"/>
      <c r="DO11" s="660"/>
      <c r="DP11" s="661"/>
      <c r="DQ11" s="668">
        <v>604865</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1036036</v>
      </c>
      <c r="S12" s="660"/>
      <c r="T12" s="660"/>
      <c r="U12" s="660"/>
      <c r="V12" s="660"/>
      <c r="W12" s="660"/>
      <c r="X12" s="660"/>
      <c r="Y12" s="661"/>
      <c r="Z12" s="662">
        <v>4.8</v>
      </c>
      <c r="AA12" s="662"/>
      <c r="AB12" s="662"/>
      <c r="AC12" s="662"/>
      <c r="AD12" s="663">
        <v>1036036</v>
      </c>
      <c r="AE12" s="663"/>
      <c r="AF12" s="663"/>
      <c r="AG12" s="663"/>
      <c r="AH12" s="663"/>
      <c r="AI12" s="663"/>
      <c r="AJ12" s="663"/>
      <c r="AK12" s="663"/>
      <c r="AL12" s="664">
        <v>9.1</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3125528</v>
      </c>
      <c r="BH12" s="660"/>
      <c r="BI12" s="660"/>
      <c r="BJ12" s="660"/>
      <c r="BK12" s="660"/>
      <c r="BL12" s="660"/>
      <c r="BM12" s="660"/>
      <c r="BN12" s="661"/>
      <c r="BO12" s="662">
        <v>41.2</v>
      </c>
      <c r="BP12" s="662"/>
      <c r="BQ12" s="662"/>
      <c r="BR12" s="662"/>
      <c r="BS12" s="668" t="s">
        <v>223</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264009</v>
      </c>
      <c r="CS12" s="660"/>
      <c r="CT12" s="660"/>
      <c r="CU12" s="660"/>
      <c r="CV12" s="660"/>
      <c r="CW12" s="660"/>
      <c r="CX12" s="660"/>
      <c r="CY12" s="661"/>
      <c r="CZ12" s="662">
        <v>1.2</v>
      </c>
      <c r="DA12" s="662"/>
      <c r="DB12" s="662"/>
      <c r="DC12" s="662"/>
      <c r="DD12" s="668" t="s">
        <v>167</v>
      </c>
      <c r="DE12" s="660"/>
      <c r="DF12" s="660"/>
      <c r="DG12" s="660"/>
      <c r="DH12" s="660"/>
      <c r="DI12" s="660"/>
      <c r="DJ12" s="660"/>
      <c r="DK12" s="660"/>
      <c r="DL12" s="660"/>
      <c r="DM12" s="660"/>
      <c r="DN12" s="660"/>
      <c r="DO12" s="660"/>
      <c r="DP12" s="661"/>
      <c r="DQ12" s="668">
        <v>142168</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68956</v>
      </c>
      <c r="S13" s="660"/>
      <c r="T13" s="660"/>
      <c r="U13" s="660"/>
      <c r="V13" s="660"/>
      <c r="W13" s="660"/>
      <c r="X13" s="660"/>
      <c r="Y13" s="661"/>
      <c r="Z13" s="662">
        <v>0.3</v>
      </c>
      <c r="AA13" s="662"/>
      <c r="AB13" s="662"/>
      <c r="AC13" s="662"/>
      <c r="AD13" s="663">
        <v>68956</v>
      </c>
      <c r="AE13" s="663"/>
      <c r="AF13" s="663"/>
      <c r="AG13" s="663"/>
      <c r="AH13" s="663"/>
      <c r="AI13" s="663"/>
      <c r="AJ13" s="663"/>
      <c r="AK13" s="663"/>
      <c r="AL13" s="664">
        <v>0.6</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3119937</v>
      </c>
      <c r="BH13" s="660"/>
      <c r="BI13" s="660"/>
      <c r="BJ13" s="660"/>
      <c r="BK13" s="660"/>
      <c r="BL13" s="660"/>
      <c r="BM13" s="660"/>
      <c r="BN13" s="661"/>
      <c r="BO13" s="662">
        <v>41.1</v>
      </c>
      <c r="BP13" s="662"/>
      <c r="BQ13" s="662"/>
      <c r="BR13" s="662"/>
      <c r="BS13" s="668" t="s">
        <v>167</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1483663</v>
      </c>
      <c r="CS13" s="660"/>
      <c r="CT13" s="660"/>
      <c r="CU13" s="660"/>
      <c r="CV13" s="660"/>
      <c r="CW13" s="660"/>
      <c r="CX13" s="660"/>
      <c r="CY13" s="661"/>
      <c r="CZ13" s="662">
        <v>7</v>
      </c>
      <c r="DA13" s="662"/>
      <c r="DB13" s="662"/>
      <c r="DC13" s="662"/>
      <c r="DD13" s="668">
        <v>362471</v>
      </c>
      <c r="DE13" s="660"/>
      <c r="DF13" s="660"/>
      <c r="DG13" s="660"/>
      <c r="DH13" s="660"/>
      <c r="DI13" s="660"/>
      <c r="DJ13" s="660"/>
      <c r="DK13" s="660"/>
      <c r="DL13" s="660"/>
      <c r="DM13" s="660"/>
      <c r="DN13" s="660"/>
      <c r="DO13" s="660"/>
      <c r="DP13" s="661"/>
      <c r="DQ13" s="668">
        <v>1021983</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223</v>
      </c>
      <c r="S14" s="660"/>
      <c r="T14" s="660"/>
      <c r="U14" s="660"/>
      <c r="V14" s="660"/>
      <c r="W14" s="660"/>
      <c r="X14" s="660"/>
      <c r="Y14" s="661"/>
      <c r="Z14" s="662" t="s">
        <v>167</v>
      </c>
      <c r="AA14" s="662"/>
      <c r="AB14" s="662"/>
      <c r="AC14" s="662"/>
      <c r="AD14" s="663" t="s">
        <v>167</v>
      </c>
      <c r="AE14" s="663"/>
      <c r="AF14" s="663"/>
      <c r="AG14" s="663"/>
      <c r="AH14" s="663"/>
      <c r="AI14" s="663"/>
      <c r="AJ14" s="663"/>
      <c r="AK14" s="663"/>
      <c r="AL14" s="664" t="s">
        <v>223</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162495</v>
      </c>
      <c r="BH14" s="660"/>
      <c r="BI14" s="660"/>
      <c r="BJ14" s="660"/>
      <c r="BK14" s="660"/>
      <c r="BL14" s="660"/>
      <c r="BM14" s="660"/>
      <c r="BN14" s="661"/>
      <c r="BO14" s="662">
        <v>2.1</v>
      </c>
      <c r="BP14" s="662"/>
      <c r="BQ14" s="662"/>
      <c r="BR14" s="662"/>
      <c r="BS14" s="668" t="s">
        <v>167</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1150262</v>
      </c>
      <c r="CS14" s="660"/>
      <c r="CT14" s="660"/>
      <c r="CU14" s="660"/>
      <c r="CV14" s="660"/>
      <c r="CW14" s="660"/>
      <c r="CX14" s="660"/>
      <c r="CY14" s="661"/>
      <c r="CZ14" s="662">
        <v>5.4</v>
      </c>
      <c r="DA14" s="662"/>
      <c r="DB14" s="662"/>
      <c r="DC14" s="662"/>
      <c r="DD14" s="668">
        <v>291344</v>
      </c>
      <c r="DE14" s="660"/>
      <c r="DF14" s="660"/>
      <c r="DG14" s="660"/>
      <c r="DH14" s="660"/>
      <c r="DI14" s="660"/>
      <c r="DJ14" s="660"/>
      <c r="DK14" s="660"/>
      <c r="DL14" s="660"/>
      <c r="DM14" s="660"/>
      <c r="DN14" s="660"/>
      <c r="DO14" s="660"/>
      <c r="DP14" s="661"/>
      <c r="DQ14" s="668">
        <v>889194</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99004</v>
      </c>
      <c r="S15" s="660"/>
      <c r="T15" s="660"/>
      <c r="U15" s="660"/>
      <c r="V15" s="660"/>
      <c r="W15" s="660"/>
      <c r="X15" s="660"/>
      <c r="Y15" s="661"/>
      <c r="Z15" s="662">
        <v>0.5</v>
      </c>
      <c r="AA15" s="662"/>
      <c r="AB15" s="662"/>
      <c r="AC15" s="662"/>
      <c r="AD15" s="663">
        <v>99004</v>
      </c>
      <c r="AE15" s="663"/>
      <c r="AF15" s="663"/>
      <c r="AG15" s="663"/>
      <c r="AH15" s="663"/>
      <c r="AI15" s="663"/>
      <c r="AJ15" s="663"/>
      <c r="AK15" s="663"/>
      <c r="AL15" s="664">
        <v>0.9</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503026</v>
      </c>
      <c r="BH15" s="660"/>
      <c r="BI15" s="660"/>
      <c r="BJ15" s="660"/>
      <c r="BK15" s="660"/>
      <c r="BL15" s="660"/>
      <c r="BM15" s="660"/>
      <c r="BN15" s="661"/>
      <c r="BO15" s="662">
        <v>6.6</v>
      </c>
      <c r="BP15" s="662"/>
      <c r="BQ15" s="662"/>
      <c r="BR15" s="662"/>
      <c r="BS15" s="668" t="s">
        <v>223</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1920905</v>
      </c>
      <c r="CS15" s="660"/>
      <c r="CT15" s="660"/>
      <c r="CU15" s="660"/>
      <c r="CV15" s="660"/>
      <c r="CW15" s="660"/>
      <c r="CX15" s="660"/>
      <c r="CY15" s="661"/>
      <c r="CZ15" s="662">
        <v>9.1</v>
      </c>
      <c r="DA15" s="662"/>
      <c r="DB15" s="662"/>
      <c r="DC15" s="662"/>
      <c r="DD15" s="668">
        <v>220929</v>
      </c>
      <c r="DE15" s="660"/>
      <c r="DF15" s="660"/>
      <c r="DG15" s="660"/>
      <c r="DH15" s="660"/>
      <c r="DI15" s="660"/>
      <c r="DJ15" s="660"/>
      <c r="DK15" s="660"/>
      <c r="DL15" s="660"/>
      <c r="DM15" s="660"/>
      <c r="DN15" s="660"/>
      <c r="DO15" s="660"/>
      <c r="DP15" s="661"/>
      <c r="DQ15" s="668">
        <v>1726462</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167</v>
      </c>
      <c r="S16" s="660"/>
      <c r="T16" s="660"/>
      <c r="U16" s="660"/>
      <c r="V16" s="660"/>
      <c r="W16" s="660"/>
      <c r="X16" s="660"/>
      <c r="Y16" s="661"/>
      <c r="Z16" s="662" t="s">
        <v>167</v>
      </c>
      <c r="AA16" s="662"/>
      <c r="AB16" s="662"/>
      <c r="AC16" s="662"/>
      <c r="AD16" s="663" t="s">
        <v>223</v>
      </c>
      <c r="AE16" s="663"/>
      <c r="AF16" s="663"/>
      <c r="AG16" s="663"/>
      <c r="AH16" s="663"/>
      <c r="AI16" s="663"/>
      <c r="AJ16" s="663"/>
      <c r="AK16" s="663"/>
      <c r="AL16" s="664" t="s">
        <v>223</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v>2486</v>
      </c>
      <c r="BH16" s="660"/>
      <c r="BI16" s="660"/>
      <c r="BJ16" s="660"/>
      <c r="BK16" s="660"/>
      <c r="BL16" s="660"/>
      <c r="BM16" s="660"/>
      <c r="BN16" s="661"/>
      <c r="BO16" s="662">
        <v>0</v>
      </c>
      <c r="BP16" s="662"/>
      <c r="BQ16" s="662"/>
      <c r="BR16" s="662"/>
      <c r="BS16" s="668" t="s">
        <v>167</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t="s">
        <v>167</v>
      </c>
      <c r="CS16" s="660"/>
      <c r="CT16" s="660"/>
      <c r="CU16" s="660"/>
      <c r="CV16" s="660"/>
      <c r="CW16" s="660"/>
      <c r="CX16" s="660"/>
      <c r="CY16" s="661"/>
      <c r="CZ16" s="662" t="s">
        <v>223</v>
      </c>
      <c r="DA16" s="662"/>
      <c r="DB16" s="662"/>
      <c r="DC16" s="662"/>
      <c r="DD16" s="668" t="s">
        <v>167</v>
      </c>
      <c r="DE16" s="660"/>
      <c r="DF16" s="660"/>
      <c r="DG16" s="660"/>
      <c r="DH16" s="660"/>
      <c r="DI16" s="660"/>
      <c r="DJ16" s="660"/>
      <c r="DK16" s="660"/>
      <c r="DL16" s="660"/>
      <c r="DM16" s="660"/>
      <c r="DN16" s="660"/>
      <c r="DO16" s="660"/>
      <c r="DP16" s="661"/>
      <c r="DQ16" s="668" t="s">
        <v>167</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30852</v>
      </c>
      <c r="S17" s="660"/>
      <c r="T17" s="660"/>
      <c r="U17" s="660"/>
      <c r="V17" s="660"/>
      <c r="W17" s="660"/>
      <c r="X17" s="660"/>
      <c r="Y17" s="661"/>
      <c r="Z17" s="662">
        <v>0.1</v>
      </c>
      <c r="AA17" s="662"/>
      <c r="AB17" s="662"/>
      <c r="AC17" s="662"/>
      <c r="AD17" s="663">
        <v>30852</v>
      </c>
      <c r="AE17" s="663"/>
      <c r="AF17" s="663"/>
      <c r="AG17" s="663"/>
      <c r="AH17" s="663"/>
      <c r="AI17" s="663"/>
      <c r="AJ17" s="663"/>
      <c r="AK17" s="663"/>
      <c r="AL17" s="664">
        <v>0.3</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167</v>
      </c>
      <c r="BH17" s="660"/>
      <c r="BI17" s="660"/>
      <c r="BJ17" s="660"/>
      <c r="BK17" s="660"/>
      <c r="BL17" s="660"/>
      <c r="BM17" s="660"/>
      <c r="BN17" s="661"/>
      <c r="BO17" s="662" t="s">
        <v>167</v>
      </c>
      <c r="BP17" s="662"/>
      <c r="BQ17" s="662"/>
      <c r="BR17" s="662"/>
      <c r="BS17" s="668" t="s">
        <v>223</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1961703</v>
      </c>
      <c r="CS17" s="660"/>
      <c r="CT17" s="660"/>
      <c r="CU17" s="660"/>
      <c r="CV17" s="660"/>
      <c r="CW17" s="660"/>
      <c r="CX17" s="660"/>
      <c r="CY17" s="661"/>
      <c r="CZ17" s="662">
        <v>9.3000000000000007</v>
      </c>
      <c r="DA17" s="662"/>
      <c r="DB17" s="662"/>
      <c r="DC17" s="662"/>
      <c r="DD17" s="668" t="s">
        <v>167</v>
      </c>
      <c r="DE17" s="660"/>
      <c r="DF17" s="660"/>
      <c r="DG17" s="660"/>
      <c r="DH17" s="660"/>
      <c r="DI17" s="660"/>
      <c r="DJ17" s="660"/>
      <c r="DK17" s="660"/>
      <c r="DL17" s="660"/>
      <c r="DM17" s="660"/>
      <c r="DN17" s="660"/>
      <c r="DO17" s="660"/>
      <c r="DP17" s="661"/>
      <c r="DQ17" s="668">
        <v>1377345</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2863297</v>
      </c>
      <c r="S18" s="660"/>
      <c r="T18" s="660"/>
      <c r="U18" s="660"/>
      <c r="V18" s="660"/>
      <c r="W18" s="660"/>
      <c r="X18" s="660"/>
      <c r="Y18" s="661"/>
      <c r="Z18" s="662">
        <v>13.2</v>
      </c>
      <c r="AA18" s="662"/>
      <c r="AB18" s="662"/>
      <c r="AC18" s="662"/>
      <c r="AD18" s="663">
        <v>2535947</v>
      </c>
      <c r="AE18" s="663"/>
      <c r="AF18" s="663"/>
      <c r="AG18" s="663"/>
      <c r="AH18" s="663"/>
      <c r="AI18" s="663"/>
      <c r="AJ18" s="663"/>
      <c r="AK18" s="663"/>
      <c r="AL18" s="664">
        <v>22.3</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167</v>
      </c>
      <c r="BH18" s="660"/>
      <c r="BI18" s="660"/>
      <c r="BJ18" s="660"/>
      <c r="BK18" s="660"/>
      <c r="BL18" s="660"/>
      <c r="BM18" s="660"/>
      <c r="BN18" s="661"/>
      <c r="BO18" s="662" t="s">
        <v>223</v>
      </c>
      <c r="BP18" s="662"/>
      <c r="BQ18" s="662"/>
      <c r="BR18" s="662"/>
      <c r="BS18" s="668" t="s">
        <v>167</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167</v>
      </c>
      <c r="CS18" s="660"/>
      <c r="CT18" s="660"/>
      <c r="CU18" s="660"/>
      <c r="CV18" s="660"/>
      <c r="CW18" s="660"/>
      <c r="CX18" s="660"/>
      <c r="CY18" s="661"/>
      <c r="CZ18" s="662" t="s">
        <v>167</v>
      </c>
      <c r="DA18" s="662"/>
      <c r="DB18" s="662"/>
      <c r="DC18" s="662"/>
      <c r="DD18" s="668" t="s">
        <v>167</v>
      </c>
      <c r="DE18" s="660"/>
      <c r="DF18" s="660"/>
      <c r="DG18" s="660"/>
      <c r="DH18" s="660"/>
      <c r="DI18" s="660"/>
      <c r="DJ18" s="660"/>
      <c r="DK18" s="660"/>
      <c r="DL18" s="660"/>
      <c r="DM18" s="660"/>
      <c r="DN18" s="660"/>
      <c r="DO18" s="660"/>
      <c r="DP18" s="661"/>
      <c r="DQ18" s="668" t="s">
        <v>223</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2535947</v>
      </c>
      <c r="S19" s="660"/>
      <c r="T19" s="660"/>
      <c r="U19" s="660"/>
      <c r="V19" s="660"/>
      <c r="W19" s="660"/>
      <c r="X19" s="660"/>
      <c r="Y19" s="661"/>
      <c r="Z19" s="662">
        <v>11.7</v>
      </c>
      <c r="AA19" s="662"/>
      <c r="AB19" s="662"/>
      <c r="AC19" s="662"/>
      <c r="AD19" s="663">
        <v>2535947</v>
      </c>
      <c r="AE19" s="663"/>
      <c r="AF19" s="663"/>
      <c r="AG19" s="663"/>
      <c r="AH19" s="663"/>
      <c r="AI19" s="663"/>
      <c r="AJ19" s="663"/>
      <c r="AK19" s="663"/>
      <c r="AL19" s="664">
        <v>22.3</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397666</v>
      </c>
      <c r="BH19" s="660"/>
      <c r="BI19" s="660"/>
      <c r="BJ19" s="660"/>
      <c r="BK19" s="660"/>
      <c r="BL19" s="660"/>
      <c r="BM19" s="660"/>
      <c r="BN19" s="661"/>
      <c r="BO19" s="662">
        <v>5.2</v>
      </c>
      <c r="BP19" s="662"/>
      <c r="BQ19" s="662"/>
      <c r="BR19" s="662"/>
      <c r="BS19" s="668" t="s">
        <v>167</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223</v>
      </c>
      <c r="CS19" s="660"/>
      <c r="CT19" s="660"/>
      <c r="CU19" s="660"/>
      <c r="CV19" s="660"/>
      <c r="CW19" s="660"/>
      <c r="CX19" s="660"/>
      <c r="CY19" s="661"/>
      <c r="CZ19" s="662" t="s">
        <v>223</v>
      </c>
      <c r="DA19" s="662"/>
      <c r="DB19" s="662"/>
      <c r="DC19" s="662"/>
      <c r="DD19" s="668" t="s">
        <v>223</v>
      </c>
      <c r="DE19" s="660"/>
      <c r="DF19" s="660"/>
      <c r="DG19" s="660"/>
      <c r="DH19" s="660"/>
      <c r="DI19" s="660"/>
      <c r="DJ19" s="660"/>
      <c r="DK19" s="660"/>
      <c r="DL19" s="660"/>
      <c r="DM19" s="660"/>
      <c r="DN19" s="660"/>
      <c r="DO19" s="660"/>
      <c r="DP19" s="661"/>
      <c r="DQ19" s="668" t="s">
        <v>167</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323501</v>
      </c>
      <c r="S20" s="660"/>
      <c r="T20" s="660"/>
      <c r="U20" s="660"/>
      <c r="V20" s="660"/>
      <c r="W20" s="660"/>
      <c r="X20" s="660"/>
      <c r="Y20" s="661"/>
      <c r="Z20" s="662">
        <v>1.5</v>
      </c>
      <c r="AA20" s="662"/>
      <c r="AB20" s="662"/>
      <c r="AC20" s="662"/>
      <c r="AD20" s="663" t="s">
        <v>167</v>
      </c>
      <c r="AE20" s="663"/>
      <c r="AF20" s="663"/>
      <c r="AG20" s="663"/>
      <c r="AH20" s="663"/>
      <c r="AI20" s="663"/>
      <c r="AJ20" s="663"/>
      <c r="AK20" s="663"/>
      <c r="AL20" s="664" t="s">
        <v>223</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397666</v>
      </c>
      <c r="BH20" s="660"/>
      <c r="BI20" s="660"/>
      <c r="BJ20" s="660"/>
      <c r="BK20" s="660"/>
      <c r="BL20" s="660"/>
      <c r="BM20" s="660"/>
      <c r="BN20" s="661"/>
      <c r="BO20" s="662">
        <v>5.2</v>
      </c>
      <c r="BP20" s="662"/>
      <c r="BQ20" s="662"/>
      <c r="BR20" s="662"/>
      <c r="BS20" s="668" t="s">
        <v>167</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21176128</v>
      </c>
      <c r="CS20" s="660"/>
      <c r="CT20" s="660"/>
      <c r="CU20" s="660"/>
      <c r="CV20" s="660"/>
      <c r="CW20" s="660"/>
      <c r="CX20" s="660"/>
      <c r="CY20" s="661"/>
      <c r="CZ20" s="662">
        <v>100</v>
      </c>
      <c r="DA20" s="662"/>
      <c r="DB20" s="662"/>
      <c r="DC20" s="662"/>
      <c r="DD20" s="668">
        <v>1120114</v>
      </c>
      <c r="DE20" s="660"/>
      <c r="DF20" s="660"/>
      <c r="DG20" s="660"/>
      <c r="DH20" s="660"/>
      <c r="DI20" s="660"/>
      <c r="DJ20" s="660"/>
      <c r="DK20" s="660"/>
      <c r="DL20" s="660"/>
      <c r="DM20" s="660"/>
      <c r="DN20" s="660"/>
      <c r="DO20" s="660"/>
      <c r="DP20" s="661"/>
      <c r="DQ20" s="668">
        <v>13299795</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3849</v>
      </c>
      <c r="S21" s="660"/>
      <c r="T21" s="660"/>
      <c r="U21" s="660"/>
      <c r="V21" s="660"/>
      <c r="W21" s="660"/>
      <c r="X21" s="660"/>
      <c r="Y21" s="661"/>
      <c r="Z21" s="662">
        <v>0</v>
      </c>
      <c r="AA21" s="662"/>
      <c r="AB21" s="662"/>
      <c r="AC21" s="662"/>
      <c r="AD21" s="663" t="s">
        <v>223</v>
      </c>
      <c r="AE21" s="663"/>
      <c r="AF21" s="663"/>
      <c r="AG21" s="663"/>
      <c r="AH21" s="663"/>
      <c r="AI21" s="663"/>
      <c r="AJ21" s="663"/>
      <c r="AK21" s="663"/>
      <c r="AL21" s="664" t="s">
        <v>167</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167</v>
      </c>
      <c r="BH21" s="660"/>
      <c r="BI21" s="660"/>
      <c r="BJ21" s="660"/>
      <c r="BK21" s="660"/>
      <c r="BL21" s="660"/>
      <c r="BM21" s="660"/>
      <c r="BN21" s="661"/>
      <c r="BO21" s="662" t="s">
        <v>167</v>
      </c>
      <c r="BP21" s="662"/>
      <c r="BQ21" s="662"/>
      <c r="BR21" s="662"/>
      <c r="BS21" s="668" t="s">
        <v>223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12023621</v>
      </c>
      <c r="S22" s="660"/>
      <c r="T22" s="660"/>
      <c r="U22" s="660"/>
      <c r="V22" s="660"/>
      <c r="W22" s="660"/>
      <c r="X22" s="660"/>
      <c r="Y22" s="661"/>
      <c r="Z22" s="662">
        <v>55.6</v>
      </c>
      <c r="AA22" s="662"/>
      <c r="AB22" s="662"/>
      <c r="AC22" s="662"/>
      <c r="AD22" s="663">
        <v>11298605</v>
      </c>
      <c r="AE22" s="663"/>
      <c r="AF22" s="663"/>
      <c r="AG22" s="663"/>
      <c r="AH22" s="663"/>
      <c r="AI22" s="663"/>
      <c r="AJ22" s="663"/>
      <c r="AK22" s="663"/>
      <c r="AL22" s="664">
        <v>99.2</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167</v>
      </c>
      <c r="BH22" s="660"/>
      <c r="BI22" s="660"/>
      <c r="BJ22" s="660"/>
      <c r="BK22" s="660"/>
      <c r="BL22" s="660"/>
      <c r="BM22" s="660"/>
      <c r="BN22" s="661"/>
      <c r="BO22" s="662" t="s">
        <v>223</v>
      </c>
      <c r="BP22" s="662"/>
      <c r="BQ22" s="662"/>
      <c r="BR22" s="662"/>
      <c r="BS22" s="668" t="s">
        <v>167</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8971</v>
      </c>
      <c r="S23" s="660"/>
      <c r="T23" s="660"/>
      <c r="U23" s="660"/>
      <c r="V23" s="660"/>
      <c r="W23" s="660"/>
      <c r="X23" s="660"/>
      <c r="Y23" s="661"/>
      <c r="Z23" s="662">
        <v>0</v>
      </c>
      <c r="AA23" s="662"/>
      <c r="AB23" s="662"/>
      <c r="AC23" s="662"/>
      <c r="AD23" s="663">
        <v>8971</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397666</v>
      </c>
      <c r="BH23" s="660"/>
      <c r="BI23" s="660"/>
      <c r="BJ23" s="660"/>
      <c r="BK23" s="660"/>
      <c r="BL23" s="660"/>
      <c r="BM23" s="660"/>
      <c r="BN23" s="661"/>
      <c r="BO23" s="662">
        <v>5.2</v>
      </c>
      <c r="BP23" s="662"/>
      <c r="BQ23" s="662"/>
      <c r="BR23" s="662"/>
      <c r="BS23" s="668" t="s">
        <v>167</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13406</v>
      </c>
      <c r="S24" s="660"/>
      <c r="T24" s="660"/>
      <c r="U24" s="660"/>
      <c r="V24" s="660"/>
      <c r="W24" s="660"/>
      <c r="X24" s="660"/>
      <c r="Y24" s="661"/>
      <c r="Z24" s="662">
        <v>0.1</v>
      </c>
      <c r="AA24" s="662"/>
      <c r="AB24" s="662"/>
      <c r="AC24" s="662"/>
      <c r="AD24" s="663" t="s">
        <v>223</v>
      </c>
      <c r="AE24" s="663"/>
      <c r="AF24" s="663"/>
      <c r="AG24" s="663"/>
      <c r="AH24" s="663"/>
      <c r="AI24" s="663"/>
      <c r="AJ24" s="663"/>
      <c r="AK24" s="663"/>
      <c r="AL24" s="664" t="s">
        <v>223</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167</v>
      </c>
      <c r="BH24" s="660"/>
      <c r="BI24" s="660"/>
      <c r="BJ24" s="660"/>
      <c r="BK24" s="660"/>
      <c r="BL24" s="660"/>
      <c r="BM24" s="660"/>
      <c r="BN24" s="661"/>
      <c r="BO24" s="662" t="s">
        <v>167</v>
      </c>
      <c r="BP24" s="662"/>
      <c r="BQ24" s="662"/>
      <c r="BR24" s="662"/>
      <c r="BS24" s="668" t="s">
        <v>167</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10113749</v>
      </c>
      <c r="CS24" s="649"/>
      <c r="CT24" s="649"/>
      <c r="CU24" s="649"/>
      <c r="CV24" s="649"/>
      <c r="CW24" s="649"/>
      <c r="CX24" s="649"/>
      <c r="CY24" s="650"/>
      <c r="CZ24" s="653">
        <v>47.8</v>
      </c>
      <c r="DA24" s="654"/>
      <c r="DB24" s="654"/>
      <c r="DC24" s="673"/>
      <c r="DD24" s="692">
        <v>5922401</v>
      </c>
      <c r="DE24" s="649"/>
      <c r="DF24" s="649"/>
      <c r="DG24" s="649"/>
      <c r="DH24" s="649"/>
      <c r="DI24" s="649"/>
      <c r="DJ24" s="649"/>
      <c r="DK24" s="650"/>
      <c r="DL24" s="692">
        <v>5920858</v>
      </c>
      <c r="DM24" s="649"/>
      <c r="DN24" s="649"/>
      <c r="DO24" s="649"/>
      <c r="DP24" s="649"/>
      <c r="DQ24" s="649"/>
      <c r="DR24" s="649"/>
      <c r="DS24" s="649"/>
      <c r="DT24" s="649"/>
      <c r="DU24" s="649"/>
      <c r="DV24" s="650"/>
      <c r="DW24" s="653">
        <v>48.6</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278628</v>
      </c>
      <c r="S25" s="660"/>
      <c r="T25" s="660"/>
      <c r="U25" s="660"/>
      <c r="V25" s="660"/>
      <c r="W25" s="660"/>
      <c r="X25" s="660"/>
      <c r="Y25" s="661"/>
      <c r="Z25" s="662">
        <v>1.3</v>
      </c>
      <c r="AA25" s="662"/>
      <c r="AB25" s="662"/>
      <c r="AC25" s="662"/>
      <c r="AD25" s="663">
        <v>60973</v>
      </c>
      <c r="AE25" s="663"/>
      <c r="AF25" s="663"/>
      <c r="AG25" s="663"/>
      <c r="AH25" s="663"/>
      <c r="AI25" s="663"/>
      <c r="AJ25" s="663"/>
      <c r="AK25" s="663"/>
      <c r="AL25" s="664">
        <v>0.5</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167</v>
      </c>
      <c r="BH25" s="660"/>
      <c r="BI25" s="660"/>
      <c r="BJ25" s="660"/>
      <c r="BK25" s="660"/>
      <c r="BL25" s="660"/>
      <c r="BM25" s="660"/>
      <c r="BN25" s="661"/>
      <c r="BO25" s="662" t="s">
        <v>167</v>
      </c>
      <c r="BP25" s="662"/>
      <c r="BQ25" s="662"/>
      <c r="BR25" s="662"/>
      <c r="BS25" s="668" t="s">
        <v>167</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3607340</v>
      </c>
      <c r="CS25" s="695"/>
      <c r="CT25" s="695"/>
      <c r="CU25" s="695"/>
      <c r="CV25" s="695"/>
      <c r="CW25" s="695"/>
      <c r="CX25" s="695"/>
      <c r="CY25" s="696"/>
      <c r="CZ25" s="664">
        <v>17</v>
      </c>
      <c r="DA25" s="693"/>
      <c r="DB25" s="693"/>
      <c r="DC25" s="697"/>
      <c r="DD25" s="668">
        <v>3315973</v>
      </c>
      <c r="DE25" s="695"/>
      <c r="DF25" s="695"/>
      <c r="DG25" s="695"/>
      <c r="DH25" s="695"/>
      <c r="DI25" s="695"/>
      <c r="DJ25" s="695"/>
      <c r="DK25" s="696"/>
      <c r="DL25" s="668">
        <v>3314787</v>
      </c>
      <c r="DM25" s="695"/>
      <c r="DN25" s="695"/>
      <c r="DO25" s="695"/>
      <c r="DP25" s="695"/>
      <c r="DQ25" s="695"/>
      <c r="DR25" s="695"/>
      <c r="DS25" s="695"/>
      <c r="DT25" s="695"/>
      <c r="DU25" s="695"/>
      <c r="DV25" s="696"/>
      <c r="DW25" s="664">
        <v>27.2</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136407</v>
      </c>
      <c r="S26" s="660"/>
      <c r="T26" s="660"/>
      <c r="U26" s="660"/>
      <c r="V26" s="660"/>
      <c r="W26" s="660"/>
      <c r="X26" s="660"/>
      <c r="Y26" s="661"/>
      <c r="Z26" s="662">
        <v>0.6</v>
      </c>
      <c r="AA26" s="662"/>
      <c r="AB26" s="662"/>
      <c r="AC26" s="662"/>
      <c r="AD26" s="663" t="s">
        <v>223</v>
      </c>
      <c r="AE26" s="663"/>
      <c r="AF26" s="663"/>
      <c r="AG26" s="663"/>
      <c r="AH26" s="663"/>
      <c r="AI26" s="663"/>
      <c r="AJ26" s="663"/>
      <c r="AK26" s="663"/>
      <c r="AL26" s="664" t="s">
        <v>223</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167</v>
      </c>
      <c r="BH26" s="660"/>
      <c r="BI26" s="660"/>
      <c r="BJ26" s="660"/>
      <c r="BK26" s="660"/>
      <c r="BL26" s="660"/>
      <c r="BM26" s="660"/>
      <c r="BN26" s="661"/>
      <c r="BO26" s="662" t="s">
        <v>223</v>
      </c>
      <c r="BP26" s="662"/>
      <c r="BQ26" s="662"/>
      <c r="BR26" s="662"/>
      <c r="BS26" s="668" t="s">
        <v>223</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2415013</v>
      </c>
      <c r="CS26" s="660"/>
      <c r="CT26" s="660"/>
      <c r="CU26" s="660"/>
      <c r="CV26" s="660"/>
      <c r="CW26" s="660"/>
      <c r="CX26" s="660"/>
      <c r="CY26" s="661"/>
      <c r="CZ26" s="664">
        <v>11.4</v>
      </c>
      <c r="DA26" s="693"/>
      <c r="DB26" s="693"/>
      <c r="DC26" s="697"/>
      <c r="DD26" s="668">
        <v>2133161</v>
      </c>
      <c r="DE26" s="660"/>
      <c r="DF26" s="660"/>
      <c r="DG26" s="660"/>
      <c r="DH26" s="660"/>
      <c r="DI26" s="660"/>
      <c r="DJ26" s="660"/>
      <c r="DK26" s="661"/>
      <c r="DL26" s="668" t="s">
        <v>167</v>
      </c>
      <c r="DM26" s="660"/>
      <c r="DN26" s="660"/>
      <c r="DO26" s="660"/>
      <c r="DP26" s="660"/>
      <c r="DQ26" s="660"/>
      <c r="DR26" s="660"/>
      <c r="DS26" s="660"/>
      <c r="DT26" s="660"/>
      <c r="DU26" s="660"/>
      <c r="DV26" s="661"/>
      <c r="DW26" s="664" t="s">
        <v>167</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2991466</v>
      </c>
      <c r="S27" s="660"/>
      <c r="T27" s="660"/>
      <c r="U27" s="660"/>
      <c r="V27" s="660"/>
      <c r="W27" s="660"/>
      <c r="X27" s="660"/>
      <c r="Y27" s="661"/>
      <c r="Z27" s="662">
        <v>13.8</v>
      </c>
      <c r="AA27" s="662"/>
      <c r="AB27" s="662"/>
      <c r="AC27" s="662"/>
      <c r="AD27" s="663" t="s">
        <v>167</v>
      </c>
      <c r="AE27" s="663"/>
      <c r="AF27" s="663"/>
      <c r="AG27" s="663"/>
      <c r="AH27" s="663"/>
      <c r="AI27" s="663"/>
      <c r="AJ27" s="663"/>
      <c r="AK27" s="663"/>
      <c r="AL27" s="664" t="s">
        <v>167</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7586496</v>
      </c>
      <c r="BH27" s="660"/>
      <c r="BI27" s="660"/>
      <c r="BJ27" s="660"/>
      <c r="BK27" s="660"/>
      <c r="BL27" s="660"/>
      <c r="BM27" s="660"/>
      <c r="BN27" s="661"/>
      <c r="BO27" s="662">
        <v>100</v>
      </c>
      <c r="BP27" s="662"/>
      <c r="BQ27" s="662"/>
      <c r="BR27" s="662"/>
      <c r="BS27" s="668" t="s">
        <v>167</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4544706</v>
      </c>
      <c r="CS27" s="695"/>
      <c r="CT27" s="695"/>
      <c r="CU27" s="695"/>
      <c r="CV27" s="695"/>
      <c r="CW27" s="695"/>
      <c r="CX27" s="695"/>
      <c r="CY27" s="696"/>
      <c r="CZ27" s="664">
        <v>21.5</v>
      </c>
      <c r="DA27" s="693"/>
      <c r="DB27" s="693"/>
      <c r="DC27" s="697"/>
      <c r="DD27" s="668">
        <v>1229083</v>
      </c>
      <c r="DE27" s="695"/>
      <c r="DF27" s="695"/>
      <c r="DG27" s="695"/>
      <c r="DH27" s="695"/>
      <c r="DI27" s="695"/>
      <c r="DJ27" s="695"/>
      <c r="DK27" s="696"/>
      <c r="DL27" s="668">
        <v>1228726</v>
      </c>
      <c r="DM27" s="695"/>
      <c r="DN27" s="695"/>
      <c r="DO27" s="695"/>
      <c r="DP27" s="695"/>
      <c r="DQ27" s="695"/>
      <c r="DR27" s="695"/>
      <c r="DS27" s="695"/>
      <c r="DT27" s="695"/>
      <c r="DU27" s="695"/>
      <c r="DV27" s="696"/>
      <c r="DW27" s="664">
        <v>10.1</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t="s">
        <v>223</v>
      </c>
      <c r="S28" s="660"/>
      <c r="T28" s="660"/>
      <c r="U28" s="660"/>
      <c r="V28" s="660"/>
      <c r="W28" s="660"/>
      <c r="X28" s="660"/>
      <c r="Y28" s="661"/>
      <c r="Z28" s="662" t="s">
        <v>223</v>
      </c>
      <c r="AA28" s="662"/>
      <c r="AB28" s="662"/>
      <c r="AC28" s="662"/>
      <c r="AD28" s="663" t="s">
        <v>167</v>
      </c>
      <c r="AE28" s="663"/>
      <c r="AF28" s="663"/>
      <c r="AG28" s="663"/>
      <c r="AH28" s="663"/>
      <c r="AI28" s="663"/>
      <c r="AJ28" s="663"/>
      <c r="AK28" s="663"/>
      <c r="AL28" s="664" t="s">
        <v>167</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1961703</v>
      </c>
      <c r="CS28" s="660"/>
      <c r="CT28" s="660"/>
      <c r="CU28" s="660"/>
      <c r="CV28" s="660"/>
      <c r="CW28" s="660"/>
      <c r="CX28" s="660"/>
      <c r="CY28" s="661"/>
      <c r="CZ28" s="664">
        <v>9.3000000000000007</v>
      </c>
      <c r="DA28" s="693"/>
      <c r="DB28" s="693"/>
      <c r="DC28" s="697"/>
      <c r="DD28" s="668">
        <v>1377345</v>
      </c>
      <c r="DE28" s="660"/>
      <c r="DF28" s="660"/>
      <c r="DG28" s="660"/>
      <c r="DH28" s="660"/>
      <c r="DI28" s="660"/>
      <c r="DJ28" s="660"/>
      <c r="DK28" s="661"/>
      <c r="DL28" s="668">
        <v>1377345</v>
      </c>
      <c r="DM28" s="660"/>
      <c r="DN28" s="660"/>
      <c r="DO28" s="660"/>
      <c r="DP28" s="660"/>
      <c r="DQ28" s="660"/>
      <c r="DR28" s="660"/>
      <c r="DS28" s="660"/>
      <c r="DT28" s="660"/>
      <c r="DU28" s="660"/>
      <c r="DV28" s="661"/>
      <c r="DW28" s="664">
        <v>11.3</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2518826</v>
      </c>
      <c r="S29" s="660"/>
      <c r="T29" s="660"/>
      <c r="U29" s="660"/>
      <c r="V29" s="660"/>
      <c r="W29" s="660"/>
      <c r="X29" s="660"/>
      <c r="Y29" s="661"/>
      <c r="Z29" s="662">
        <v>11.7</v>
      </c>
      <c r="AA29" s="662"/>
      <c r="AB29" s="662"/>
      <c r="AC29" s="662"/>
      <c r="AD29" s="663" t="s">
        <v>167</v>
      </c>
      <c r="AE29" s="663"/>
      <c r="AF29" s="663"/>
      <c r="AG29" s="663"/>
      <c r="AH29" s="663"/>
      <c r="AI29" s="663"/>
      <c r="AJ29" s="663"/>
      <c r="AK29" s="663"/>
      <c r="AL29" s="664" t="s">
        <v>223</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1961703</v>
      </c>
      <c r="CS29" s="695"/>
      <c r="CT29" s="695"/>
      <c r="CU29" s="695"/>
      <c r="CV29" s="695"/>
      <c r="CW29" s="695"/>
      <c r="CX29" s="695"/>
      <c r="CY29" s="696"/>
      <c r="CZ29" s="664">
        <v>9.3000000000000007</v>
      </c>
      <c r="DA29" s="693"/>
      <c r="DB29" s="693"/>
      <c r="DC29" s="697"/>
      <c r="DD29" s="668">
        <v>1377345</v>
      </c>
      <c r="DE29" s="695"/>
      <c r="DF29" s="695"/>
      <c r="DG29" s="695"/>
      <c r="DH29" s="695"/>
      <c r="DI29" s="695"/>
      <c r="DJ29" s="695"/>
      <c r="DK29" s="696"/>
      <c r="DL29" s="668">
        <v>1377345</v>
      </c>
      <c r="DM29" s="695"/>
      <c r="DN29" s="695"/>
      <c r="DO29" s="695"/>
      <c r="DP29" s="695"/>
      <c r="DQ29" s="695"/>
      <c r="DR29" s="695"/>
      <c r="DS29" s="695"/>
      <c r="DT29" s="695"/>
      <c r="DU29" s="695"/>
      <c r="DV29" s="696"/>
      <c r="DW29" s="664">
        <v>11.3</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27264</v>
      </c>
      <c r="S30" s="660"/>
      <c r="T30" s="660"/>
      <c r="U30" s="660"/>
      <c r="V30" s="660"/>
      <c r="W30" s="660"/>
      <c r="X30" s="660"/>
      <c r="Y30" s="661"/>
      <c r="Z30" s="662">
        <v>0.1</v>
      </c>
      <c r="AA30" s="662"/>
      <c r="AB30" s="662"/>
      <c r="AC30" s="662"/>
      <c r="AD30" s="663">
        <v>22068</v>
      </c>
      <c r="AE30" s="663"/>
      <c r="AF30" s="663"/>
      <c r="AG30" s="663"/>
      <c r="AH30" s="663"/>
      <c r="AI30" s="663"/>
      <c r="AJ30" s="663"/>
      <c r="AK30" s="663"/>
      <c r="AL30" s="664">
        <v>0.2</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97.4</v>
      </c>
      <c r="BH30" s="720"/>
      <c r="BI30" s="720"/>
      <c r="BJ30" s="720"/>
      <c r="BK30" s="720"/>
      <c r="BL30" s="720"/>
      <c r="BM30" s="654">
        <v>88.8</v>
      </c>
      <c r="BN30" s="720"/>
      <c r="BO30" s="720"/>
      <c r="BP30" s="720"/>
      <c r="BQ30" s="721"/>
      <c r="BR30" s="719">
        <v>97.3</v>
      </c>
      <c r="BS30" s="720"/>
      <c r="BT30" s="720"/>
      <c r="BU30" s="720"/>
      <c r="BV30" s="720"/>
      <c r="BW30" s="720"/>
      <c r="BX30" s="654">
        <v>87.7</v>
      </c>
      <c r="BY30" s="720"/>
      <c r="BZ30" s="720"/>
      <c r="CA30" s="720"/>
      <c r="CB30" s="721"/>
      <c r="CD30" s="724"/>
      <c r="CE30" s="725"/>
      <c r="CF30" s="674" t="s">
        <v>306</v>
      </c>
      <c r="CG30" s="675"/>
      <c r="CH30" s="675"/>
      <c r="CI30" s="675"/>
      <c r="CJ30" s="675"/>
      <c r="CK30" s="675"/>
      <c r="CL30" s="675"/>
      <c r="CM30" s="675"/>
      <c r="CN30" s="675"/>
      <c r="CO30" s="675"/>
      <c r="CP30" s="675"/>
      <c r="CQ30" s="676"/>
      <c r="CR30" s="659">
        <v>1749475</v>
      </c>
      <c r="CS30" s="660"/>
      <c r="CT30" s="660"/>
      <c r="CU30" s="660"/>
      <c r="CV30" s="660"/>
      <c r="CW30" s="660"/>
      <c r="CX30" s="660"/>
      <c r="CY30" s="661"/>
      <c r="CZ30" s="664">
        <v>8.3000000000000007</v>
      </c>
      <c r="DA30" s="693"/>
      <c r="DB30" s="693"/>
      <c r="DC30" s="697"/>
      <c r="DD30" s="668">
        <v>1263301</v>
      </c>
      <c r="DE30" s="660"/>
      <c r="DF30" s="660"/>
      <c r="DG30" s="660"/>
      <c r="DH30" s="660"/>
      <c r="DI30" s="660"/>
      <c r="DJ30" s="660"/>
      <c r="DK30" s="661"/>
      <c r="DL30" s="668">
        <v>1263301</v>
      </c>
      <c r="DM30" s="660"/>
      <c r="DN30" s="660"/>
      <c r="DO30" s="660"/>
      <c r="DP30" s="660"/>
      <c r="DQ30" s="660"/>
      <c r="DR30" s="660"/>
      <c r="DS30" s="660"/>
      <c r="DT30" s="660"/>
      <c r="DU30" s="660"/>
      <c r="DV30" s="661"/>
      <c r="DW30" s="664">
        <v>10.4</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11904</v>
      </c>
      <c r="S31" s="660"/>
      <c r="T31" s="660"/>
      <c r="U31" s="660"/>
      <c r="V31" s="660"/>
      <c r="W31" s="660"/>
      <c r="X31" s="660"/>
      <c r="Y31" s="661"/>
      <c r="Z31" s="662">
        <v>0.1</v>
      </c>
      <c r="AA31" s="662"/>
      <c r="AB31" s="662"/>
      <c r="AC31" s="662"/>
      <c r="AD31" s="663" t="s">
        <v>167</v>
      </c>
      <c r="AE31" s="663"/>
      <c r="AF31" s="663"/>
      <c r="AG31" s="663"/>
      <c r="AH31" s="663"/>
      <c r="AI31" s="663"/>
      <c r="AJ31" s="663"/>
      <c r="AK31" s="663"/>
      <c r="AL31" s="664" t="s">
        <v>167</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97.6</v>
      </c>
      <c r="BH31" s="695"/>
      <c r="BI31" s="695"/>
      <c r="BJ31" s="695"/>
      <c r="BK31" s="695"/>
      <c r="BL31" s="695"/>
      <c r="BM31" s="665">
        <v>88.9</v>
      </c>
      <c r="BN31" s="717"/>
      <c r="BO31" s="717"/>
      <c r="BP31" s="717"/>
      <c r="BQ31" s="718"/>
      <c r="BR31" s="716">
        <v>97.7</v>
      </c>
      <c r="BS31" s="695"/>
      <c r="BT31" s="695"/>
      <c r="BU31" s="695"/>
      <c r="BV31" s="695"/>
      <c r="BW31" s="695"/>
      <c r="BX31" s="665">
        <v>88</v>
      </c>
      <c r="BY31" s="717"/>
      <c r="BZ31" s="717"/>
      <c r="CA31" s="717"/>
      <c r="CB31" s="718"/>
      <c r="CD31" s="724"/>
      <c r="CE31" s="725"/>
      <c r="CF31" s="674" t="s">
        <v>310</v>
      </c>
      <c r="CG31" s="675"/>
      <c r="CH31" s="675"/>
      <c r="CI31" s="675"/>
      <c r="CJ31" s="675"/>
      <c r="CK31" s="675"/>
      <c r="CL31" s="675"/>
      <c r="CM31" s="675"/>
      <c r="CN31" s="675"/>
      <c r="CO31" s="675"/>
      <c r="CP31" s="675"/>
      <c r="CQ31" s="676"/>
      <c r="CR31" s="659">
        <v>212228</v>
      </c>
      <c r="CS31" s="695"/>
      <c r="CT31" s="695"/>
      <c r="CU31" s="695"/>
      <c r="CV31" s="695"/>
      <c r="CW31" s="695"/>
      <c r="CX31" s="695"/>
      <c r="CY31" s="696"/>
      <c r="CZ31" s="664">
        <v>1</v>
      </c>
      <c r="DA31" s="693"/>
      <c r="DB31" s="693"/>
      <c r="DC31" s="697"/>
      <c r="DD31" s="668">
        <v>114044</v>
      </c>
      <c r="DE31" s="695"/>
      <c r="DF31" s="695"/>
      <c r="DG31" s="695"/>
      <c r="DH31" s="695"/>
      <c r="DI31" s="695"/>
      <c r="DJ31" s="695"/>
      <c r="DK31" s="696"/>
      <c r="DL31" s="668">
        <v>114044</v>
      </c>
      <c r="DM31" s="695"/>
      <c r="DN31" s="695"/>
      <c r="DO31" s="695"/>
      <c r="DP31" s="695"/>
      <c r="DQ31" s="695"/>
      <c r="DR31" s="695"/>
      <c r="DS31" s="695"/>
      <c r="DT31" s="695"/>
      <c r="DU31" s="695"/>
      <c r="DV31" s="696"/>
      <c r="DW31" s="664">
        <v>0.9</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979674</v>
      </c>
      <c r="S32" s="660"/>
      <c r="T32" s="660"/>
      <c r="U32" s="660"/>
      <c r="V32" s="660"/>
      <c r="W32" s="660"/>
      <c r="X32" s="660"/>
      <c r="Y32" s="661"/>
      <c r="Z32" s="662">
        <v>4.5</v>
      </c>
      <c r="AA32" s="662"/>
      <c r="AB32" s="662"/>
      <c r="AC32" s="662"/>
      <c r="AD32" s="663" t="s">
        <v>223</v>
      </c>
      <c r="AE32" s="663"/>
      <c r="AF32" s="663"/>
      <c r="AG32" s="663"/>
      <c r="AH32" s="663"/>
      <c r="AI32" s="663"/>
      <c r="AJ32" s="663"/>
      <c r="AK32" s="663"/>
      <c r="AL32" s="664" t="s">
        <v>167</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96.8</v>
      </c>
      <c r="BH32" s="729"/>
      <c r="BI32" s="729"/>
      <c r="BJ32" s="729"/>
      <c r="BK32" s="729"/>
      <c r="BL32" s="729"/>
      <c r="BM32" s="730">
        <v>87.7</v>
      </c>
      <c r="BN32" s="729"/>
      <c r="BO32" s="729"/>
      <c r="BP32" s="729"/>
      <c r="BQ32" s="731"/>
      <c r="BR32" s="728">
        <v>96.5</v>
      </c>
      <c r="BS32" s="729"/>
      <c r="BT32" s="729"/>
      <c r="BU32" s="729"/>
      <c r="BV32" s="729"/>
      <c r="BW32" s="729"/>
      <c r="BX32" s="730">
        <v>86.1</v>
      </c>
      <c r="BY32" s="729"/>
      <c r="BZ32" s="729"/>
      <c r="CA32" s="729"/>
      <c r="CB32" s="731"/>
      <c r="CD32" s="726"/>
      <c r="CE32" s="727"/>
      <c r="CF32" s="674" t="s">
        <v>313</v>
      </c>
      <c r="CG32" s="675"/>
      <c r="CH32" s="675"/>
      <c r="CI32" s="675"/>
      <c r="CJ32" s="675"/>
      <c r="CK32" s="675"/>
      <c r="CL32" s="675"/>
      <c r="CM32" s="675"/>
      <c r="CN32" s="675"/>
      <c r="CO32" s="675"/>
      <c r="CP32" s="675"/>
      <c r="CQ32" s="676"/>
      <c r="CR32" s="659" t="s">
        <v>167</v>
      </c>
      <c r="CS32" s="660"/>
      <c r="CT32" s="660"/>
      <c r="CU32" s="660"/>
      <c r="CV32" s="660"/>
      <c r="CW32" s="660"/>
      <c r="CX32" s="660"/>
      <c r="CY32" s="661"/>
      <c r="CZ32" s="664" t="s">
        <v>167</v>
      </c>
      <c r="DA32" s="693"/>
      <c r="DB32" s="693"/>
      <c r="DC32" s="697"/>
      <c r="DD32" s="668" t="s">
        <v>223</v>
      </c>
      <c r="DE32" s="660"/>
      <c r="DF32" s="660"/>
      <c r="DG32" s="660"/>
      <c r="DH32" s="660"/>
      <c r="DI32" s="660"/>
      <c r="DJ32" s="660"/>
      <c r="DK32" s="661"/>
      <c r="DL32" s="668" t="s">
        <v>223</v>
      </c>
      <c r="DM32" s="660"/>
      <c r="DN32" s="660"/>
      <c r="DO32" s="660"/>
      <c r="DP32" s="660"/>
      <c r="DQ32" s="660"/>
      <c r="DR32" s="660"/>
      <c r="DS32" s="660"/>
      <c r="DT32" s="660"/>
      <c r="DU32" s="660"/>
      <c r="DV32" s="661"/>
      <c r="DW32" s="664" t="s">
        <v>167</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261036</v>
      </c>
      <c r="S33" s="660"/>
      <c r="T33" s="660"/>
      <c r="U33" s="660"/>
      <c r="V33" s="660"/>
      <c r="W33" s="660"/>
      <c r="X33" s="660"/>
      <c r="Y33" s="661"/>
      <c r="Z33" s="662">
        <v>1.2</v>
      </c>
      <c r="AA33" s="662"/>
      <c r="AB33" s="662"/>
      <c r="AC33" s="662"/>
      <c r="AD33" s="663" t="s">
        <v>223</v>
      </c>
      <c r="AE33" s="663"/>
      <c r="AF33" s="663"/>
      <c r="AG33" s="663"/>
      <c r="AH33" s="663"/>
      <c r="AI33" s="663"/>
      <c r="AJ33" s="663"/>
      <c r="AK33" s="663"/>
      <c r="AL33" s="664" t="s">
        <v>167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9942265</v>
      </c>
      <c r="CS33" s="695"/>
      <c r="CT33" s="695"/>
      <c r="CU33" s="695"/>
      <c r="CV33" s="695"/>
      <c r="CW33" s="695"/>
      <c r="CX33" s="695"/>
      <c r="CY33" s="696"/>
      <c r="CZ33" s="664">
        <v>47</v>
      </c>
      <c r="DA33" s="693"/>
      <c r="DB33" s="693"/>
      <c r="DC33" s="697"/>
      <c r="DD33" s="668">
        <v>7051395</v>
      </c>
      <c r="DE33" s="695"/>
      <c r="DF33" s="695"/>
      <c r="DG33" s="695"/>
      <c r="DH33" s="695"/>
      <c r="DI33" s="695"/>
      <c r="DJ33" s="695"/>
      <c r="DK33" s="696"/>
      <c r="DL33" s="668">
        <v>5599874</v>
      </c>
      <c r="DM33" s="695"/>
      <c r="DN33" s="695"/>
      <c r="DO33" s="695"/>
      <c r="DP33" s="695"/>
      <c r="DQ33" s="695"/>
      <c r="DR33" s="695"/>
      <c r="DS33" s="695"/>
      <c r="DT33" s="695"/>
      <c r="DU33" s="695"/>
      <c r="DV33" s="696"/>
      <c r="DW33" s="664">
        <v>46</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940808</v>
      </c>
      <c r="S34" s="660"/>
      <c r="T34" s="660"/>
      <c r="U34" s="660"/>
      <c r="V34" s="660"/>
      <c r="W34" s="660"/>
      <c r="X34" s="660"/>
      <c r="Y34" s="661"/>
      <c r="Z34" s="662">
        <v>4.4000000000000004</v>
      </c>
      <c r="AA34" s="662"/>
      <c r="AB34" s="662"/>
      <c r="AC34" s="662"/>
      <c r="AD34" s="663">
        <v>38</v>
      </c>
      <c r="AE34" s="663"/>
      <c r="AF34" s="663"/>
      <c r="AG34" s="663"/>
      <c r="AH34" s="663"/>
      <c r="AI34" s="663"/>
      <c r="AJ34" s="663"/>
      <c r="AK34" s="663"/>
      <c r="AL34" s="664">
        <v>0</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2458900</v>
      </c>
      <c r="CS34" s="660"/>
      <c r="CT34" s="660"/>
      <c r="CU34" s="660"/>
      <c r="CV34" s="660"/>
      <c r="CW34" s="660"/>
      <c r="CX34" s="660"/>
      <c r="CY34" s="661"/>
      <c r="CZ34" s="664">
        <v>11.6</v>
      </c>
      <c r="DA34" s="693"/>
      <c r="DB34" s="693"/>
      <c r="DC34" s="697"/>
      <c r="DD34" s="668">
        <v>1907122</v>
      </c>
      <c r="DE34" s="660"/>
      <c r="DF34" s="660"/>
      <c r="DG34" s="660"/>
      <c r="DH34" s="660"/>
      <c r="DI34" s="660"/>
      <c r="DJ34" s="660"/>
      <c r="DK34" s="661"/>
      <c r="DL34" s="668">
        <v>1725739</v>
      </c>
      <c r="DM34" s="660"/>
      <c r="DN34" s="660"/>
      <c r="DO34" s="660"/>
      <c r="DP34" s="660"/>
      <c r="DQ34" s="660"/>
      <c r="DR34" s="660"/>
      <c r="DS34" s="660"/>
      <c r="DT34" s="660"/>
      <c r="DU34" s="660"/>
      <c r="DV34" s="661"/>
      <c r="DW34" s="664">
        <v>14.2</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1423500</v>
      </c>
      <c r="S35" s="660"/>
      <c r="T35" s="660"/>
      <c r="U35" s="660"/>
      <c r="V35" s="660"/>
      <c r="W35" s="660"/>
      <c r="X35" s="660"/>
      <c r="Y35" s="661"/>
      <c r="Z35" s="662">
        <v>6.6</v>
      </c>
      <c r="AA35" s="662"/>
      <c r="AB35" s="662"/>
      <c r="AC35" s="662"/>
      <c r="AD35" s="663" t="s">
        <v>167</v>
      </c>
      <c r="AE35" s="663"/>
      <c r="AF35" s="663"/>
      <c r="AG35" s="663"/>
      <c r="AH35" s="663"/>
      <c r="AI35" s="663"/>
      <c r="AJ35" s="663"/>
      <c r="AK35" s="663"/>
      <c r="AL35" s="664" t="s">
        <v>223</v>
      </c>
      <c r="AM35" s="665"/>
      <c r="AN35" s="665"/>
      <c r="AO35" s="666"/>
      <c r="AP35" s="214"/>
      <c r="AQ35" s="732" t="s">
        <v>321</v>
      </c>
      <c r="AR35" s="733"/>
      <c r="AS35" s="733"/>
      <c r="AT35" s="733"/>
      <c r="AU35" s="733"/>
      <c r="AV35" s="733"/>
      <c r="AW35" s="733"/>
      <c r="AX35" s="733"/>
      <c r="AY35" s="734"/>
      <c r="AZ35" s="648">
        <v>2837303</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290782</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198279</v>
      </c>
      <c r="CS35" s="695"/>
      <c r="CT35" s="695"/>
      <c r="CU35" s="695"/>
      <c r="CV35" s="695"/>
      <c r="CW35" s="695"/>
      <c r="CX35" s="695"/>
      <c r="CY35" s="696"/>
      <c r="CZ35" s="664">
        <v>0.9</v>
      </c>
      <c r="DA35" s="693"/>
      <c r="DB35" s="693"/>
      <c r="DC35" s="697"/>
      <c r="DD35" s="668">
        <v>193007</v>
      </c>
      <c r="DE35" s="695"/>
      <c r="DF35" s="695"/>
      <c r="DG35" s="695"/>
      <c r="DH35" s="695"/>
      <c r="DI35" s="695"/>
      <c r="DJ35" s="695"/>
      <c r="DK35" s="696"/>
      <c r="DL35" s="668">
        <v>193007</v>
      </c>
      <c r="DM35" s="695"/>
      <c r="DN35" s="695"/>
      <c r="DO35" s="695"/>
      <c r="DP35" s="695"/>
      <c r="DQ35" s="695"/>
      <c r="DR35" s="695"/>
      <c r="DS35" s="695"/>
      <c r="DT35" s="695"/>
      <c r="DU35" s="695"/>
      <c r="DV35" s="696"/>
      <c r="DW35" s="664">
        <v>1.6</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223</v>
      </c>
      <c r="S36" s="660"/>
      <c r="T36" s="660"/>
      <c r="U36" s="660"/>
      <c r="V36" s="660"/>
      <c r="W36" s="660"/>
      <c r="X36" s="660"/>
      <c r="Y36" s="661"/>
      <c r="Z36" s="662" t="s">
        <v>223</v>
      </c>
      <c r="AA36" s="662"/>
      <c r="AB36" s="662"/>
      <c r="AC36" s="662"/>
      <c r="AD36" s="663" t="s">
        <v>223</v>
      </c>
      <c r="AE36" s="663"/>
      <c r="AF36" s="663"/>
      <c r="AG36" s="663"/>
      <c r="AH36" s="663"/>
      <c r="AI36" s="663"/>
      <c r="AJ36" s="663"/>
      <c r="AK36" s="663"/>
      <c r="AL36" s="664" t="s">
        <v>167</v>
      </c>
      <c r="AM36" s="665"/>
      <c r="AN36" s="665"/>
      <c r="AO36" s="666"/>
      <c r="AQ36" s="736" t="s">
        <v>325</v>
      </c>
      <c r="AR36" s="737"/>
      <c r="AS36" s="737"/>
      <c r="AT36" s="737"/>
      <c r="AU36" s="737"/>
      <c r="AV36" s="737"/>
      <c r="AW36" s="737"/>
      <c r="AX36" s="737"/>
      <c r="AY36" s="738"/>
      <c r="AZ36" s="659">
        <v>746000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201955</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3127204</v>
      </c>
      <c r="CS36" s="660"/>
      <c r="CT36" s="660"/>
      <c r="CU36" s="660"/>
      <c r="CV36" s="660"/>
      <c r="CW36" s="660"/>
      <c r="CX36" s="660"/>
      <c r="CY36" s="661"/>
      <c r="CZ36" s="664">
        <v>14.8</v>
      </c>
      <c r="DA36" s="693"/>
      <c r="DB36" s="693"/>
      <c r="DC36" s="697"/>
      <c r="DD36" s="668">
        <v>2611703</v>
      </c>
      <c r="DE36" s="660"/>
      <c r="DF36" s="660"/>
      <c r="DG36" s="660"/>
      <c r="DH36" s="660"/>
      <c r="DI36" s="660"/>
      <c r="DJ36" s="660"/>
      <c r="DK36" s="661"/>
      <c r="DL36" s="668">
        <v>1540564</v>
      </c>
      <c r="DM36" s="660"/>
      <c r="DN36" s="660"/>
      <c r="DO36" s="660"/>
      <c r="DP36" s="660"/>
      <c r="DQ36" s="660"/>
      <c r="DR36" s="660"/>
      <c r="DS36" s="660"/>
      <c r="DT36" s="660"/>
      <c r="DU36" s="660"/>
      <c r="DV36" s="661"/>
      <c r="DW36" s="664">
        <v>12.7</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781300</v>
      </c>
      <c r="S37" s="660"/>
      <c r="T37" s="660"/>
      <c r="U37" s="660"/>
      <c r="V37" s="660"/>
      <c r="W37" s="660"/>
      <c r="X37" s="660"/>
      <c r="Y37" s="661"/>
      <c r="Z37" s="662">
        <v>3.6</v>
      </c>
      <c r="AA37" s="662"/>
      <c r="AB37" s="662"/>
      <c r="AC37" s="662"/>
      <c r="AD37" s="663" t="s">
        <v>167</v>
      </c>
      <c r="AE37" s="663"/>
      <c r="AF37" s="663"/>
      <c r="AG37" s="663"/>
      <c r="AH37" s="663"/>
      <c r="AI37" s="663"/>
      <c r="AJ37" s="663"/>
      <c r="AK37" s="663"/>
      <c r="AL37" s="664" t="s">
        <v>167</v>
      </c>
      <c r="AM37" s="665"/>
      <c r="AN37" s="665"/>
      <c r="AO37" s="666"/>
      <c r="AQ37" s="736" t="s">
        <v>329</v>
      </c>
      <c r="AR37" s="737"/>
      <c r="AS37" s="737"/>
      <c r="AT37" s="737"/>
      <c r="AU37" s="737"/>
      <c r="AV37" s="737"/>
      <c r="AW37" s="737"/>
      <c r="AX37" s="737"/>
      <c r="AY37" s="738"/>
      <c r="AZ37" s="659">
        <v>139738</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10932</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1333860</v>
      </c>
      <c r="CS37" s="695"/>
      <c r="CT37" s="695"/>
      <c r="CU37" s="695"/>
      <c r="CV37" s="695"/>
      <c r="CW37" s="695"/>
      <c r="CX37" s="695"/>
      <c r="CY37" s="696"/>
      <c r="CZ37" s="664">
        <v>6.3</v>
      </c>
      <c r="DA37" s="693"/>
      <c r="DB37" s="693"/>
      <c r="DC37" s="697"/>
      <c r="DD37" s="668">
        <v>1328110</v>
      </c>
      <c r="DE37" s="695"/>
      <c r="DF37" s="695"/>
      <c r="DG37" s="695"/>
      <c r="DH37" s="695"/>
      <c r="DI37" s="695"/>
      <c r="DJ37" s="695"/>
      <c r="DK37" s="696"/>
      <c r="DL37" s="668">
        <v>1318354</v>
      </c>
      <c r="DM37" s="695"/>
      <c r="DN37" s="695"/>
      <c r="DO37" s="695"/>
      <c r="DP37" s="695"/>
      <c r="DQ37" s="695"/>
      <c r="DR37" s="695"/>
      <c r="DS37" s="695"/>
      <c r="DT37" s="695"/>
      <c r="DU37" s="695"/>
      <c r="DV37" s="696"/>
      <c r="DW37" s="664">
        <v>10.8</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21615511</v>
      </c>
      <c r="S38" s="740"/>
      <c r="T38" s="740"/>
      <c r="U38" s="740"/>
      <c r="V38" s="740"/>
      <c r="W38" s="740"/>
      <c r="X38" s="740"/>
      <c r="Y38" s="741"/>
      <c r="Z38" s="742">
        <v>100</v>
      </c>
      <c r="AA38" s="742"/>
      <c r="AB38" s="742"/>
      <c r="AC38" s="742"/>
      <c r="AD38" s="743">
        <v>11390655</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t="s">
        <v>167</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17658</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2697565</v>
      </c>
      <c r="CS38" s="660"/>
      <c r="CT38" s="660"/>
      <c r="CU38" s="660"/>
      <c r="CV38" s="660"/>
      <c r="CW38" s="660"/>
      <c r="CX38" s="660"/>
      <c r="CY38" s="661"/>
      <c r="CZ38" s="664">
        <v>12.7</v>
      </c>
      <c r="DA38" s="693"/>
      <c r="DB38" s="693"/>
      <c r="DC38" s="697"/>
      <c r="DD38" s="668">
        <v>2265861</v>
      </c>
      <c r="DE38" s="660"/>
      <c r="DF38" s="660"/>
      <c r="DG38" s="660"/>
      <c r="DH38" s="660"/>
      <c r="DI38" s="660"/>
      <c r="DJ38" s="660"/>
      <c r="DK38" s="661"/>
      <c r="DL38" s="668">
        <v>2140564</v>
      </c>
      <c r="DM38" s="660"/>
      <c r="DN38" s="660"/>
      <c r="DO38" s="660"/>
      <c r="DP38" s="660"/>
      <c r="DQ38" s="660"/>
      <c r="DR38" s="660"/>
      <c r="DS38" s="660"/>
      <c r="DT38" s="660"/>
      <c r="DU38" s="660"/>
      <c r="DV38" s="661"/>
      <c r="DW38" s="664">
        <v>17.600000000000001</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t="s">
        <v>223</v>
      </c>
      <c r="BA39" s="660"/>
      <c r="BB39" s="660"/>
      <c r="BC39" s="660"/>
      <c r="BD39" s="695"/>
      <c r="BE39" s="695"/>
      <c r="BF39" s="718"/>
      <c r="BG39" s="750" t="s">
        <v>337</v>
      </c>
      <c r="BH39" s="751"/>
      <c r="BI39" s="751"/>
      <c r="BJ39" s="751"/>
      <c r="BK39" s="751"/>
      <c r="BL39" s="215"/>
      <c r="BM39" s="675" t="s">
        <v>338</v>
      </c>
      <c r="BN39" s="675"/>
      <c r="BO39" s="675"/>
      <c r="BP39" s="675"/>
      <c r="BQ39" s="675"/>
      <c r="BR39" s="675"/>
      <c r="BS39" s="675"/>
      <c r="BT39" s="675"/>
      <c r="BU39" s="676"/>
      <c r="BV39" s="659">
        <v>95</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1085715</v>
      </c>
      <c r="CS39" s="695"/>
      <c r="CT39" s="695"/>
      <c r="CU39" s="695"/>
      <c r="CV39" s="695"/>
      <c r="CW39" s="695"/>
      <c r="CX39" s="695"/>
      <c r="CY39" s="696"/>
      <c r="CZ39" s="664">
        <v>5.0999999999999996</v>
      </c>
      <c r="DA39" s="693"/>
      <c r="DB39" s="693"/>
      <c r="DC39" s="697"/>
      <c r="DD39" s="668" t="s">
        <v>167</v>
      </c>
      <c r="DE39" s="695"/>
      <c r="DF39" s="695"/>
      <c r="DG39" s="695"/>
      <c r="DH39" s="695"/>
      <c r="DI39" s="695"/>
      <c r="DJ39" s="695"/>
      <c r="DK39" s="696"/>
      <c r="DL39" s="668" t="s">
        <v>167</v>
      </c>
      <c r="DM39" s="695"/>
      <c r="DN39" s="695"/>
      <c r="DO39" s="695"/>
      <c r="DP39" s="695"/>
      <c r="DQ39" s="695"/>
      <c r="DR39" s="695"/>
      <c r="DS39" s="695"/>
      <c r="DT39" s="695"/>
      <c r="DU39" s="695"/>
      <c r="DV39" s="696"/>
      <c r="DW39" s="664" t="s">
        <v>223</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625814</v>
      </c>
      <c r="BA40" s="660"/>
      <c r="BB40" s="660"/>
      <c r="BC40" s="660"/>
      <c r="BD40" s="695"/>
      <c r="BE40" s="695"/>
      <c r="BF40" s="718"/>
      <c r="BG40" s="750"/>
      <c r="BH40" s="751"/>
      <c r="BI40" s="751"/>
      <c r="BJ40" s="751"/>
      <c r="BK40" s="751"/>
      <c r="BL40" s="215"/>
      <c r="BM40" s="675" t="s">
        <v>341</v>
      </c>
      <c r="BN40" s="675"/>
      <c r="BO40" s="675"/>
      <c r="BP40" s="675"/>
      <c r="BQ40" s="675"/>
      <c r="BR40" s="675"/>
      <c r="BS40" s="675"/>
      <c r="BT40" s="675"/>
      <c r="BU40" s="676"/>
      <c r="BV40" s="659">
        <v>111</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374602</v>
      </c>
      <c r="CS40" s="660"/>
      <c r="CT40" s="660"/>
      <c r="CU40" s="660"/>
      <c r="CV40" s="660"/>
      <c r="CW40" s="660"/>
      <c r="CX40" s="660"/>
      <c r="CY40" s="661"/>
      <c r="CZ40" s="664">
        <v>1.8</v>
      </c>
      <c r="DA40" s="693"/>
      <c r="DB40" s="693"/>
      <c r="DC40" s="697"/>
      <c r="DD40" s="668">
        <v>73702</v>
      </c>
      <c r="DE40" s="660"/>
      <c r="DF40" s="660"/>
      <c r="DG40" s="660"/>
      <c r="DH40" s="660"/>
      <c r="DI40" s="660"/>
      <c r="DJ40" s="660"/>
      <c r="DK40" s="661"/>
      <c r="DL40" s="668" t="s">
        <v>167</v>
      </c>
      <c r="DM40" s="660"/>
      <c r="DN40" s="660"/>
      <c r="DO40" s="660"/>
      <c r="DP40" s="660"/>
      <c r="DQ40" s="660"/>
      <c r="DR40" s="660"/>
      <c r="DS40" s="660"/>
      <c r="DT40" s="660"/>
      <c r="DU40" s="660"/>
      <c r="DV40" s="661"/>
      <c r="DW40" s="664" t="s">
        <v>167</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1325751</v>
      </c>
      <c r="BA41" s="740"/>
      <c r="BB41" s="740"/>
      <c r="BC41" s="740"/>
      <c r="BD41" s="729"/>
      <c r="BE41" s="729"/>
      <c r="BF41" s="731"/>
      <c r="BG41" s="752"/>
      <c r="BH41" s="753"/>
      <c r="BI41" s="753"/>
      <c r="BJ41" s="753"/>
      <c r="BK41" s="753"/>
      <c r="BL41" s="216"/>
      <c r="BM41" s="684" t="s">
        <v>344</v>
      </c>
      <c r="BN41" s="684"/>
      <c r="BO41" s="684"/>
      <c r="BP41" s="684"/>
      <c r="BQ41" s="684"/>
      <c r="BR41" s="684"/>
      <c r="BS41" s="684"/>
      <c r="BT41" s="684"/>
      <c r="BU41" s="685"/>
      <c r="BV41" s="739">
        <v>284</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167</v>
      </c>
      <c r="CS41" s="695"/>
      <c r="CT41" s="695"/>
      <c r="CU41" s="695"/>
      <c r="CV41" s="695"/>
      <c r="CW41" s="695"/>
      <c r="CX41" s="695"/>
      <c r="CY41" s="696"/>
      <c r="CZ41" s="664" t="s">
        <v>223</v>
      </c>
      <c r="DA41" s="693"/>
      <c r="DB41" s="693"/>
      <c r="DC41" s="697"/>
      <c r="DD41" s="668" t="s">
        <v>167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1120114</v>
      </c>
      <c r="CS42" s="660"/>
      <c r="CT42" s="660"/>
      <c r="CU42" s="660"/>
      <c r="CV42" s="660"/>
      <c r="CW42" s="660"/>
      <c r="CX42" s="660"/>
      <c r="CY42" s="661"/>
      <c r="CZ42" s="664">
        <v>5.3</v>
      </c>
      <c r="DA42" s="665"/>
      <c r="DB42" s="665"/>
      <c r="DC42" s="760"/>
      <c r="DD42" s="668">
        <v>325999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130824</v>
      </c>
      <c r="CS43" s="695"/>
      <c r="CT43" s="695"/>
      <c r="CU43" s="695"/>
      <c r="CV43" s="695"/>
      <c r="CW43" s="695"/>
      <c r="CX43" s="695"/>
      <c r="CY43" s="696"/>
      <c r="CZ43" s="664">
        <v>0.6</v>
      </c>
      <c r="DA43" s="693"/>
      <c r="DB43" s="693"/>
      <c r="DC43" s="697"/>
      <c r="DD43" s="668">
        <v>130824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350</v>
      </c>
      <c r="CD44" s="771" t="s">
        <v>301</v>
      </c>
      <c r="CE44" s="772"/>
      <c r="CF44" s="656" t="s">
        <v>351</v>
      </c>
      <c r="CG44" s="657"/>
      <c r="CH44" s="657"/>
      <c r="CI44" s="657"/>
      <c r="CJ44" s="657"/>
      <c r="CK44" s="657"/>
      <c r="CL44" s="657"/>
      <c r="CM44" s="657"/>
      <c r="CN44" s="657"/>
      <c r="CO44" s="657"/>
      <c r="CP44" s="657"/>
      <c r="CQ44" s="658"/>
      <c r="CR44" s="659">
        <v>1120114</v>
      </c>
      <c r="CS44" s="660"/>
      <c r="CT44" s="660"/>
      <c r="CU44" s="660"/>
      <c r="CV44" s="660"/>
      <c r="CW44" s="660"/>
      <c r="CX44" s="660"/>
      <c r="CY44" s="661"/>
      <c r="CZ44" s="664">
        <v>5.3</v>
      </c>
      <c r="DA44" s="665"/>
      <c r="DB44" s="665"/>
      <c r="DC44" s="760"/>
      <c r="DD44" s="668">
        <v>325999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414931</v>
      </c>
      <c r="CS45" s="695"/>
      <c r="CT45" s="695"/>
      <c r="CU45" s="695"/>
      <c r="CV45" s="695"/>
      <c r="CW45" s="695"/>
      <c r="CX45" s="695"/>
      <c r="CY45" s="696"/>
      <c r="CZ45" s="664">
        <v>2</v>
      </c>
      <c r="DA45" s="693"/>
      <c r="DB45" s="693"/>
      <c r="DC45" s="697"/>
      <c r="DD45" s="668">
        <v>89211</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705183</v>
      </c>
      <c r="CS46" s="660"/>
      <c r="CT46" s="660"/>
      <c r="CU46" s="660"/>
      <c r="CV46" s="660"/>
      <c r="CW46" s="660"/>
      <c r="CX46" s="660"/>
      <c r="CY46" s="661"/>
      <c r="CZ46" s="664">
        <v>3.3</v>
      </c>
      <c r="DA46" s="665"/>
      <c r="DB46" s="665"/>
      <c r="DC46" s="760"/>
      <c r="DD46" s="668">
        <v>236788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t="s">
        <v>223</v>
      </c>
      <c r="CS47" s="695"/>
      <c r="CT47" s="695"/>
      <c r="CU47" s="695"/>
      <c r="CV47" s="695"/>
      <c r="CW47" s="695"/>
      <c r="CX47" s="695"/>
      <c r="CY47" s="696"/>
      <c r="CZ47" s="664" t="s">
        <v>223</v>
      </c>
      <c r="DA47" s="693"/>
      <c r="DB47" s="693"/>
      <c r="DC47" s="697"/>
      <c r="DD47" s="668" t="s">
        <v>167</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223</v>
      </c>
      <c r="CS48" s="660"/>
      <c r="CT48" s="660"/>
      <c r="CU48" s="660"/>
      <c r="CV48" s="660"/>
      <c r="CW48" s="660"/>
      <c r="CX48" s="660"/>
      <c r="CY48" s="661"/>
      <c r="CZ48" s="664" t="s">
        <v>167</v>
      </c>
      <c r="DA48" s="665"/>
      <c r="DB48" s="665"/>
      <c r="DC48" s="760"/>
      <c r="DD48" s="668" t="s">
        <v>223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21176128</v>
      </c>
      <c r="CS49" s="729"/>
      <c r="CT49" s="729"/>
      <c r="CU49" s="729"/>
      <c r="CV49" s="729"/>
      <c r="CW49" s="729"/>
      <c r="CX49" s="729"/>
      <c r="CY49" s="761"/>
      <c r="CZ49" s="744">
        <v>100</v>
      </c>
      <c r="DA49" s="762"/>
      <c r="DB49" s="762"/>
      <c r="DC49" s="763"/>
      <c r="DD49" s="764">
        <v>13299795</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UZDbQScNKOp/gVnb2JAzEX7+DLlO6b/KpHKon0xIIBjfETkH3R9zH5l0M6DKEw22mSnn4Kgwn5m4i5wKBpbvmA==" saltValue="PyompGT2vEp7rBHWCeotP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6"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379</v>
      </c>
      <c r="C7" s="792"/>
      <c r="D7" s="792"/>
      <c r="E7" s="792"/>
      <c r="F7" s="792"/>
      <c r="G7" s="792"/>
      <c r="H7" s="792"/>
      <c r="I7" s="792"/>
      <c r="J7" s="792"/>
      <c r="K7" s="792"/>
      <c r="L7" s="792"/>
      <c r="M7" s="792"/>
      <c r="N7" s="792"/>
      <c r="O7" s="792"/>
      <c r="P7" s="793"/>
      <c r="Q7" s="794">
        <v>19518</v>
      </c>
      <c r="R7" s="795"/>
      <c r="S7" s="795"/>
      <c r="T7" s="795"/>
      <c r="U7" s="795"/>
      <c r="V7" s="795">
        <v>19079</v>
      </c>
      <c r="W7" s="795"/>
      <c r="X7" s="795"/>
      <c r="Y7" s="795"/>
      <c r="Z7" s="795"/>
      <c r="AA7" s="795">
        <v>439</v>
      </c>
      <c r="AB7" s="795"/>
      <c r="AC7" s="795"/>
      <c r="AD7" s="795"/>
      <c r="AE7" s="796"/>
      <c r="AF7" s="797">
        <v>392</v>
      </c>
      <c r="AG7" s="798"/>
      <c r="AH7" s="798"/>
      <c r="AI7" s="798"/>
      <c r="AJ7" s="799"/>
      <c r="AK7" s="834">
        <v>702</v>
      </c>
      <c r="AL7" s="835"/>
      <c r="AM7" s="835"/>
      <c r="AN7" s="835"/>
      <c r="AO7" s="835"/>
      <c r="AP7" s="835">
        <v>16214</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575</v>
      </c>
      <c r="BT7" s="839"/>
      <c r="BU7" s="839"/>
      <c r="BV7" s="839"/>
      <c r="BW7" s="839"/>
      <c r="BX7" s="839"/>
      <c r="BY7" s="839"/>
      <c r="BZ7" s="839"/>
      <c r="CA7" s="839"/>
      <c r="CB7" s="839"/>
      <c r="CC7" s="839"/>
      <c r="CD7" s="839"/>
      <c r="CE7" s="839"/>
      <c r="CF7" s="839"/>
      <c r="CG7" s="840"/>
      <c r="CH7" s="831">
        <v>4</v>
      </c>
      <c r="CI7" s="832"/>
      <c r="CJ7" s="832"/>
      <c r="CK7" s="832"/>
      <c r="CL7" s="833"/>
      <c r="CM7" s="831">
        <v>96</v>
      </c>
      <c r="CN7" s="832"/>
      <c r="CO7" s="832"/>
      <c r="CP7" s="832"/>
      <c r="CQ7" s="833"/>
      <c r="CR7" s="831">
        <v>15</v>
      </c>
      <c r="CS7" s="832"/>
      <c r="CT7" s="832"/>
      <c r="CU7" s="832"/>
      <c r="CV7" s="833"/>
      <c r="CW7" s="831" t="s">
        <v>512</v>
      </c>
      <c r="CX7" s="832"/>
      <c r="CY7" s="832"/>
      <c r="CZ7" s="832"/>
      <c r="DA7" s="833"/>
      <c r="DB7" s="831" t="s">
        <v>512</v>
      </c>
      <c r="DC7" s="832"/>
      <c r="DD7" s="832"/>
      <c r="DE7" s="832"/>
      <c r="DF7" s="833"/>
      <c r="DG7" s="831" t="s">
        <v>512</v>
      </c>
      <c r="DH7" s="832"/>
      <c r="DI7" s="832"/>
      <c r="DJ7" s="832"/>
      <c r="DK7" s="833"/>
      <c r="DL7" s="831" t="s">
        <v>512</v>
      </c>
      <c r="DM7" s="832"/>
      <c r="DN7" s="832"/>
      <c r="DO7" s="832"/>
      <c r="DP7" s="833"/>
      <c r="DQ7" s="831" t="s">
        <v>512</v>
      </c>
      <c r="DR7" s="832"/>
      <c r="DS7" s="832"/>
      <c r="DT7" s="832"/>
      <c r="DU7" s="833"/>
      <c r="DV7" s="812"/>
      <c r="DW7" s="813"/>
      <c r="DX7" s="813"/>
      <c r="DY7" s="813"/>
      <c r="DZ7" s="814"/>
      <c r="EA7" s="234"/>
    </row>
    <row r="8" spans="1:131" s="235" customFormat="1" ht="26.25" customHeight="1" x14ac:dyDescent="0.15">
      <c r="A8" s="241">
        <v>2</v>
      </c>
      <c r="B8" s="815" t="s">
        <v>380</v>
      </c>
      <c r="C8" s="816"/>
      <c r="D8" s="816"/>
      <c r="E8" s="816"/>
      <c r="F8" s="816"/>
      <c r="G8" s="816"/>
      <c r="H8" s="816"/>
      <c r="I8" s="816"/>
      <c r="J8" s="816"/>
      <c r="K8" s="816"/>
      <c r="L8" s="816"/>
      <c r="M8" s="816"/>
      <c r="N8" s="816"/>
      <c r="O8" s="816"/>
      <c r="P8" s="817"/>
      <c r="Q8" s="818">
        <v>2694</v>
      </c>
      <c r="R8" s="819"/>
      <c r="S8" s="819"/>
      <c r="T8" s="819"/>
      <c r="U8" s="819"/>
      <c r="V8" s="819">
        <v>2694</v>
      </c>
      <c r="W8" s="819"/>
      <c r="X8" s="819"/>
      <c r="Y8" s="819"/>
      <c r="Z8" s="819"/>
      <c r="AA8" s="819" t="s">
        <v>512</v>
      </c>
      <c r="AB8" s="819"/>
      <c r="AC8" s="819"/>
      <c r="AD8" s="819"/>
      <c r="AE8" s="820"/>
      <c r="AF8" s="821" t="s">
        <v>381</v>
      </c>
      <c r="AG8" s="822"/>
      <c r="AH8" s="822"/>
      <c r="AI8" s="822"/>
      <c r="AJ8" s="823"/>
      <c r="AK8" s="824">
        <v>874</v>
      </c>
      <c r="AL8" s="825"/>
      <c r="AM8" s="825"/>
      <c r="AN8" s="825"/>
      <c r="AO8" s="825"/>
      <c r="AP8" s="825">
        <v>7047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576</v>
      </c>
      <c r="BT8" s="829"/>
      <c r="BU8" s="829"/>
      <c r="BV8" s="829"/>
      <c r="BW8" s="829"/>
      <c r="BX8" s="829"/>
      <c r="BY8" s="829"/>
      <c r="BZ8" s="829"/>
      <c r="CA8" s="829"/>
      <c r="CB8" s="829"/>
      <c r="CC8" s="829"/>
      <c r="CD8" s="829"/>
      <c r="CE8" s="829"/>
      <c r="CF8" s="829"/>
      <c r="CG8" s="830"/>
      <c r="CH8" s="841">
        <v>2</v>
      </c>
      <c r="CI8" s="842"/>
      <c r="CJ8" s="842"/>
      <c r="CK8" s="842"/>
      <c r="CL8" s="843"/>
      <c r="CM8" s="841">
        <v>8</v>
      </c>
      <c r="CN8" s="842"/>
      <c r="CO8" s="842"/>
      <c r="CP8" s="842"/>
      <c r="CQ8" s="843"/>
      <c r="CR8" s="841">
        <v>5</v>
      </c>
      <c r="CS8" s="842"/>
      <c r="CT8" s="842"/>
      <c r="CU8" s="842"/>
      <c r="CV8" s="843"/>
      <c r="CW8" s="841" t="s">
        <v>512</v>
      </c>
      <c r="CX8" s="842"/>
      <c r="CY8" s="842"/>
      <c r="CZ8" s="842"/>
      <c r="DA8" s="843"/>
      <c r="DB8" s="841" t="s">
        <v>512</v>
      </c>
      <c r="DC8" s="842"/>
      <c r="DD8" s="842"/>
      <c r="DE8" s="842"/>
      <c r="DF8" s="843"/>
      <c r="DG8" s="841" t="s">
        <v>512</v>
      </c>
      <c r="DH8" s="842"/>
      <c r="DI8" s="842"/>
      <c r="DJ8" s="842"/>
      <c r="DK8" s="843"/>
      <c r="DL8" s="841" t="s">
        <v>512</v>
      </c>
      <c r="DM8" s="842"/>
      <c r="DN8" s="842"/>
      <c r="DO8" s="842"/>
      <c r="DP8" s="843"/>
      <c r="DQ8" s="841" t="s">
        <v>512</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577</v>
      </c>
      <c r="BS9" s="828" t="s">
        <v>590</v>
      </c>
      <c r="BT9" s="829"/>
      <c r="BU9" s="829"/>
      <c r="BV9" s="829"/>
      <c r="BW9" s="829"/>
      <c r="BX9" s="829"/>
      <c r="BY9" s="829"/>
      <c r="BZ9" s="829"/>
      <c r="CA9" s="829"/>
      <c r="CB9" s="829"/>
      <c r="CC9" s="829"/>
      <c r="CD9" s="829"/>
      <c r="CE9" s="829"/>
      <c r="CF9" s="829"/>
      <c r="CG9" s="830"/>
      <c r="CH9" s="841">
        <v>-1329</v>
      </c>
      <c r="CI9" s="842"/>
      <c r="CJ9" s="842"/>
      <c r="CK9" s="842"/>
      <c r="CL9" s="843"/>
      <c r="CM9" s="841">
        <v>-3090</v>
      </c>
      <c r="CN9" s="842"/>
      <c r="CO9" s="842"/>
      <c r="CP9" s="842"/>
      <c r="CQ9" s="843"/>
      <c r="CR9" s="841">
        <v>70</v>
      </c>
      <c r="CS9" s="842"/>
      <c r="CT9" s="842"/>
      <c r="CU9" s="842"/>
      <c r="CV9" s="843"/>
      <c r="CW9" s="841">
        <v>649</v>
      </c>
      <c r="CX9" s="842"/>
      <c r="CY9" s="842"/>
      <c r="CZ9" s="842"/>
      <c r="DA9" s="843"/>
      <c r="DB9" s="841">
        <v>9491</v>
      </c>
      <c r="DC9" s="842"/>
      <c r="DD9" s="842"/>
      <c r="DE9" s="842"/>
      <c r="DF9" s="843"/>
      <c r="DG9" s="841" t="s">
        <v>512</v>
      </c>
      <c r="DH9" s="842"/>
      <c r="DI9" s="842"/>
      <c r="DJ9" s="842"/>
      <c r="DK9" s="843"/>
      <c r="DL9" s="841" t="s">
        <v>512</v>
      </c>
      <c r="DM9" s="842"/>
      <c r="DN9" s="842"/>
      <c r="DO9" s="842"/>
      <c r="DP9" s="843"/>
      <c r="DQ9" s="841">
        <v>4260</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383</v>
      </c>
      <c r="B23" s="850" t="s">
        <v>384</v>
      </c>
      <c r="C23" s="851"/>
      <c r="D23" s="851"/>
      <c r="E23" s="851"/>
      <c r="F23" s="851"/>
      <c r="G23" s="851"/>
      <c r="H23" s="851"/>
      <c r="I23" s="851"/>
      <c r="J23" s="851"/>
      <c r="K23" s="851"/>
      <c r="L23" s="851"/>
      <c r="M23" s="851"/>
      <c r="N23" s="851"/>
      <c r="O23" s="851"/>
      <c r="P23" s="852"/>
      <c r="Q23" s="853">
        <v>22212</v>
      </c>
      <c r="R23" s="854"/>
      <c r="S23" s="854"/>
      <c r="T23" s="854"/>
      <c r="U23" s="854"/>
      <c r="V23" s="854">
        <v>21773</v>
      </c>
      <c r="W23" s="854"/>
      <c r="X23" s="854"/>
      <c r="Y23" s="854"/>
      <c r="Z23" s="854"/>
      <c r="AA23" s="854">
        <v>439</v>
      </c>
      <c r="AB23" s="854"/>
      <c r="AC23" s="854"/>
      <c r="AD23" s="854"/>
      <c r="AE23" s="855"/>
      <c r="AF23" s="856">
        <v>392</v>
      </c>
      <c r="AG23" s="854"/>
      <c r="AH23" s="854"/>
      <c r="AI23" s="854"/>
      <c r="AJ23" s="857"/>
      <c r="AK23" s="858"/>
      <c r="AL23" s="859"/>
      <c r="AM23" s="859"/>
      <c r="AN23" s="859"/>
      <c r="AO23" s="859"/>
      <c r="AP23" s="854">
        <v>23261</v>
      </c>
      <c r="AQ23" s="854"/>
      <c r="AR23" s="854"/>
      <c r="AS23" s="854"/>
      <c r="AT23" s="854"/>
      <c r="AU23" s="860"/>
      <c r="AV23" s="860"/>
      <c r="AW23" s="860"/>
      <c r="AX23" s="860"/>
      <c r="AY23" s="861"/>
      <c r="AZ23" s="869" t="s">
        <v>167</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362</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2">
        <v>8843</v>
      </c>
      <c r="R28" s="883"/>
      <c r="S28" s="883"/>
      <c r="T28" s="883"/>
      <c r="U28" s="883"/>
      <c r="V28" s="883">
        <v>8553</v>
      </c>
      <c r="W28" s="883"/>
      <c r="X28" s="883"/>
      <c r="Y28" s="883"/>
      <c r="Z28" s="883"/>
      <c r="AA28" s="883">
        <v>291</v>
      </c>
      <c r="AB28" s="883"/>
      <c r="AC28" s="883"/>
      <c r="AD28" s="883"/>
      <c r="AE28" s="884"/>
      <c r="AF28" s="885">
        <v>291</v>
      </c>
      <c r="AG28" s="883"/>
      <c r="AH28" s="883"/>
      <c r="AI28" s="883"/>
      <c r="AJ28" s="886"/>
      <c r="AK28" s="887">
        <v>529</v>
      </c>
      <c r="AL28" s="878"/>
      <c r="AM28" s="878"/>
      <c r="AN28" s="878"/>
      <c r="AO28" s="878"/>
      <c r="AP28" s="878" t="s">
        <v>512</v>
      </c>
      <c r="AQ28" s="878"/>
      <c r="AR28" s="878"/>
      <c r="AS28" s="878"/>
      <c r="AT28" s="878"/>
      <c r="AU28" s="878" t="s">
        <v>512</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4391</v>
      </c>
      <c r="R29" s="819"/>
      <c r="S29" s="819"/>
      <c r="T29" s="819"/>
      <c r="U29" s="819"/>
      <c r="V29" s="819">
        <v>4362</v>
      </c>
      <c r="W29" s="819"/>
      <c r="X29" s="819"/>
      <c r="Y29" s="819"/>
      <c r="Z29" s="819"/>
      <c r="AA29" s="819">
        <v>29</v>
      </c>
      <c r="AB29" s="819"/>
      <c r="AC29" s="819"/>
      <c r="AD29" s="819"/>
      <c r="AE29" s="820"/>
      <c r="AF29" s="821">
        <v>29</v>
      </c>
      <c r="AG29" s="822"/>
      <c r="AH29" s="822"/>
      <c r="AI29" s="822"/>
      <c r="AJ29" s="823"/>
      <c r="AK29" s="890">
        <v>687</v>
      </c>
      <c r="AL29" s="891"/>
      <c r="AM29" s="891"/>
      <c r="AN29" s="891"/>
      <c r="AO29" s="891"/>
      <c r="AP29" s="891" t="s">
        <v>512</v>
      </c>
      <c r="AQ29" s="891"/>
      <c r="AR29" s="891"/>
      <c r="AS29" s="891"/>
      <c r="AT29" s="891"/>
      <c r="AU29" s="891" t="s">
        <v>512</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536</v>
      </c>
      <c r="R30" s="819"/>
      <c r="S30" s="819"/>
      <c r="T30" s="819"/>
      <c r="U30" s="819"/>
      <c r="V30" s="819">
        <v>530</v>
      </c>
      <c r="W30" s="819"/>
      <c r="X30" s="819"/>
      <c r="Y30" s="819"/>
      <c r="Z30" s="819"/>
      <c r="AA30" s="819">
        <v>6</v>
      </c>
      <c r="AB30" s="819"/>
      <c r="AC30" s="819"/>
      <c r="AD30" s="819"/>
      <c r="AE30" s="820"/>
      <c r="AF30" s="821">
        <v>6</v>
      </c>
      <c r="AG30" s="822"/>
      <c r="AH30" s="822"/>
      <c r="AI30" s="822"/>
      <c r="AJ30" s="823"/>
      <c r="AK30" s="890">
        <v>133</v>
      </c>
      <c r="AL30" s="891"/>
      <c r="AM30" s="891"/>
      <c r="AN30" s="891"/>
      <c r="AO30" s="891"/>
      <c r="AP30" s="891" t="s">
        <v>512</v>
      </c>
      <c r="AQ30" s="891"/>
      <c r="AR30" s="891"/>
      <c r="AS30" s="891"/>
      <c r="AT30" s="891"/>
      <c r="AU30" s="891" t="s">
        <v>512</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11</v>
      </c>
      <c r="R31" s="819"/>
      <c r="S31" s="819"/>
      <c r="T31" s="819"/>
      <c r="U31" s="819"/>
      <c r="V31" s="819">
        <v>11</v>
      </c>
      <c r="W31" s="819"/>
      <c r="X31" s="819"/>
      <c r="Y31" s="819"/>
      <c r="Z31" s="819"/>
      <c r="AA31" s="819" t="s">
        <v>512</v>
      </c>
      <c r="AB31" s="819"/>
      <c r="AC31" s="819"/>
      <c r="AD31" s="819"/>
      <c r="AE31" s="820"/>
      <c r="AF31" s="821" t="s">
        <v>399</v>
      </c>
      <c r="AG31" s="822"/>
      <c r="AH31" s="822"/>
      <c r="AI31" s="822"/>
      <c r="AJ31" s="823"/>
      <c r="AK31" s="890">
        <v>6</v>
      </c>
      <c r="AL31" s="891"/>
      <c r="AM31" s="891"/>
      <c r="AN31" s="891"/>
      <c r="AO31" s="891"/>
      <c r="AP31" s="891" t="s">
        <v>512</v>
      </c>
      <c r="AQ31" s="891"/>
      <c r="AR31" s="891"/>
      <c r="AS31" s="891"/>
      <c r="AT31" s="891"/>
      <c r="AU31" s="891" t="s">
        <v>512</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400</v>
      </c>
      <c r="C32" s="816"/>
      <c r="D32" s="816"/>
      <c r="E32" s="816"/>
      <c r="F32" s="816"/>
      <c r="G32" s="816"/>
      <c r="H32" s="816"/>
      <c r="I32" s="816"/>
      <c r="J32" s="816"/>
      <c r="K32" s="816"/>
      <c r="L32" s="816"/>
      <c r="M32" s="816"/>
      <c r="N32" s="816"/>
      <c r="O32" s="816"/>
      <c r="P32" s="817"/>
      <c r="Q32" s="818">
        <v>1104</v>
      </c>
      <c r="R32" s="819"/>
      <c r="S32" s="819"/>
      <c r="T32" s="819"/>
      <c r="U32" s="819"/>
      <c r="V32" s="819">
        <v>1102</v>
      </c>
      <c r="W32" s="819"/>
      <c r="X32" s="819"/>
      <c r="Y32" s="819"/>
      <c r="Z32" s="819"/>
      <c r="AA32" s="819">
        <v>3</v>
      </c>
      <c r="AB32" s="819"/>
      <c r="AC32" s="819"/>
      <c r="AD32" s="819"/>
      <c r="AE32" s="820"/>
      <c r="AF32" s="821">
        <v>1241</v>
      </c>
      <c r="AG32" s="822"/>
      <c r="AH32" s="822"/>
      <c r="AI32" s="822"/>
      <c r="AJ32" s="823"/>
      <c r="AK32" s="890" t="s">
        <v>512</v>
      </c>
      <c r="AL32" s="891"/>
      <c r="AM32" s="891"/>
      <c r="AN32" s="891"/>
      <c r="AO32" s="891"/>
      <c r="AP32" s="891" t="s">
        <v>512</v>
      </c>
      <c r="AQ32" s="891"/>
      <c r="AR32" s="891"/>
      <c r="AS32" s="891"/>
      <c r="AT32" s="891"/>
      <c r="AU32" s="891" t="s">
        <v>512</v>
      </c>
      <c r="AV32" s="891"/>
      <c r="AW32" s="891"/>
      <c r="AX32" s="891"/>
      <c r="AY32" s="891"/>
      <c r="AZ32" s="892" t="s">
        <v>512</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402</v>
      </c>
      <c r="C33" s="816"/>
      <c r="D33" s="816"/>
      <c r="E33" s="816"/>
      <c r="F33" s="816"/>
      <c r="G33" s="816"/>
      <c r="H33" s="816"/>
      <c r="I33" s="816"/>
      <c r="J33" s="816"/>
      <c r="K33" s="816"/>
      <c r="L33" s="816"/>
      <c r="M33" s="816"/>
      <c r="N33" s="816"/>
      <c r="O33" s="816"/>
      <c r="P33" s="817"/>
      <c r="Q33" s="818">
        <v>1445</v>
      </c>
      <c r="R33" s="819"/>
      <c r="S33" s="819"/>
      <c r="T33" s="819"/>
      <c r="U33" s="819"/>
      <c r="V33" s="819">
        <v>1439</v>
      </c>
      <c r="W33" s="819"/>
      <c r="X33" s="819"/>
      <c r="Y33" s="819"/>
      <c r="Z33" s="819"/>
      <c r="AA33" s="819">
        <v>5</v>
      </c>
      <c r="AB33" s="819"/>
      <c r="AC33" s="819"/>
      <c r="AD33" s="819"/>
      <c r="AE33" s="820"/>
      <c r="AF33" s="821">
        <v>5</v>
      </c>
      <c r="AG33" s="822"/>
      <c r="AH33" s="822"/>
      <c r="AI33" s="822"/>
      <c r="AJ33" s="823"/>
      <c r="AK33" s="890">
        <v>497</v>
      </c>
      <c r="AL33" s="891"/>
      <c r="AM33" s="891"/>
      <c r="AN33" s="891"/>
      <c r="AO33" s="891"/>
      <c r="AP33" s="891">
        <v>6094</v>
      </c>
      <c r="AQ33" s="891"/>
      <c r="AR33" s="891"/>
      <c r="AS33" s="891"/>
      <c r="AT33" s="891"/>
      <c r="AU33" s="891">
        <v>5229</v>
      </c>
      <c r="AV33" s="891"/>
      <c r="AW33" s="891"/>
      <c r="AX33" s="891"/>
      <c r="AY33" s="891"/>
      <c r="AZ33" s="892" t="s">
        <v>512</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404</v>
      </c>
      <c r="C34" s="816"/>
      <c r="D34" s="816"/>
      <c r="E34" s="816"/>
      <c r="F34" s="816"/>
      <c r="G34" s="816"/>
      <c r="H34" s="816"/>
      <c r="I34" s="816"/>
      <c r="J34" s="816"/>
      <c r="K34" s="816"/>
      <c r="L34" s="816"/>
      <c r="M34" s="816"/>
      <c r="N34" s="816"/>
      <c r="O34" s="816"/>
      <c r="P34" s="817"/>
      <c r="Q34" s="818">
        <v>314</v>
      </c>
      <c r="R34" s="819"/>
      <c r="S34" s="819"/>
      <c r="T34" s="819"/>
      <c r="U34" s="819"/>
      <c r="V34" s="819">
        <v>310</v>
      </c>
      <c r="W34" s="819"/>
      <c r="X34" s="819"/>
      <c r="Y34" s="819"/>
      <c r="Z34" s="819"/>
      <c r="AA34" s="819">
        <v>4</v>
      </c>
      <c r="AB34" s="819"/>
      <c r="AC34" s="819"/>
      <c r="AD34" s="819"/>
      <c r="AE34" s="820"/>
      <c r="AF34" s="821">
        <v>4</v>
      </c>
      <c r="AG34" s="822"/>
      <c r="AH34" s="822"/>
      <c r="AI34" s="822"/>
      <c r="AJ34" s="823"/>
      <c r="AK34" s="890">
        <v>249</v>
      </c>
      <c r="AL34" s="891"/>
      <c r="AM34" s="891"/>
      <c r="AN34" s="891"/>
      <c r="AO34" s="891"/>
      <c r="AP34" s="891">
        <v>2768</v>
      </c>
      <c r="AQ34" s="891"/>
      <c r="AR34" s="891"/>
      <c r="AS34" s="891"/>
      <c r="AT34" s="891"/>
      <c r="AU34" s="891">
        <v>2768</v>
      </c>
      <c r="AV34" s="891"/>
      <c r="AW34" s="891"/>
      <c r="AX34" s="891"/>
      <c r="AY34" s="891"/>
      <c r="AZ34" s="892" t="s">
        <v>512</v>
      </c>
      <c r="BA34" s="892"/>
      <c r="BB34" s="892"/>
      <c r="BC34" s="892"/>
      <c r="BD34" s="892"/>
      <c r="BE34" s="888" t="s">
        <v>403</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383</v>
      </c>
      <c r="B63" s="850" t="s">
        <v>406</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1575</v>
      </c>
      <c r="AG63" s="902"/>
      <c r="AH63" s="902"/>
      <c r="AI63" s="902"/>
      <c r="AJ63" s="903"/>
      <c r="AK63" s="904"/>
      <c r="AL63" s="899"/>
      <c r="AM63" s="899"/>
      <c r="AN63" s="899"/>
      <c r="AO63" s="899"/>
      <c r="AP63" s="902">
        <v>8863</v>
      </c>
      <c r="AQ63" s="902"/>
      <c r="AR63" s="902"/>
      <c r="AS63" s="902"/>
      <c r="AT63" s="902"/>
      <c r="AU63" s="902">
        <v>7997</v>
      </c>
      <c r="AV63" s="902"/>
      <c r="AW63" s="902"/>
      <c r="AX63" s="902"/>
      <c r="AY63" s="902"/>
      <c r="AZ63" s="906"/>
      <c r="BA63" s="906"/>
      <c r="BB63" s="906"/>
      <c r="BC63" s="906"/>
      <c r="BD63" s="906"/>
      <c r="BE63" s="907"/>
      <c r="BF63" s="907"/>
      <c r="BG63" s="907"/>
      <c r="BH63" s="907"/>
      <c r="BI63" s="908"/>
      <c r="BJ63" s="909" t="s">
        <v>407</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409</v>
      </c>
      <c r="B66" s="801"/>
      <c r="C66" s="801"/>
      <c r="D66" s="801"/>
      <c r="E66" s="801"/>
      <c r="F66" s="801"/>
      <c r="G66" s="801"/>
      <c r="H66" s="801"/>
      <c r="I66" s="801"/>
      <c r="J66" s="801"/>
      <c r="K66" s="801"/>
      <c r="L66" s="801"/>
      <c r="M66" s="801"/>
      <c r="N66" s="801"/>
      <c r="O66" s="801"/>
      <c r="P66" s="802"/>
      <c r="Q66" s="777" t="s">
        <v>410</v>
      </c>
      <c r="R66" s="778"/>
      <c r="S66" s="778"/>
      <c r="T66" s="778"/>
      <c r="U66" s="779"/>
      <c r="V66" s="777" t="s">
        <v>411</v>
      </c>
      <c r="W66" s="778"/>
      <c r="X66" s="778"/>
      <c r="Y66" s="778"/>
      <c r="Z66" s="779"/>
      <c r="AA66" s="777" t="s">
        <v>389</v>
      </c>
      <c r="AB66" s="778"/>
      <c r="AC66" s="778"/>
      <c r="AD66" s="778"/>
      <c r="AE66" s="779"/>
      <c r="AF66" s="912" t="s">
        <v>412</v>
      </c>
      <c r="AG66" s="873"/>
      <c r="AH66" s="873"/>
      <c r="AI66" s="873"/>
      <c r="AJ66" s="913"/>
      <c r="AK66" s="777" t="s">
        <v>413</v>
      </c>
      <c r="AL66" s="801"/>
      <c r="AM66" s="801"/>
      <c r="AN66" s="801"/>
      <c r="AO66" s="802"/>
      <c r="AP66" s="777" t="s">
        <v>414</v>
      </c>
      <c r="AQ66" s="778"/>
      <c r="AR66" s="778"/>
      <c r="AS66" s="778"/>
      <c r="AT66" s="779"/>
      <c r="AU66" s="777" t="s">
        <v>415</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15">
      <c r="A68" s="238">
        <v>1</v>
      </c>
      <c r="B68" s="929" t="s">
        <v>578</v>
      </c>
      <c r="C68" s="930"/>
      <c r="D68" s="930"/>
      <c r="E68" s="930"/>
      <c r="F68" s="930"/>
      <c r="G68" s="930"/>
      <c r="H68" s="930"/>
      <c r="I68" s="930"/>
      <c r="J68" s="930"/>
      <c r="K68" s="930"/>
      <c r="L68" s="930"/>
      <c r="M68" s="930"/>
      <c r="N68" s="930"/>
      <c r="O68" s="930"/>
      <c r="P68" s="931"/>
      <c r="Q68" s="932">
        <v>24203</v>
      </c>
      <c r="R68" s="926"/>
      <c r="S68" s="926"/>
      <c r="T68" s="926"/>
      <c r="U68" s="926"/>
      <c r="V68" s="926">
        <v>22513</v>
      </c>
      <c r="W68" s="926"/>
      <c r="X68" s="926"/>
      <c r="Y68" s="926"/>
      <c r="Z68" s="926"/>
      <c r="AA68" s="926">
        <v>1690</v>
      </c>
      <c r="AB68" s="926"/>
      <c r="AC68" s="926"/>
      <c r="AD68" s="926"/>
      <c r="AE68" s="926"/>
      <c r="AF68" s="926">
        <v>1690</v>
      </c>
      <c r="AG68" s="926"/>
      <c r="AH68" s="926"/>
      <c r="AI68" s="926"/>
      <c r="AJ68" s="926"/>
      <c r="AK68" s="926">
        <v>32</v>
      </c>
      <c r="AL68" s="926"/>
      <c r="AM68" s="926"/>
      <c r="AN68" s="926"/>
      <c r="AO68" s="926"/>
      <c r="AP68" s="926" t="s">
        <v>512</v>
      </c>
      <c r="AQ68" s="926"/>
      <c r="AR68" s="926"/>
      <c r="AS68" s="926"/>
      <c r="AT68" s="926"/>
      <c r="AU68" s="926" t="s">
        <v>512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15">
      <c r="A69" s="241">
        <v>2</v>
      </c>
      <c r="B69" s="933" t="s">
        <v>579</v>
      </c>
      <c r="C69" s="934"/>
      <c r="D69" s="934"/>
      <c r="E69" s="934"/>
      <c r="F69" s="934"/>
      <c r="G69" s="934"/>
      <c r="H69" s="934"/>
      <c r="I69" s="934"/>
      <c r="J69" s="934"/>
      <c r="K69" s="934"/>
      <c r="L69" s="934"/>
      <c r="M69" s="934"/>
      <c r="N69" s="934"/>
      <c r="O69" s="934"/>
      <c r="P69" s="935"/>
      <c r="Q69" s="936">
        <v>176</v>
      </c>
      <c r="R69" s="891"/>
      <c r="S69" s="891"/>
      <c r="T69" s="891"/>
      <c r="U69" s="891"/>
      <c r="V69" s="891">
        <v>143</v>
      </c>
      <c r="W69" s="891"/>
      <c r="X69" s="891"/>
      <c r="Y69" s="891"/>
      <c r="Z69" s="891"/>
      <c r="AA69" s="891">
        <v>33</v>
      </c>
      <c r="AB69" s="891"/>
      <c r="AC69" s="891"/>
      <c r="AD69" s="891"/>
      <c r="AE69" s="891"/>
      <c r="AF69" s="891">
        <v>33</v>
      </c>
      <c r="AG69" s="891"/>
      <c r="AH69" s="891"/>
      <c r="AI69" s="891"/>
      <c r="AJ69" s="891"/>
      <c r="AK69" s="891" t="s">
        <v>512</v>
      </c>
      <c r="AL69" s="891"/>
      <c r="AM69" s="891"/>
      <c r="AN69" s="891"/>
      <c r="AO69" s="891"/>
      <c r="AP69" s="891" t="s">
        <v>512</v>
      </c>
      <c r="AQ69" s="891"/>
      <c r="AR69" s="891"/>
      <c r="AS69" s="891"/>
      <c r="AT69" s="891"/>
      <c r="AU69" s="891" t="s">
        <v>512</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15">
      <c r="A70" s="241">
        <v>3</v>
      </c>
      <c r="B70" s="933" t="s">
        <v>580</v>
      </c>
      <c r="C70" s="934"/>
      <c r="D70" s="934"/>
      <c r="E70" s="934"/>
      <c r="F70" s="934"/>
      <c r="G70" s="934"/>
      <c r="H70" s="934"/>
      <c r="I70" s="934"/>
      <c r="J70" s="934"/>
      <c r="K70" s="934"/>
      <c r="L70" s="934"/>
      <c r="M70" s="934"/>
      <c r="N70" s="934"/>
      <c r="O70" s="934"/>
      <c r="P70" s="935"/>
      <c r="Q70" s="936">
        <v>113</v>
      </c>
      <c r="R70" s="891"/>
      <c r="S70" s="891"/>
      <c r="T70" s="891"/>
      <c r="U70" s="891"/>
      <c r="V70" s="891">
        <v>105</v>
      </c>
      <c r="W70" s="891"/>
      <c r="X70" s="891"/>
      <c r="Y70" s="891"/>
      <c r="Z70" s="891"/>
      <c r="AA70" s="891">
        <v>7</v>
      </c>
      <c r="AB70" s="891"/>
      <c r="AC70" s="891"/>
      <c r="AD70" s="891"/>
      <c r="AE70" s="891"/>
      <c r="AF70" s="891">
        <v>7</v>
      </c>
      <c r="AG70" s="891"/>
      <c r="AH70" s="891"/>
      <c r="AI70" s="891"/>
      <c r="AJ70" s="891"/>
      <c r="AK70" s="891">
        <v>2</v>
      </c>
      <c r="AL70" s="891"/>
      <c r="AM70" s="891"/>
      <c r="AN70" s="891"/>
      <c r="AO70" s="891"/>
      <c r="AP70" s="891" t="s">
        <v>512</v>
      </c>
      <c r="AQ70" s="891"/>
      <c r="AR70" s="891"/>
      <c r="AS70" s="891"/>
      <c r="AT70" s="891"/>
      <c r="AU70" s="891" t="s">
        <v>512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15">
      <c r="A71" s="241">
        <v>4</v>
      </c>
      <c r="B71" s="933" t="s">
        <v>581</v>
      </c>
      <c r="C71" s="934"/>
      <c r="D71" s="934"/>
      <c r="E71" s="934"/>
      <c r="F71" s="934"/>
      <c r="G71" s="934"/>
      <c r="H71" s="934"/>
      <c r="I71" s="934"/>
      <c r="J71" s="934"/>
      <c r="K71" s="934"/>
      <c r="L71" s="934"/>
      <c r="M71" s="934"/>
      <c r="N71" s="934"/>
      <c r="O71" s="934"/>
      <c r="P71" s="935"/>
      <c r="Q71" s="936">
        <v>116</v>
      </c>
      <c r="R71" s="891"/>
      <c r="S71" s="891"/>
      <c r="T71" s="891"/>
      <c r="U71" s="891"/>
      <c r="V71" s="891">
        <v>88</v>
      </c>
      <c r="W71" s="891"/>
      <c r="X71" s="891"/>
      <c r="Y71" s="891"/>
      <c r="Z71" s="891"/>
      <c r="AA71" s="891">
        <v>27</v>
      </c>
      <c r="AB71" s="891"/>
      <c r="AC71" s="891"/>
      <c r="AD71" s="891"/>
      <c r="AE71" s="891"/>
      <c r="AF71" s="891">
        <v>27</v>
      </c>
      <c r="AG71" s="891"/>
      <c r="AH71" s="891"/>
      <c r="AI71" s="891"/>
      <c r="AJ71" s="891"/>
      <c r="AK71" s="891" t="s">
        <v>512</v>
      </c>
      <c r="AL71" s="891"/>
      <c r="AM71" s="891"/>
      <c r="AN71" s="891"/>
      <c r="AO71" s="891"/>
      <c r="AP71" s="891" t="s">
        <v>512</v>
      </c>
      <c r="AQ71" s="891"/>
      <c r="AR71" s="891"/>
      <c r="AS71" s="891"/>
      <c r="AT71" s="891"/>
      <c r="AU71" s="891" t="s">
        <v>512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15">
      <c r="A72" s="241">
        <v>5</v>
      </c>
      <c r="B72" s="933" t="s">
        <v>582</v>
      </c>
      <c r="C72" s="934"/>
      <c r="D72" s="934"/>
      <c r="E72" s="934"/>
      <c r="F72" s="934"/>
      <c r="G72" s="934"/>
      <c r="H72" s="934"/>
      <c r="I72" s="934"/>
      <c r="J72" s="934"/>
      <c r="K72" s="934"/>
      <c r="L72" s="934"/>
      <c r="M72" s="934"/>
      <c r="N72" s="934"/>
      <c r="O72" s="934"/>
      <c r="P72" s="935"/>
      <c r="Q72" s="936">
        <v>2217</v>
      </c>
      <c r="R72" s="891"/>
      <c r="S72" s="891"/>
      <c r="T72" s="891"/>
      <c r="U72" s="891"/>
      <c r="V72" s="891">
        <v>1583</v>
      </c>
      <c r="W72" s="891"/>
      <c r="X72" s="891"/>
      <c r="Y72" s="891"/>
      <c r="Z72" s="891"/>
      <c r="AA72" s="891">
        <v>634</v>
      </c>
      <c r="AB72" s="891"/>
      <c r="AC72" s="891"/>
      <c r="AD72" s="891"/>
      <c r="AE72" s="891"/>
      <c r="AF72" s="891">
        <v>634</v>
      </c>
      <c r="AG72" s="891"/>
      <c r="AH72" s="891"/>
      <c r="AI72" s="891"/>
      <c r="AJ72" s="891"/>
      <c r="AK72" s="891">
        <v>128</v>
      </c>
      <c r="AL72" s="891"/>
      <c r="AM72" s="891"/>
      <c r="AN72" s="891"/>
      <c r="AO72" s="891"/>
      <c r="AP72" s="891" t="s">
        <v>512</v>
      </c>
      <c r="AQ72" s="891"/>
      <c r="AR72" s="891"/>
      <c r="AS72" s="891"/>
      <c r="AT72" s="891"/>
      <c r="AU72" s="891" t="s">
        <v>512</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15">
      <c r="A73" s="241">
        <v>6</v>
      </c>
      <c r="B73" s="933" t="s">
        <v>583</v>
      </c>
      <c r="C73" s="934"/>
      <c r="D73" s="934"/>
      <c r="E73" s="934"/>
      <c r="F73" s="934"/>
      <c r="G73" s="934"/>
      <c r="H73" s="934"/>
      <c r="I73" s="934"/>
      <c r="J73" s="934"/>
      <c r="K73" s="934"/>
      <c r="L73" s="934"/>
      <c r="M73" s="934"/>
      <c r="N73" s="934"/>
      <c r="O73" s="934"/>
      <c r="P73" s="935"/>
      <c r="Q73" s="936">
        <v>597893</v>
      </c>
      <c r="R73" s="891"/>
      <c r="S73" s="891"/>
      <c r="T73" s="891"/>
      <c r="U73" s="891"/>
      <c r="V73" s="891">
        <v>589317</v>
      </c>
      <c r="W73" s="891"/>
      <c r="X73" s="891"/>
      <c r="Y73" s="891"/>
      <c r="Z73" s="891"/>
      <c r="AA73" s="891">
        <v>8576</v>
      </c>
      <c r="AB73" s="891"/>
      <c r="AC73" s="891"/>
      <c r="AD73" s="891"/>
      <c r="AE73" s="891"/>
      <c r="AF73" s="891">
        <v>8576</v>
      </c>
      <c r="AG73" s="891"/>
      <c r="AH73" s="891"/>
      <c r="AI73" s="891"/>
      <c r="AJ73" s="891"/>
      <c r="AK73" s="891">
        <v>3188</v>
      </c>
      <c r="AL73" s="891"/>
      <c r="AM73" s="891"/>
      <c r="AN73" s="891"/>
      <c r="AO73" s="891"/>
      <c r="AP73" s="891" t="s">
        <v>512</v>
      </c>
      <c r="AQ73" s="891"/>
      <c r="AR73" s="891"/>
      <c r="AS73" s="891"/>
      <c r="AT73" s="891"/>
      <c r="AU73" s="891" t="s">
        <v>512</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15">
      <c r="A74" s="241">
        <v>7</v>
      </c>
      <c r="B74" s="933" t="s">
        <v>584</v>
      </c>
      <c r="C74" s="934"/>
      <c r="D74" s="934"/>
      <c r="E74" s="934"/>
      <c r="F74" s="934"/>
      <c r="G74" s="934"/>
      <c r="H74" s="934"/>
      <c r="I74" s="934"/>
      <c r="J74" s="934"/>
      <c r="K74" s="934"/>
      <c r="L74" s="934"/>
      <c r="M74" s="934"/>
      <c r="N74" s="934"/>
      <c r="O74" s="934"/>
      <c r="P74" s="935"/>
      <c r="Q74" s="936">
        <v>4483</v>
      </c>
      <c r="R74" s="891"/>
      <c r="S74" s="891"/>
      <c r="T74" s="891"/>
      <c r="U74" s="891"/>
      <c r="V74" s="891">
        <v>4372</v>
      </c>
      <c r="W74" s="891"/>
      <c r="X74" s="891"/>
      <c r="Y74" s="891"/>
      <c r="Z74" s="891"/>
      <c r="AA74" s="891">
        <v>111</v>
      </c>
      <c r="AB74" s="891"/>
      <c r="AC74" s="891"/>
      <c r="AD74" s="891"/>
      <c r="AE74" s="891"/>
      <c r="AF74" s="891">
        <v>111</v>
      </c>
      <c r="AG74" s="891"/>
      <c r="AH74" s="891"/>
      <c r="AI74" s="891"/>
      <c r="AJ74" s="891"/>
      <c r="AK74" s="891" t="s">
        <v>512</v>
      </c>
      <c r="AL74" s="891"/>
      <c r="AM74" s="891"/>
      <c r="AN74" s="891"/>
      <c r="AO74" s="891"/>
      <c r="AP74" s="891">
        <v>2358</v>
      </c>
      <c r="AQ74" s="891"/>
      <c r="AR74" s="891"/>
      <c r="AS74" s="891"/>
      <c r="AT74" s="891"/>
      <c r="AU74" s="891">
        <v>664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15">
      <c r="A75" s="241">
        <v>8</v>
      </c>
      <c r="B75" s="933" t="s">
        <v>585</v>
      </c>
      <c r="C75" s="934"/>
      <c r="D75" s="934"/>
      <c r="E75" s="934"/>
      <c r="F75" s="934"/>
      <c r="G75" s="934"/>
      <c r="H75" s="934"/>
      <c r="I75" s="934"/>
      <c r="J75" s="934"/>
      <c r="K75" s="934"/>
      <c r="L75" s="934"/>
      <c r="M75" s="934"/>
      <c r="N75" s="934"/>
      <c r="O75" s="934"/>
      <c r="P75" s="935"/>
      <c r="Q75" s="939">
        <v>1467</v>
      </c>
      <c r="R75" s="940"/>
      <c r="S75" s="940"/>
      <c r="T75" s="940"/>
      <c r="U75" s="890"/>
      <c r="V75" s="941">
        <v>1227</v>
      </c>
      <c r="W75" s="940"/>
      <c r="X75" s="940"/>
      <c r="Y75" s="940"/>
      <c r="Z75" s="890"/>
      <c r="AA75" s="941">
        <v>240</v>
      </c>
      <c r="AB75" s="940"/>
      <c r="AC75" s="940"/>
      <c r="AD75" s="940"/>
      <c r="AE75" s="890"/>
      <c r="AF75" s="941">
        <v>240</v>
      </c>
      <c r="AG75" s="940"/>
      <c r="AH75" s="940"/>
      <c r="AI75" s="940"/>
      <c r="AJ75" s="890"/>
      <c r="AK75" s="891" t="s">
        <v>512</v>
      </c>
      <c r="AL75" s="891"/>
      <c r="AM75" s="891"/>
      <c r="AN75" s="891"/>
      <c r="AO75" s="891"/>
      <c r="AP75" s="891" t="s">
        <v>512</v>
      </c>
      <c r="AQ75" s="891"/>
      <c r="AR75" s="891"/>
      <c r="AS75" s="891"/>
      <c r="AT75" s="891"/>
      <c r="AU75" s="891" t="s">
        <v>512</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15">
      <c r="A76" s="241">
        <v>9</v>
      </c>
      <c r="B76" s="933" t="s">
        <v>586</v>
      </c>
      <c r="C76" s="934"/>
      <c r="D76" s="934"/>
      <c r="E76" s="934"/>
      <c r="F76" s="934"/>
      <c r="G76" s="934"/>
      <c r="H76" s="934"/>
      <c r="I76" s="934"/>
      <c r="J76" s="934"/>
      <c r="K76" s="934"/>
      <c r="L76" s="934"/>
      <c r="M76" s="934"/>
      <c r="N76" s="934"/>
      <c r="O76" s="934"/>
      <c r="P76" s="935"/>
      <c r="Q76" s="939">
        <v>6705</v>
      </c>
      <c r="R76" s="940"/>
      <c r="S76" s="940"/>
      <c r="T76" s="940"/>
      <c r="U76" s="890"/>
      <c r="V76" s="941">
        <v>5556</v>
      </c>
      <c r="W76" s="940"/>
      <c r="X76" s="940"/>
      <c r="Y76" s="940"/>
      <c r="Z76" s="890"/>
      <c r="AA76" s="941">
        <v>1149</v>
      </c>
      <c r="AB76" s="940"/>
      <c r="AC76" s="940"/>
      <c r="AD76" s="940"/>
      <c r="AE76" s="890"/>
      <c r="AF76" s="941">
        <v>7724</v>
      </c>
      <c r="AG76" s="940"/>
      <c r="AH76" s="940"/>
      <c r="AI76" s="940"/>
      <c r="AJ76" s="890"/>
      <c r="AK76" s="891" t="s">
        <v>512</v>
      </c>
      <c r="AL76" s="891"/>
      <c r="AM76" s="891"/>
      <c r="AN76" s="891"/>
      <c r="AO76" s="891"/>
      <c r="AP76" s="941">
        <v>5927</v>
      </c>
      <c r="AQ76" s="940"/>
      <c r="AR76" s="940"/>
      <c r="AS76" s="940"/>
      <c r="AT76" s="890"/>
      <c r="AU76" s="891" t="s">
        <v>512</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15">
      <c r="A77" s="241">
        <v>10</v>
      </c>
      <c r="B77" s="933" t="s">
        <v>587</v>
      </c>
      <c r="C77" s="934"/>
      <c r="D77" s="934"/>
      <c r="E77" s="934"/>
      <c r="F77" s="934"/>
      <c r="G77" s="934"/>
      <c r="H77" s="934"/>
      <c r="I77" s="934"/>
      <c r="J77" s="934"/>
      <c r="K77" s="934"/>
      <c r="L77" s="934"/>
      <c r="M77" s="934"/>
      <c r="N77" s="934"/>
      <c r="O77" s="934"/>
      <c r="P77" s="935"/>
      <c r="Q77" s="939">
        <v>5068</v>
      </c>
      <c r="R77" s="940"/>
      <c r="S77" s="940"/>
      <c r="T77" s="940"/>
      <c r="U77" s="890"/>
      <c r="V77" s="941">
        <v>4758</v>
      </c>
      <c r="W77" s="940"/>
      <c r="X77" s="940"/>
      <c r="Y77" s="940"/>
      <c r="Z77" s="890"/>
      <c r="AA77" s="941">
        <v>311</v>
      </c>
      <c r="AB77" s="940"/>
      <c r="AC77" s="940"/>
      <c r="AD77" s="940"/>
      <c r="AE77" s="890"/>
      <c r="AF77" s="941">
        <v>5556</v>
      </c>
      <c r="AG77" s="940"/>
      <c r="AH77" s="940"/>
      <c r="AI77" s="940"/>
      <c r="AJ77" s="890"/>
      <c r="AK77" s="891" t="s">
        <v>512</v>
      </c>
      <c r="AL77" s="891"/>
      <c r="AM77" s="891"/>
      <c r="AN77" s="891"/>
      <c r="AO77" s="891"/>
      <c r="AP77" s="941">
        <v>1095</v>
      </c>
      <c r="AQ77" s="940"/>
      <c r="AR77" s="940"/>
      <c r="AS77" s="940"/>
      <c r="AT77" s="890"/>
      <c r="AU77" s="891" t="s">
        <v>512</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15">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15">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15">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15">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15">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15">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15">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15">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15">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15">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
      <c r="A88" s="244" t="s">
        <v>383</v>
      </c>
      <c r="B88" s="850" t="s">
        <v>416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24598</v>
      </c>
      <c r="AG88" s="902"/>
      <c r="AH88" s="902"/>
      <c r="AI88" s="902"/>
      <c r="AJ88" s="902"/>
      <c r="AK88" s="899"/>
      <c r="AL88" s="899"/>
      <c r="AM88" s="899"/>
      <c r="AN88" s="899"/>
      <c r="AO88" s="899"/>
      <c r="AP88" s="902">
        <v>9380</v>
      </c>
      <c r="AQ88" s="902"/>
      <c r="AR88" s="902"/>
      <c r="AS88" s="902"/>
      <c r="AT88" s="902"/>
      <c r="AU88" s="902">
        <v>664</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417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90</v>
      </c>
      <c r="CS102" s="910"/>
      <c r="CT102" s="910"/>
      <c r="CU102" s="910"/>
      <c r="CV102" s="953"/>
      <c r="CW102" s="952">
        <v>649</v>
      </c>
      <c r="CX102" s="910"/>
      <c r="CY102" s="910"/>
      <c r="CZ102" s="910"/>
      <c r="DA102" s="953"/>
      <c r="DB102" s="952">
        <v>9491</v>
      </c>
      <c r="DC102" s="910"/>
      <c r="DD102" s="910"/>
      <c r="DE102" s="910"/>
      <c r="DF102" s="953"/>
      <c r="DG102" s="952" t="s">
        <v>512</v>
      </c>
      <c r="DH102" s="910"/>
      <c r="DI102" s="910"/>
      <c r="DJ102" s="910"/>
      <c r="DK102" s="953"/>
      <c r="DL102" s="952" t="s">
        <v>512</v>
      </c>
      <c r="DM102" s="910"/>
      <c r="DN102" s="910"/>
      <c r="DO102" s="910"/>
      <c r="DP102" s="953"/>
      <c r="DQ102" s="952">
        <v>4260</v>
      </c>
      <c r="DR102" s="910"/>
      <c r="DS102" s="910"/>
      <c r="DT102" s="910"/>
      <c r="DU102" s="953"/>
      <c r="DV102" s="976"/>
      <c r="DW102" s="977"/>
      <c r="DX102" s="977"/>
      <c r="DY102" s="977"/>
      <c r="DZ102" s="978"/>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81" t="s">
        <v>422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15">
      <c r="A109" s="974" t="s">
        <v>424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425</v>
      </c>
      <c r="AB109" s="955"/>
      <c r="AC109" s="955"/>
      <c r="AD109" s="955"/>
      <c r="AE109" s="956"/>
      <c r="AF109" s="954" t="s">
        <v>300</v>
      </c>
      <c r="AG109" s="955"/>
      <c r="AH109" s="955"/>
      <c r="AI109" s="955"/>
      <c r="AJ109" s="956"/>
      <c r="AK109" s="954" t="s">
        <v>299</v>
      </c>
      <c r="AL109" s="955"/>
      <c r="AM109" s="955"/>
      <c r="AN109" s="955"/>
      <c r="AO109" s="956"/>
      <c r="AP109" s="954" t="s">
        <v>426</v>
      </c>
      <c r="AQ109" s="955"/>
      <c r="AR109" s="955"/>
      <c r="AS109" s="955"/>
      <c r="AT109" s="957"/>
      <c r="AU109" s="974" t="s">
        <v>424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425</v>
      </c>
      <c r="BR109" s="955"/>
      <c r="BS109" s="955"/>
      <c r="BT109" s="955"/>
      <c r="BU109" s="956"/>
      <c r="BV109" s="954" t="s">
        <v>300</v>
      </c>
      <c r="BW109" s="955"/>
      <c r="BX109" s="955"/>
      <c r="BY109" s="955"/>
      <c r="BZ109" s="956"/>
      <c r="CA109" s="954" t="s">
        <v>299</v>
      </c>
      <c r="CB109" s="955"/>
      <c r="CC109" s="955"/>
      <c r="CD109" s="955"/>
      <c r="CE109" s="956"/>
      <c r="CF109" s="975" t="s">
        <v>426</v>
      </c>
      <c r="CG109" s="975"/>
      <c r="CH109" s="975"/>
      <c r="CI109" s="975"/>
      <c r="CJ109" s="975"/>
      <c r="CK109" s="954" t="s">
        <v>427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425</v>
      </c>
      <c r="DH109" s="955"/>
      <c r="DI109" s="955"/>
      <c r="DJ109" s="955"/>
      <c r="DK109" s="956"/>
      <c r="DL109" s="954" t="s">
        <v>300</v>
      </c>
      <c r="DM109" s="955"/>
      <c r="DN109" s="955"/>
      <c r="DO109" s="955"/>
      <c r="DP109" s="956"/>
      <c r="DQ109" s="954" t="s">
        <v>299</v>
      </c>
      <c r="DR109" s="955"/>
      <c r="DS109" s="955"/>
      <c r="DT109" s="955"/>
      <c r="DU109" s="956"/>
      <c r="DV109" s="954" t="s">
        <v>426</v>
      </c>
      <c r="DW109" s="955"/>
      <c r="DX109" s="955"/>
      <c r="DY109" s="955"/>
      <c r="DZ109" s="957"/>
    </row>
    <row r="110" spans="1:131" s="226" customFormat="1" ht="26.25" customHeight="1" x14ac:dyDescent="0.15">
      <c r="A110" s="958" t="s">
        <v>428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2025963</v>
      </c>
      <c r="AB110" s="962"/>
      <c r="AC110" s="962"/>
      <c r="AD110" s="962"/>
      <c r="AE110" s="963"/>
      <c r="AF110" s="964">
        <v>2004791</v>
      </c>
      <c r="AG110" s="962"/>
      <c r="AH110" s="962"/>
      <c r="AI110" s="962"/>
      <c r="AJ110" s="963"/>
      <c r="AK110" s="964">
        <v>1961703</v>
      </c>
      <c r="AL110" s="962"/>
      <c r="AM110" s="962"/>
      <c r="AN110" s="962"/>
      <c r="AO110" s="963"/>
      <c r="AP110" s="965">
        <v>17.899999999999999</v>
      </c>
      <c r="AQ110" s="966"/>
      <c r="AR110" s="966"/>
      <c r="AS110" s="966"/>
      <c r="AT110" s="967"/>
      <c r="AU110" s="968" t="s">
        <v>67</v>
      </c>
      <c r="AV110" s="969"/>
      <c r="AW110" s="969"/>
      <c r="AX110" s="969"/>
      <c r="AY110" s="969"/>
      <c r="AZ110" s="1010" t="s">
        <v>429</v>
      </c>
      <c r="BA110" s="959"/>
      <c r="BB110" s="959"/>
      <c r="BC110" s="959"/>
      <c r="BD110" s="959"/>
      <c r="BE110" s="959"/>
      <c r="BF110" s="959"/>
      <c r="BG110" s="959"/>
      <c r="BH110" s="959"/>
      <c r="BI110" s="959"/>
      <c r="BJ110" s="959"/>
      <c r="BK110" s="959"/>
      <c r="BL110" s="959"/>
      <c r="BM110" s="959"/>
      <c r="BN110" s="959"/>
      <c r="BO110" s="959"/>
      <c r="BP110" s="960"/>
      <c r="BQ110" s="996">
        <v>24221620</v>
      </c>
      <c r="BR110" s="997"/>
      <c r="BS110" s="997"/>
      <c r="BT110" s="997"/>
      <c r="BU110" s="997"/>
      <c r="BV110" s="997">
        <v>23587338</v>
      </c>
      <c r="BW110" s="997"/>
      <c r="BX110" s="997"/>
      <c r="BY110" s="997"/>
      <c r="BZ110" s="997"/>
      <c r="CA110" s="997">
        <v>23261363</v>
      </c>
      <c r="CB110" s="997"/>
      <c r="CC110" s="997"/>
      <c r="CD110" s="997"/>
      <c r="CE110" s="997"/>
      <c r="CF110" s="1011">
        <v>212.3</v>
      </c>
      <c r="CG110" s="1012"/>
      <c r="CH110" s="1012"/>
      <c r="CI110" s="1012"/>
      <c r="CJ110" s="1012"/>
      <c r="CK110" s="1013" t="s">
        <v>430</v>
      </c>
      <c r="CL110" s="1014"/>
      <c r="CM110" s="993" t="s">
        <v>431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432</v>
      </c>
      <c r="DH110" s="997"/>
      <c r="DI110" s="997"/>
      <c r="DJ110" s="997"/>
      <c r="DK110" s="997"/>
      <c r="DL110" s="997" t="s">
        <v>381</v>
      </c>
      <c r="DM110" s="997"/>
      <c r="DN110" s="997"/>
      <c r="DO110" s="997"/>
      <c r="DP110" s="997"/>
      <c r="DQ110" s="997" t="s">
        <v>433</v>
      </c>
      <c r="DR110" s="997"/>
      <c r="DS110" s="997"/>
      <c r="DT110" s="997"/>
      <c r="DU110" s="997"/>
      <c r="DV110" s="998" t="s">
        <v>434</v>
      </c>
      <c r="DW110" s="998"/>
      <c r="DX110" s="998"/>
      <c r="DY110" s="998"/>
      <c r="DZ110" s="999"/>
    </row>
    <row r="111" spans="1:131" s="226" customFormat="1" ht="26.25" customHeight="1" x14ac:dyDescent="0.15">
      <c r="A111" s="1000" t="s">
        <v>435</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434</v>
      </c>
      <c r="AB111" s="1004"/>
      <c r="AC111" s="1004"/>
      <c r="AD111" s="1004"/>
      <c r="AE111" s="1005"/>
      <c r="AF111" s="1006" t="s">
        <v>432</v>
      </c>
      <c r="AG111" s="1004"/>
      <c r="AH111" s="1004"/>
      <c r="AI111" s="1004"/>
      <c r="AJ111" s="1005"/>
      <c r="AK111" s="1006" t="s">
        <v>436</v>
      </c>
      <c r="AL111" s="1004"/>
      <c r="AM111" s="1004"/>
      <c r="AN111" s="1004"/>
      <c r="AO111" s="1005"/>
      <c r="AP111" s="1007" t="s">
        <v>381</v>
      </c>
      <c r="AQ111" s="1008"/>
      <c r="AR111" s="1008"/>
      <c r="AS111" s="1008"/>
      <c r="AT111" s="1009"/>
      <c r="AU111" s="970"/>
      <c r="AV111" s="971"/>
      <c r="AW111" s="971"/>
      <c r="AX111" s="971"/>
      <c r="AY111" s="971"/>
      <c r="AZ111" s="1019" t="s">
        <v>437</v>
      </c>
      <c r="BA111" s="1020"/>
      <c r="BB111" s="1020"/>
      <c r="BC111" s="1020"/>
      <c r="BD111" s="1020"/>
      <c r="BE111" s="1020"/>
      <c r="BF111" s="1020"/>
      <c r="BG111" s="1020"/>
      <c r="BH111" s="1020"/>
      <c r="BI111" s="1020"/>
      <c r="BJ111" s="1020"/>
      <c r="BK111" s="1020"/>
      <c r="BL111" s="1020"/>
      <c r="BM111" s="1020"/>
      <c r="BN111" s="1020"/>
      <c r="BO111" s="1020"/>
      <c r="BP111" s="1021"/>
      <c r="BQ111" s="989">
        <v>229073</v>
      </c>
      <c r="BR111" s="990"/>
      <c r="BS111" s="990"/>
      <c r="BT111" s="990"/>
      <c r="BU111" s="990"/>
      <c r="BV111" s="990">
        <v>182284</v>
      </c>
      <c r="BW111" s="990"/>
      <c r="BX111" s="990"/>
      <c r="BY111" s="990"/>
      <c r="BZ111" s="990"/>
      <c r="CA111" s="990">
        <v>132385</v>
      </c>
      <c r="CB111" s="990"/>
      <c r="CC111" s="990"/>
      <c r="CD111" s="990"/>
      <c r="CE111" s="990"/>
      <c r="CF111" s="984">
        <v>1.2</v>
      </c>
      <c r="CG111" s="985"/>
      <c r="CH111" s="985"/>
      <c r="CI111" s="985"/>
      <c r="CJ111" s="985"/>
      <c r="CK111" s="1015"/>
      <c r="CL111" s="1016"/>
      <c r="CM111" s="986" t="s">
        <v>438</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439</v>
      </c>
      <c r="DH111" s="990"/>
      <c r="DI111" s="990"/>
      <c r="DJ111" s="990"/>
      <c r="DK111" s="990"/>
      <c r="DL111" s="990" t="s">
        <v>440</v>
      </c>
      <c r="DM111" s="990"/>
      <c r="DN111" s="990"/>
      <c r="DO111" s="990"/>
      <c r="DP111" s="990"/>
      <c r="DQ111" s="990" t="s">
        <v>440</v>
      </c>
      <c r="DR111" s="990"/>
      <c r="DS111" s="990"/>
      <c r="DT111" s="990"/>
      <c r="DU111" s="990"/>
      <c r="DV111" s="991" t="s">
        <v>436</v>
      </c>
      <c r="DW111" s="991"/>
      <c r="DX111" s="991"/>
      <c r="DY111" s="991"/>
      <c r="DZ111" s="992"/>
    </row>
    <row r="112" spans="1:131" s="226" customFormat="1" ht="26.25" customHeight="1" x14ac:dyDescent="0.15">
      <c r="A112" s="1022" t="s">
        <v>441</v>
      </c>
      <c r="B112" s="1023"/>
      <c r="C112" s="1020" t="s">
        <v>442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432</v>
      </c>
      <c r="AB112" s="1029"/>
      <c r="AC112" s="1029"/>
      <c r="AD112" s="1029"/>
      <c r="AE112" s="1030"/>
      <c r="AF112" s="1031" t="s">
        <v>436</v>
      </c>
      <c r="AG112" s="1029"/>
      <c r="AH112" s="1029"/>
      <c r="AI112" s="1029"/>
      <c r="AJ112" s="1030"/>
      <c r="AK112" s="1031" t="s">
        <v>434</v>
      </c>
      <c r="AL112" s="1029"/>
      <c r="AM112" s="1029"/>
      <c r="AN112" s="1029"/>
      <c r="AO112" s="1030"/>
      <c r="AP112" s="1032" t="s">
        <v>432</v>
      </c>
      <c r="AQ112" s="1033"/>
      <c r="AR112" s="1033"/>
      <c r="AS112" s="1033"/>
      <c r="AT112" s="1034"/>
      <c r="AU112" s="970"/>
      <c r="AV112" s="971"/>
      <c r="AW112" s="971"/>
      <c r="AX112" s="971"/>
      <c r="AY112" s="971"/>
      <c r="AZ112" s="1019" t="s">
        <v>443</v>
      </c>
      <c r="BA112" s="1020"/>
      <c r="BB112" s="1020"/>
      <c r="BC112" s="1020"/>
      <c r="BD112" s="1020"/>
      <c r="BE112" s="1020"/>
      <c r="BF112" s="1020"/>
      <c r="BG112" s="1020"/>
      <c r="BH112" s="1020"/>
      <c r="BI112" s="1020"/>
      <c r="BJ112" s="1020"/>
      <c r="BK112" s="1020"/>
      <c r="BL112" s="1020"/>
      <c r="BM112" s="1020"/>
      <c r="BN112" s="1020"/>
      <c r="BO112" s="1020"/>
      <c r="BP112" s="1021"/>
      <c r="BQ112" s="989">
        <v>8616192</v>
      </c>
      <c r="BR112" s="990"/>
      <c r="BS112" s="990"/>
      <c r="BT112" s="990"/>
      <c r="BU112" s="990"/>
      <c r="BV112" s="990">
        <v>8375785</v>
      </c>
      <c r="BW112" s="990"/>
      <c r="BX112" s="990"/>
      <c r="BY112" s="990"/>
      <c r="BZ112" s="990"/>
      <c r="CA112" s="990">
        <v>7997407</v>
      </c>
      <c r="CB112" s="990"/>
      <c r="CC112" s="990"/>
      <c r="CD112" s="990"/>
      <c r="CE112" s="990"/>
      <c r="CF112" s="984">
        <v>73</v>
      </c>
      <c r="CG112" s="985"/>
      <c r="CH112" s="985"/>
      <c r="CI112" s="985"/>
      <c r="CJ112" s="985"/>
      <c r="CK112" s="1015"/>
      <c r="CL112" s="1016"/>
      <c r="CM112" s="986" t="s">
        <v>444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381</v>
      </c>
      <c r="DH112" s="990"/>
      <c r="DI112" s="990"/>
      <c r="DJ112" s="990"/>
      <c r="DK112" s="990"/>
      <c r="DL112" s="990" t="s">
        <v>381</v>
      </c>
      <c r="DM112" s="990"/>
      <c r="DN112" s="990"/>
      <c r="DO112" s="990"/>
      <c r="DP112" s="990"/>
      <c r="DQ112" s="990" t="s">
        <v>432</v>
      </c>
      <c r="DR112" s="990"/>
      <c r="DS112" s="990"/>
      <c r="DT112" s="990"/>
      <c r="DU112" s="990"/>
      <c r="DV112" s="991" t="s">
        <v>432</v>
      </c>
      <c r="DW112" s="991"/>
      <c r="DX112" s="991"/>
      <c r="DY112" s="991"/>
      <c r="DZ112" s="992"/>
    </row>
    <row r="113" spans="1:130" s="226" customFormat="1" ht="26.25" customHeight="1" x14ac:dyDescent="0.15">
      <c r="A113" s="1024"/>
      <c r="B113" s="1025"/>
      <c r="C113" s="1020" t="s">
        <v>445</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769802</v>
      </c>
      <c r="AB113" s="1004"/>
      <c r="AC113" s="1004"/>
      <c r="AD113" s="1004"/>
      <c r="AE113" s="1005"/>
      <c r="AF113" s="1006">
        <v>718053</v>
      </c>
      <c r="AG113" s="1004"/>
      <c r="AH113" s="1004"/>
      <c r="AI113" s="1004"/>
      <c r="AJ113" s="1005"/>
      <c r="AK113" s="1006">
        <v>698404</v>
      </c>
      <c r="AL113" s="1004"/>
      <c r="AM113" s="1004"/>
      <c r="AN113" s="1004"/>
      <c r="AO113" s="1005"/>
      <c r="AP113" s="1007">
        <v>6.4</v>
      </c>
      <c r="AQ113" s="1008"/>
      <c r="AR113" s="1008"/>
      <c r="AS113" s="1008"/>
      <c r="AT113" s="1009"/>
      <c r="AU113" s="970"/>
      <c r="AV113" s="971"/>
      <c r="AW113" s="971"/>
      <c r="AX113" s="971"/>
      <c r="AY113" s="971"/>
      <c r="AZ113" s="1019" t="s">
        <v>446</v>
      </c>
      <c r="BA113" s="1020"/>
      <c r="BB113" s="1020"/>
      <c r="BC113" s="1020"/>
      <c r="BD113" s="1020"/>
      <c r="BE113" s="1020"/>
      <c r="BF113" s="1020"/>
      <c r="BG113" s="1020"/>
      <c r="BH113" s="1020"/>
      <c r="BI113" s="1020"/>
      <c r="BJ113" s="1020"/>
      <c r="BK113" s="1020"/>
      <c r="BL113" s="1020"/>
      <c r="BM113" s="1020"/>
      <c r="BN113" s="1020"/>
      <c r="BO113" s="1020"/>
      <c r="BP113" s="1021"/>
      <c r="BQ113" s="989">
        <v>578132</v>
      </c>
      <c r="BR113" s="990"/>
      <c r="BS113" s="990"/>
      <c r="BT113" s="990"/>
      <c r="BU113" s="990"/>
      <c r="BV113" s="990">
        <v>695308</v>
      </c>
      <c r="BW113" s="990"/>
      <c r="BX113" s="990"/>
      <c r="BY113" s="990"/>
      <c r="BZ113" s="990"/>
      <c r="CA113" s="990">
        <v>663681</v>
      </c>
      <c r="CB113" s="990"/>
      <c r="CC113" s="990"/>
      <c r="CD113" s="990"/>
      <c r="CE113" s="990"/>
      <c r="CF113" s="984">
        <v>6.1</v>
      </c>
      <c r="CG113" s="985"/>
      <c r="CH113" s="985"/>
      <c r="CI113" s="985"/>
      <c r="CJ113" s="985"/>
      <c r="CK113" s="1015"/>
      <c r="CL113" s="1016"/>
      <c r="CM113" s="986" t="s">
        <v>447</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434</v>
      </c>
      <c r="DH113" s="1029"/>
      <c r="DI113" s="1029"/>
      <c r="DJ113" s="1029"/>
      <c r="DK113" s="1030"/>
      <c r="DL113" s="1031" t="s">
        <v>432</v>
      </c>
      <c r="DM113" s="1029"/>
      <c r="DN113" s="1029"/>
      <c r="DO113" s="1029"/>
      <c r="DP113" s="1030"/>
      <c r="DQ113" s="1031" t="s">
        <v>432</v>
      </c>
      <c r="DR113" s="1029"/>
      <c r="DS113" s="1029"/>
      <c r="DT113" s="1029"/>
      <c r="DU113" s="1030"/>
      <c r="DV113" s="1032" t="s">
        <v>434</v>
      </c>
      <c r="DW113" s="1033"/>
      <c r="DX113" s="1033"/>
      <c r="DY113" s="1033"/>
      <c r="DZ113" s="1034"/>
    </row>
    <row r="114" spans="1:130" s="226" customFormat="1" ht="26.25" customHeight="1" x14ac:dyDescent="0.15">
      <c r="A114" s="1024"/>
      <c r="B114" s="1025"/>
      <c r="C114" s="1020" t="s">
        <v>448</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100496</v>
      </c>
      <c r="AB114" s="1029"/>
      <c r="AC114" s="1029"/>
      <c r="AD114" s="1029"/>
      <c r="AE114" s="1030"/>
      <c r="AF114" s="1031">
        <v>84742</v>
      </c>
      <c r="AG114" s="1029"/>
      <c r="AH114" s="1029"/>
      <c r="AI114" s="1029"/>
      <c r="AJ114" s="1030"/>
      <c r="AK114" s="1031">
        <v>70367</v>
      </c>
      <c r="AL114" s="1029"/>
      <c r="AM114" s="1029"/>
      <c r="AN114" s="1029"/>
      <c r="AO114" s="1030"/>
      <c r="AP114" s="1032">
        <v>0.6</v>
      </c>
      <c r="AQ114" s="1033"/>
      <c r="AR114" s="1033"/>
      <c r="AS114" s="1033"/>
      <c r="AT114" s="1034"/>
      <c r="AU114" s="970"/>
      <c r="AV114" s="971"/>
      <c r="AW114" s="971"/>
      <c r="AX114" s="971"/>
      <c r="AY114" s="971"/>
      <c r="AZ114" s="1019" t="s">
        <v>449</v>
      </c>
      <c r="BA114" s="1020"/>
      <c r="BB114" s="1020"/>
      <c r="BC114" s="1020"/>
      <c r="BD114" s="1020"/>
      <c r="BE114" s="1020"/>
      <c r="BF114" s="1020"/>
      <c r="BG114" s="1020"/>
      <c r="BH114" s="1020"/>
      <c r="BI114" s="1020"/>
      <c r="BJ114" s="1020"/>
      <c r="BK114" s="1020"/>
      <c r="BL114" s="1020"/>
      <c r="BM114" s="1020"/>
      <c r="BN114" s="1020"/>
      <c r="BO114" s="1020"/>
      <c r="BP114" s="1021"/>
      <c r="BQ114" s="989">
        <v>3548781</v>
      </c>
      <c r="BR114" s="990"/>
      <c r="BS114" s="990"/>
      <c r="BT114" s="990"/>
      <c r="BU114" s="990"/>
      <c r="BV114" s="990">
        <v>3524852</v>
      </c>
      <c r="BW114" s="990"/>
      <c r="BX114" s="990"/>
      <c r="BY114" s="990"/>
      <c r="BZ114" s="990"/>
      <c r="CA114" s="990">
        <v>3454866</v>
      </c>
      <c r="CB114" s="990"/>
      <c r="CC114" s="990"/>
      <c r="CD114" s="990"/>
      <c r="CE114" s="990"/>
      <c r="CF114" s="984">
        <v>31.5</v>
      </c>
      <c r="CG114" s="985"/>
      <c r="CH114" s="985"/>
      <c r="CI114" s="985"/>
      <c r="CJ114" s="985"/>
      <c r="CK114" s="1015"/>
      <c r="CL114" s="1016"/>
      <c r="CM114" s="986" t="s">
        <v>450</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381</v>
      </c>
      <c r="DH114" s="1029"/>
      <c r="DI114" s="1029"/>
      <c r="DJ114" s="1029"/>
      <c r="DK114" s="1030"/>
      <c r="DL114" s="1031" t="s">
        <v>440</v>
      </c>
      <c r="DM114" s="1029"/>
      <c r="DN114" s="1029"/>
      <c r="DO114" s="1029"/>
      <c r="DP114" s="1030"/>
      <c r="DQ114" s="1031" t="s">
        <v>433</v>
      </c>
      <c r="DR114" s="1029"/>
      <c r="DS114" s="1029"/>
      <c r="DT114" s="1029"/>
      <c r="DU114" s="1030"/>
      <c r="DV114" s="1032" t="s">
        <v>432</v>
      </c>
      <c r="DW114" s="1033"/>
      <c r="DX114" s="1033"/>
      <c r="DY114" s="1033"/>
      <c r="DZ114" s="1034"/>
    </row>
    <row r="115" spans="1:130" s="226" customFormat="1" ht="26.25" customHeight="1" x14ac:dyDescent="0.15">
      <c r="A115" s="1024"/>
      <c r="B115" s="1025"/>
      <c r="C115" s="1020" t="s">
        <v>451</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47667</v>
      </c>
      <c r="AB115" s="1004"/>
      <c r="AC115" s="1004"/>
      <c r="AD115" s="1004"/>
      <c r="AE115" s="1005"/>
      <c r="AF115" s="1006">
        <v>43914</v>
      </c>
      <c r="AG115" s="1004"/>
      <c r="AH115" s="1004"/>
      <c r="AI115" s="1004"/>
      <c r="AJ115" s="1005"/>
      <c r="AK115" s="1006">
        <v>43580</v>
      </c>
      <c r="AL115" s="1004"/>
      <c r="AM115" s="1004"/>
      <c r="AN115" s="1004"/>
      <c r="AO115" s="1005"/>
      <c r="AP115" s="1007">
        <v>0.4</v>
      </c>
      <c r="AQ115" s="1008"/>
      <c r="AR115" s="1008"/>
      <c r="AS115" s="1008"/>
      <c r="AT115" s="1009"/>
      <c r="AU115" s="970"/>
      <c r="AV115" s="971"/>
      <c r="AW115" s="971"/>
      <c r="AX115" s="971"/>
      <c r="AY115" s="971"/>
      <c r="AZ115" s="1019" t="s">
        <v>452</v>
      </c>
      <c r="BA115" s="1020"/>
      <c r="BB115" s="1020"/>
      <c r="BC115" s="1020"/>
      <c r="BD115" s="1020"/>
      <c r="BE115" s="1020"/>
      <c r="BF115" s="1020"/>
      <c r="BG115" s="1020"/>
      <c r="BH115" s="1020"/>
      <c r="BI115" s="1020"/>
      <c r="BJ115" s="1020"/>
      <c r="BK115" s="1020"/>
      <c r="BL115" s="1020"/>
      <c r="BM115" s="1020"/>
      <c r="BN115" s="1020"/>
      <c r="BO115" s="1020"/>
      <c r="BP115" s="1021"/>
      <c r="BQ115" s="989">
        <v>2374478</v>
      </c>
      <c r="BR115" s="990"/>
      <c r="BS115" s="990"/>
      <c r="BT115" s="990"/>
      <c r="BU115" s="990"/>
      <c r="BV115" s="990">
        <v>3246337</v>
      </c>
      <c r="BW115" s="990"/>
      <c r="BX115" s="990"/>
      <c r="BY115" s="990"/>
      <c r="BZ115" s="990"/>
      <c r="CA115" s="990">
        <v>4260405</v>
      </c>
      <c r="CB115" s="990"/>
      <c r="CC115" s="990"/>
      <c r="CD115" s="990"/>
      <c r="CE115" s="990"/>
      <c r="CF115" s="984">
        <v>38.9</v>
      </c>
      <c r="CG115" s="985"/>
      <c r="CH115" s="985"/>
      <c r="CI115" s="985"/>
      <c r="CJ115" s="985"/>
      <c r="CK115" s="1015"/>
      <c r="CL115" s="1016"/>
      <c r="CM115" s="1019" t="s">
        <v>453</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454</v>
      </c>
      <c r="DH115" s="1029"/>
      <c r="DI115" s="1029"/>
      <c r="DJ115" s="1029"/>
      <c r="DK115" s="1030"/>
      <c r="DL115" s="1031" t="s">
        <v>432</v>
      </c>
      <c r="DM115" s="1029"/>
      <c r="DN115" s="1029"/>
      <c r="DO115" s="1029"/>
      <c r="DP115" s="1030"/>
      <c r="DQ115" s="1031" t="s">
        <v>432</v>
      </c>
      <c r="DR115" s="1029"/>
      <c r="DS115" s="1029"/>
      <c r="DT115" s="1029"/>
      <c r="DU115" s="1030"/>
      <c r="DV115" s="1032" t="s">
        <v>439</v>
      </c>
      <c r="DW115" s="1033"/>
      <c r="DX115" s="1033"/>
      <c r="DY115" s="1033"/>
      <c r="DZ115" s="1034"/>
    </row>
    <row r="116" spans="1:130" s="226" customFormat="1" ht="26.25" customHeight="1" x14ac:dyDescent="0.15">
      <c r="A116" s="1026"/>
      <c r="B116" s="1027"/>
      <c r="C116" s="1035" t="s">
        <v>455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436</v>
      </c>
      <c r="AB116" s="1029"/>
      <c r="AC116" s="1029"/>
      <c r="AD116" s="1029"/>
      <c r="AE116" s="1030"/>
      <c r="AF116" s="1031" t="s">
        <v>436</v>
      </c>
      <c r="AG116" s="1029"/>
      <c r="AH116" s="1029"/>
      <c r="AI116" s="1029"/>
      <c r="AJ116" s="1030"/>
      <c r="AK116" s="1031" t="s">
        <v>432</v>
      </c>
      <c r="AL116" s="1029"/>
      <c r="AM116" s="1029"/>
      <c r="AN116" s="1029"/>
      <c r="AO116" s="1030"/>
      <c r="AP116" s="1032" t="s">
        <v>432</v>
      </c>
      <c r="AQ116" s="1033"/>
      <c r="AR116" s="1033"/>
      <c r="AS116" s="1033"/>
      <c r="AT116" s="1034"/>
      <c r="AU116" s="970"/>
      <c r="AV116" s="971"/>
      <c r="AW116" s="971"/>
      <c r="AX116" s="971"/>
      <c r="AY116" s="971"/>
      <c r="AZ116" s="1037" t="s">
        <v>456</v>
      </c>
      <c r="BA116" s="1038"/>
      <c r="BB116" s="1038"/>
      <c r="BC116" s="1038"/>
      <c r="BD116" s="1038"/>
      <c r="BE116" s="1038"/>
      <c r="BF116" s="1038"/>
      <c r="BG116" s="1038"/>
      <c r="BH116" s="1038"/>
      <c r="BI116" s="1038"/>
      <c r="BJ116" s="1038"/>
      <c r="BK116" s="1038"/>
      <c r="BL116" s="1038"/>
      <c r="BM116" s="1038"/>
      <c r="BN116" s="1038"/>
      <c r="BO116" s="1038"/>
      <c r="BP116" s="1039"/>
      <c r="BQ116" s="989" t="s">
        <v>381</v>
      </c>
      <c r="BR116" s="990"/>
      <c r="BS116" s="990"/>
      <c r="BT116" s="990"/>
      <c r="BU116" s="990"/>
      <c r="BV116" s="990" t="s">
        <v>432</v>
      </c>
      <c r="BW116" s="990"/>
      <c r="BX116" s="990"/>
      <c r="BY116" s="990"/>
      <c r="BZ116" s="990"/>
      <c r="CA116" s="990" t="s">
        <v>454</v>
      </c>
      <c r="CB116" s="990"/>
      <c r="CC116" s="990"/>
      <c r="CD116" s="990"/>
      <c r="CE116" s="990"/>
      <c r="CF116" s="984" t="s">
        <v>432</v>
      </c>
      <c r="CG116" s="985"/>
      <c r="CH116" s="985"/>
      <c r="CI116" s="985"/>
      <c r="CJ116" s="985"/>
      <c r="CK116" s="1015"/>
      <c r="CL116" s="1016"/>
      <c r="CM116" s="986" t="s">
        <v>457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440</v>
      </c>
      <c r="DH116" s="1029"/>
      <c r="DI116" s="1029"/>
      <c r="DJ116" s="1029"/>
      <c r="DK116" s="1030"/>
      <c r="DL116" s="1031" t="s">
        <v>436</v>
      </c>
      <c r="DM116" s="1029"/>
      <c r="DN116" s="1029"/>
      <c r="DO116" s="1029"/>
      <c r="DP116" s="1030"/>
      <c r="DQ116" s="1031" t="s">
        <v>440</v>
      </c>
      <c r="DR116" s="1029"/>
      <c r="DS116" s="1029"/>
      <c r="DT116" s="1029"/>
      <c r="DU116" s="1030"/>
      <c r="DV116" s="1032" t="s">
        <v>434</v>
      </c>
      <c r="DW116" s="1033"/>
      <c r="DX116" s="1033"/>
      <c r="DY116" s="1033"/>
      <c r="DZ116" s="1034"/>
    </row>
    <row r="117" spans="1:130" s="226" customFormat="1" ht="26.25" customHeight="1" x14ac:dyDescent="0.15">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458</v>
      </c>
      <c r="Z117" s="956"/>
      <c r="AA117" s="1046">
        <v>2943928</v>
      </c>
      <c r="AB117" s="1047"/>
      <c r="AC117" s="1047"/>
      <c r="AD117" s="1047"/>
      <c r="AE117" s="1048"/>
      <c r="AF117" s="1049">
        <v>2851500</v>
      </c>
      <c r="AG117" s="1047"/>
      <c r="AH117" s="1047"/>
      <c r="AI117" s="1047"/>
      <c r="AJ117" s="1048"/>
      <c r="AK117" s="1049">
        <v>2774054</v>
      </c>
      <c r="AL117" s="1047"/>
      <c r="AM117" s="1047"/>
      <c r="AN117" s="1047"/>
      <c r="AO117" s="1048"/>
      <c r="AP117" s="1050"/>
      <c r="AQ117" s="1051"/>
      <c r="AR117" s="1051"/>
      <c r="AS117" s="1051"/>
      <c r="AT117" s="1052"/>
      <c r="AU117" s="970"/>
      <c r="AV117" s="971"/>
      <c r="AW117" s="971"/>
      <c r="AX117" s="971"/>
      <c r="AY117" s="971"/>
      <c r="AZ117" s="1037" t="s">
        <v>459</v>
      </c>
      <c r="BA117" s="1038"/>
      <c r="BB117" s="1038"/>
      <c r="BC117" s="1038"/>
      <c r="BD117" s="1038"/>
      <c r="BE117" s="1038"/>
      <c r="BF117" s="1038"/>
      <c r="BG117" s="1038"/>
      <c r="BH117" s="1038"/>
      <c r="BI117" s="1038"/>
      <c r="BJ117" s="1038"/>
      <c r="BK117" s="1038"/>
      <c r="BL117" s="1038"/>
      <c r="BM117" s="1038"/>
      <c r="BN117" s="1038"/>
      <c r="BO117" s="1038"/>
      <c r="BP117" s="1039"/>
      <c r="BQ117" s="989" t="s">
        <v>434</v>
      </c>
      <c r="BR117" s="990"/>
      <c r="BS117" s="990"/>
      <c r="BT117" s="990"/>
      <c r="BU117" s="990"/>
      <c r="BV117" s="990" t="s">
        <v>434</v>
      </c>
      <c r="BW117" s="990"/>
      <c r="BX117" s="990"/>
      <c r="BY117" s="990"/>
      <c r="BZ117" s="990"/>
      <c r="CA117" s="990" t="s">
        <v>434</v>
      </c>
      <c r="CB117" s="990"/>
      <c r="CC117" s="990"/>
      <c r="CD117" s="990"/>
      <c r="CE117" s="990"/>
      <c r="CF117" s="984" t="s">
        <v>440</v>
      </c>
      <c r="CG117" s="985"/>
      <c r="CH117" s="985"/>
      <c r="CI117" s="985"/>
      <c r="CJ117" s="985"/>
      <c r="CK117" s="1015"/>
      <c r="CL117" s="1016"/>
      <c r="CM117" s="986" t="s">
        <v>460</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432</v>
      </c>
      <c r="DH117" s="1029"/>
      <c r="DI117" s="1029"/>
      <c r="DJ117" s="1029"/>
      <c r="DK117" s="1030"/>
      <c r="DL117" s="1031" t="s">
        <v>440</v>
      </c>
      <c r="DM117" s="1029"/>
      <c r="DN117" s="1029"/>
      <c r="DO117" s="1029"/>
      <c r="DP117" s="1030"/>
      <c r="DQ117" s="1031" t="s">
        <v>440</v>
      </c>
      <c r="DR117" s="1029"/>
      <c r="DS117" s="1029"/>
      <c r="DT117" s="1029"/>
      <c r="DU117" s="1030"/>
      <c r="DV117" s="1032" t="s">
        <v>432</v>
      </c>
      <c r="DW117" s="1033"/>
      <c r="DX117" s="1033"/>
      <c r="DY117" s="1033"/>
      <c r="DZ117" s="1034"/>
    </row>
    <row r="118" spans="1:130" s="226" customFormat="1" ht="26.25" customHeight="1" x14ac:dyDescent="0.15">
      <c r="A118" s="974" t="s">
        <v>427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425</v>
      </c>
      <c r="AB118" s="955"/>
      <c r="AC118" s="955"/>
      <c r="AD118" s="955"/>
      <c r="AE118" s="956"/>
      <c r="AF118" s="954" t="s">
        <v>300</v>
      </c>
      <c r="AG118" s="955"/>
      <c r="AH118" s="955"/>
      <c r="AI118" s="955"/>
      <c r="AJ118" s="956"/>
      <c r="AK118" s="954" t="s">
        <v>299</v>
      </c>
      <c r="AL118" s="955"/>
      <c r="AM118" s="955"/>
      <c r="AN118" s="955"/>
      <c r="AO118" s="956"/>
      <c r="AP118" s="1041" t="s">
        <v>426</v>
      </c>
      <c r="AQ118" s="1042"/>
      <c r="AR118" s="1042"/>
      <c r="AS118" s="1042"/>
      <c r="AT118" s="1043"/>
      <c r="AU118" s="970"/>
      <c r="AV118" s="971"/>
      <c r="AW118" s="971"/>
      <c r="AX118" s="971"/>
      <c r="AY118" s="971"/>
      <c r="AZ118" s="1044" t="s">
        <v>461</v>
      </c>
      <c r="BA118" s="1035"/>
      <c r="BB118" s="1035"/>
      <c r="BC118" s="1035"/>
      <c r="BD118" s="1035"/>
      <c r="BE118" s="1035"/>
      <c r="BF118" s="1035"/>
      <c r="BG118" s="1035"/>
      <c r="BH118" s="1035"/>
      <c r="BI118" s="1035"/>
      <c r="BJ118" s="1035"/>
      <c r="BK118" s="1035"/>
      <c r="BL118" s="1035"/>
      <c r="BM118" s="1035"/>
      <c r="BN118" s="1035"/>
      <c r="BO118" s="1035"/>
      <c r="BP118" s="1036"/>
      <c r="BQ118" s="1067" t="s">
        <v>432</v>
      </c>
      <c r="BR118" s="1068"/>
      <c r="BS118" s="1068"/>
      <c r="BT118" s="1068"/>
      <c r="BU118" s="1068"/>
      <c r="BV118" s="1068" t="s">
        <v>434</v>
      </c>
      <c r="BW118" s="1068"/>
      <c r="BX118" s="1068"/>
      <c r="BY118" s="1068"/>
      <c r="BZ118" s="1068"/>
      <c r="CA118" s="1068" t="s">
        <v>432</v>
      </c>
      <c r="CB118" s="1068"/>
      <c r="CC118" s="1068"/>
      <c r="CD118" s="1068"/>
      <c r="CE118" s="1068"/>
      <c r="CF118" s="984" t="s">
        <v>440</v>
      </c>
      <c r="CG118" s="985"/>
      <c r="CH118" s="985"/>
      <c r="CI118" s="985"/>
      <c r="CJ118" s="985"/>
      <c r="CK118" s="1015"/>
      <c r="CL118" s="1016"/>
      <c r="CM118" s="986" t="s">
        <v>462</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440</v>
      </c>
      <c r="DH118" s="1029"/>
      <c r="DI118" s="1029"/>
      <c r="DJ118" s="1029"/>
      <c r="DK118" s="1030"/>
      <c r="DL118" s="1031" t="s">
        <v>433</v>
      </c>
      <c r="DM118" s="1029"/>
      <c r="DN118" s="1029"/>
      <c r="DO118" s="1029"/>
      <c r="DP118" s="1030"/>
      <c r="DQ118" s="1031" t="s">
        <v>434</v>
      </c>
      <c r="DR118" s="1029"/>
      <c r="DS118" s="1029"/>
      <c r="DT118" s="1029"/>
      <c r="DU118" s="1030"/>
      <c r="DV118" s="1032" t="s">
        <v>440</v>
      </c>
      <c r="DW118" s="1033"/>
      <c r="DX118" s="1033"/>
      <c r="DY118" s="1033"/>
      <c r="DZ118" s="1034"/>
    </row>
    <row r="119" spans="1:130" s="226" customFormat="1" ht="26.25" customHeight="1" x14ac:dyDescent="0.15">
      <c r="A119" s="1128" t="s">
        <v>430</v>
      </c>
      <c r="B119" s="1014"/>
      <c r="C119" s="993" t="s">
        <v>431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440</v>
      </c>
      <c r="AB119" s="962"/>
      <c r="AC119" s="962"/>
      <c r="AD119" s="962"/>
      <c r="AE119" s="963"/>
      <c r="AF119" s="964" t="s">
        <v>440</v>
      </c>
      <c r="AG119" s="962"/>
      <c r="AH119" s="962"/>
      <c r="AI119" s="962"/>
      <c r="AJ119" s="963"/>
      <c r="AK119" s="964" t="s">
        <v>436</v>
      </c>
      <c r="AL119" s="962"/>
      <c r="AM119" s="962"/>
      <c r="AN119" s="962"/>
      <c r="AO119" s="963"/>
      <c r="AP119" s="965" t="s">
        <v>432</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463</v>
      </c>
      <c r="BP119" s="1076"/>
      <c r="BQ119" s="1067">
        <v>39568276</v>
      </c>
      <c r="BR119" s="1068"/>
      <c r="BS119" s="1068"/>
      <c r="BT119" s="1068"/>
      <c r="BU119" s="1068"/>
      <c r="BV119" s="1068">
        <v>39611904</v>
      </c>
      <c r="BW119" s="1068"/>
      <c r="BX119" s="1068"/>
      <c r="BY119" s="1068"/>
      <c r="BZ119" s="1068"/>
      <c r="CA119" s="1068">
        <v>39770107</v>
      </c>
      <c r="CB119" s="1068"/>
      <c r="CC119" s="1068"/>
      <c r="CD119" s="1068"/>
      <c r="CE119" s="1068"/>
      <c r="CF119" s="1069"/>
      <c r="CG119" s="1070"/>
      <c r="CH119" s="1070"/>
      <c r="CI119" s="1070"/>
      <c r="CJ119" s="1071"/>
      <c r="CK119" s="1017"/>
      <c r="CL119" s="1018"/>
      <c r="CM119" s="1072" t="s">
        <v>464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229073</v>
      </c>
      <c r="DH119" s="1054"/>
      <c r="DI119" s="1054"/>
      <c r="DJ119" s="1054"/>
      <c r="DK119" s="1055"/>
      <c r="DL119" s="1053">
        <v>182284</v>
      </c>
      <c r="DM119" s="1054"/>
      <c r="DN119" s="1054"/>
      <c r="DO119" s="1054"/>
      <c r="DP119" s="1055"/>
      <c r="DQ119" s="1053">
        <v>132385</v>
      </c>
      <c r="DR119" s="1054"/>
      <c r="DS119" s="1054"/>
      <c r="DT119" s="1054"/>
      <c r="DU119" s="1055"/>
      <c r="DV119" s="1056">
        <v>1.2</v>
      </c>
      <c r="DW119" s="1057"/>
      <c r="DX119" s="1057"/>
      <c r="DY119" s="1057"/>
      <c r="DZ119" s="1058"/>
    </row>
    <row r="120" spans="1:130" s="226" customFormat="1" ht="26.25" customHeight="1" x14ac:dyDescent="0.15">
      <c r="A120" s="1129"/>
      <c r="B120" s="1016"/>
      <c r="C120" s="986" t="s">
        <v>438</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440</v>
      </c>
      <c r="AB120" s="1029"/>
      <c r="AC120" s="1029"/>
      <c r="AD120" s="1029"/>
      <c r="AE120" s="1030"/>
      <c r="AF120" s="1031" t="s">
        <v>439</v>
      </c>
      <c r="AG120" s="1029"/>
      <c r="AH120" s="1029"/>
      <c r="AI120" s="1029"/>
      <c r="AJ120" s="1030"/>
      <c r="AK120" s="1031" t="s">
        <v>454</v>
      </c>
      <c r="AL120" s="1029"/>
      <c r="AM120" s="1029"/>
      <c r="AN120" s="1029"/>
      <c r="AO120" s="1030"/>
      <c r="AP120" s="1032" t="s">
        <v>439</v>
      </c>
      <c r="AQ120" s="1033"/>
      <c r="AR120" s="1033"/>
      <c r="AS120" s="1033"/>
      <c r="AT120" s="1034"/>
      <c r="AU120" s="1059" t="s">
        <v>465</v>
      </c>
      <c r="AV120" s="1060"/>
      <c r="AW120" s="1060"/>
      <c r="AX120" s="1060"/>
      <c r="AY120" s="1061"/>
      <c r="AZ120" s="1010" t="s">
        <v>466</v>
      </c>
      <c r="BA120" s="959"/>
      <c r="BB120" s="959"/>
      <c r="BC120" s="959"/>
      <c r="BD120" s="959"/>
      <c r="BE120" s="959"/>
      <c r="BF120" s="959"/>
      <c r="BG120" s="959"/>
      <c r="BH120" s="959"/>
      <c r="BI120" s="959"/>
      <c r="BJ120" s="959"/>
      <c r="BK120" s="959"/>
      <c r="BL120" s="959"/>
      <c r="BM120" s="959"/>
      <c r="BN120" s="959"/>
      <c r="BO120" s="959"/>
      <c r="BP120" s="960"/>
      <c r="BQ120" s="996">
        <v>3970574</v>
      </c>
      <c r="BR120" s="997"/>
      <c r="BS120" s="997"/>
      <c r="BT120" s="997"/>
      <c r="BU120" s="997"/>
      <c r="BV120" s="997">
        <v>3113897</v>
      </c>
      <c r="BW120" s="997"/>
      <c r="BX120" s="997"/>
      <c r="BY120" s="997"/>
      <c r="BZ120" s="997"/>
      <c r="CA120" s="997">
        <v>2800487</v>
      </c>
      <c r="CB120" s="997"/>
      <c r="CC120" s="997"/>
      <c r="CD120" s="997"/>
      <c r="CE120" s="997"/>
      <c r="CF120" s="1011">
        <v>25.6</v>
      </c>
      <c r="CG120" s="1012"/>
      <c r="CH120" s="1012"/>
      <c r="CI120" s="1012"/>
      <c r="CJ120" s="1012"/>
      <c r="CK120" s="1077" t="s">
        <v>467</v>
      </c>
      <c r="CL120" s="1078"/>
      <c r="CM120" s="1078"/>
      <c r="CN120" s="1078"/>
      <c r="CO120" s="1079"/>
      <c r="CP120" s="1085" t="s">
        <v>468</v>
      </c>
      <c r="CQ120" s="1086"/>
      <c r="CR120" s="1086"/>
      <c r="CS120" s="1086"/>
      <c r="CT120" s="1086"/>
      <c r="CU120" s="1086"/>
      <c r="CV120" s="1086"/>
      <c r="CW120" s="1086"/>
      <c r="CX120" s="1086"/>
      <c r="CY120" s="1086"/>
      <c r="CZ120" s="1086"/>
      <c r="DA120" s="1086"/>
      <c r="DB120" s="1086"/>
      <c r="DC120" s="1086"/>
      <c r="DD120" s="1086"/>
      <c r="DE120" s="1086"/>
      <c r="DF120" s="1087"/>
      <c r="DG120" s="996">
        <v>5515301</v>
      </c>
      <c r="DH120" s="997"/>
      <c r="DI120" s="997"/>
      <c r="DJ120" s="997"/>
      <c r="DK120" s="997"/>
      <c r="DL120" s="997">
        <v>5441220</v>
      </c>
      <c r="DM120" s="997"/>
      <c r="DN120" s="997"/>
      <c r="DO120" s="997"/>
      <c r="DP120" s="997"/>
      <c r="DQ120" s="997">
        <v>5228968</v>
      </c>
      <c r="DR120" s="997"/>
      <c r="DS120" s="997"/>
      <c r="DT120" s="997"/>
      <c r="DU120" s="997"/>
      <c r="DV120" s="998">
        <v>47.7</v>
      </c>
      <c r="DW120" s="998"/>
      <c r="DX120" s="998"/>
      <c r="DY120" s="998"/>
      <c r="DZ120" s="999"/>
    </row>
    <row r="121" spans="1:130" s="226" customFormat="1" ht="26.25" customHeight="1" x14ac:dyDescent="0.15">
      <c r="A121" s="1129"/>
      <c r="B121" s="1016"/>
      <c r="C121" s="1037" t="s">
        <v>469</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439</v>
      </c>
      <c r="AB121" s="1029"/>
      <c r="AC121" s="1029"/>
      <c r="AD121" s="1029"/>
      <c r="AE121" s="1030"/>
      <c r="AF121" s="1031" t="s">
        <v>440</v>
      </c>
      <c r="AG121" s="1029"/>
      <c r="AH121" s="1029"/>
      <c r="AI121" s="1029"/>
      <c r="AJ121" s="1030"/>
      <c r="AK121" s="1031" t="s">
        <v>440</v>
      </c>
      <c r="AL121" s="1029"/>
      <c r="AM121" s="1029"/>
      <c r="AN121" s="1029"/>
      <c r="AO121" s="1030"/>
      <c r="AP121" s="1032" t="s">
        <v>432</v>
      </c>
      <c r="AQ121" s="1033"/>
      <c r="AR121" s="1033"/>
      <c r="AS121" s="1033"/>
      <c r="AT121" s="1034"/>
      <c r="AU121" s="1062"/>
      <c r="AV121" s="1063"/>
      <c r="AW121" s="1063"/>
      <c r="AX121" s="1063"/>
      <c r="AY121" s="1064"/>
      <c r="AZ121" s="1019" t="s">
        <v>470</v>
      </c>
      <c r="BA121" s="1020"/>
      <c r="BB121" s="1020"/>
      <c r="BC121" s="1020"/>
      <c r="BD121" s="1020"/>
      <c r="BE121" s="1020"/>
      <c r="BF121" s="1020"/>
      <c r="BG121" s="1020"/>
      <c r="BH121" s="1020"/>
      <c r="BI121" s="1020"/>
      <c r="BJ121" s="1020"/>
      <c r="BK121" s="1020"/>
      <c r="BL121" s="1020"/>
      <c r="BM121" s="1020"/>
      <c r="BN121" s="1020"/>
      <c r="BO121" s="1020"/>
      <c r="BP121" s="1021"/>
      <c r="BQ121" s="989">
        <v>6794958</v>
      </c>
      <c r="BR121" s="990"/>
      <c r="BS121" s="990"/>
      <c r="BT121" s="990"/>
      <c r="BU121" s="990"/>
      <c r="BV121" s="990">
        <v>6108093</v>
      </c>
      <c r="BW121" s="990"/>
      <c r="BX121" s="990"/>
      <c r="BY121" s="990"/>
      <c r="BZ121" s="990"/>
      <c r="CA121" s="990">
        <v>5837110</v>
      </c>
      <c r="CB121" s="990"/>
      <c r="CC121" s="990"/>
      <c r="CD121" s="990"/>
      <c r="CE121" s="990"/>
      <c r="CF121" s="984">
        <v>53.3</v>
      </c>
      <c r="CG121" s="985"/>
      <c r="CH121" s="985"/>
      <c r="CI121" s="985"/>
      <c r="CJ121" s="985"/>
      <c r="CK121" s="1080"/>
      <c r="CL121" s="1081"/>
      <c r="CM121" s="1081"/>
      <c r="CN121" s="1081"/>
      <c r="CO121" s="1082"/>
      <c r="CP121" s="1090" t="s">
        <v>471</v>
      </c>
      <c r="CQ121" s="1091"/>
      <c r="CR121" s="1091"/>
      <c r="CS121" s="1091"/>
      <c r="CT121" s="1091"/>
      <c r="CU121" s="1091"/>
      <c r="CV121" s="1091"/>
      <c r="CW121" s="1091"/>
      <c r="CX121" s="1091"/>
      <c r="CY121" s="1091"/>
      <c r="CZ121" s="1091"/>
      <c r="DA121" s="1091"/>
      <c r="DB121" s="1091"/>
      <c r="DC121" s="1091"/>
      <c r="DD121" s="1091"/>
      <c r="DE121" s="1091"/>
      <c r="DF121" s="1092"/>
      <c r="DG121" s="989">
        <v>3100891</v>
      </c>
      <c r="DH121" s="990"/>
      <c r="DI121" s="990"/>
      <c r="DJ121" s="990"/>
      <c r="DK121" s="990"/>
      <c r="DL121" s="990">
        <v>2934565</v>
      </c>
      <c r="DM121" s="990"/>
      <c r="DN121" s="990"/>
      <c r="DO121" s="990"/>
      <c r="DP121" s="990"/>
      <c r="DQ121" s="990">
        <v>2768439</v>
      </c>
      <c r="DR121" s="990"/>
      <c r="DS121" s="990"/>
      <c r="DT121" s="990"/>
      <c r="DU121" s="990"/>
      <c r="DV121" s="991">
        <v>25.3</v>
      </c>
      <c r="DW121" s="991"/>
      <c r="DX121" s="991"/>
      <c r="DY121" s="991"/>
      <c r="DZ121" s="992"/>
    </row>
    <row r="122" spans="1:130" s="226" customFormat="1" ht="26.25" customHeight="1" x14ac:dyDescent="0.15">
      <c r="A122" s="1129"/>
      <c r="B122" s="1016"/>
      <c r="C122" s="986" t="s">
        <v>450</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440</v>
      </c>
      <c r="AB122" s="1029"/>
      <c r="AC122" s="1029"/>
      <c r="AD122" s="1029"/>
      <c r="AE122" s="1030"/>
      <c r="AF122" s="1031" t="s">
        <v>440</v>
      </c>
      <c r="AG122" s="1029"/>
      <c r="AH122" s="1029"/>
      <c r="AI122" s="1029"/>
      <c r="AJ122" s="1030"/>
      <c r="AK122" s="1031" t="s">
        <v>432</v>
      </c>
      <c r="AL122" s="1029"/>
      <c r="AM122" s="1029"/>
      <c r="AN122" s="1029"/>
      <c r="AO122" s="1030"/>
      <c r="AP122" s="1032" t="s">
        <v>434</v>
      </c>
      <c r="AQ122" s="1033"/>
      <c r="AR122" s="1033"/>
      <c r="AS122" s="1033"/>
      <c r="AT122" s="1034"/>
      <c r="AU122" s="1062"/>
      <c r="AV122" s="1063"/>
      <c r="AW122" s="1063"/>
      <c r="AX122" s="1063"/>
      <c r="AY122" s="1064"/>
      <c r="AZ122" s="1044" t="s">
        <v>472</v>
      </c>
      <c r="BA122" s="1035"/>
      <c r="BB122" s="1035"/>
      <c r="BC122" s="1035"/>
      <c r="BD122" s="1035"/>
      <c r="BE122" s="1035"/>
      <c r="BF122" s="1035"/>
      <c r="BG122" s="1035"/>
      <c r="BH122" s="1035"/>
      <c r="BI122" s="1035"/>
      <c r="BJ122" s="1035"/>
      <c r="BK122" s="1035"/>
      <c r="BL122" s="1035"/>
      <c r="BM122" s="1035"/>
      <c r="BN122" s="1035"/>
      <c r="BO122" s="1035"/>
      <c r="BP122" s="1036"/>
      <c r="BQ122" s="1067">
        <v>20269688</v>
      </c>
      <c r="BR122" s="1068"/>
      <c r="BS122" s="1068"/>
      <c r="BT122" s="1068"/>
      <c r="BU122" s="1068"/>
      <c r="BV122" s="1068">
        <v>20146909</v>
      </c>
      <c r="BW122" s="1068"/>
      <c r="BX122" s="1068"/>
      <c r="BY122" s="1068"/>
      <c r="BZ122" s="1068"/>
      <c r="CA122" s="1068">
        <v>19877215</v>
      </c>
      <c r="CB122" s="1068"/>
      <c r="CC122" s="1068"/>
      <c r="CD122" s="1068"/>
      <c r="CE122" s="1068"/>
      <c r="CF122" s="1088">
        <v>181.4</v>
      </c>
      <c r="CG122" s="1089"/>
      <c r="CH122" s="1089"/>
      <c r="CI122" s="1089"/>
      <c r="CJ122" s="1089"/>
      <c r="CK122" s="1080"/>
      <c r="CL122" s="1081"/>
      <c r="CM122" s="1081"/>
      <c r="CN122" s="1081"/>
      <c r="CO122" s="1082"/>
      <c r="CP122" s="1090" t="s">
        <v>473</v>
      </c>
      <c r="CQ122" s="1091"/>
      <c r="CR122" s="1091"/>
      <c r="CS122" s="1091"/>
      <c r="CT122" s="1091"/>
      <c r="CU122" s="1091"/>
      <c r="CV122" s="1091"/>
      <c r="CW122" s="1091"/>
      <c r="CX122" s="1091"/>
      <c r="CY122" s="1091"/>
      <c r="CZ122" s="1091"/>
      <c r="DA122" s="1091"/>
      <c r="DB122" s="1091"/>
      <c r="DC122" s="1091"/>
      <c r="DD122" s="1091"/>
      <c r="DE122" s="1091"/>
      <c r="DF122" s="1092"/>
      <c r="DG122" s="989" t="s">
        <v>432</v>
      </c>
      <c r="DH122" s="990"/>
      <c r="DI122" s="990"/>
      <c r="DJ122" s="990"/>
      <c r="DK122" s="990"/>
      <c r="DL122" s="990" t="s">
        <v>432</v>
      </c>
      <c r="DM122" s="990"/>
      <c r="DN122" s="990"/>
      <c r="DO122" s="990"/>
      <c r="DP122" s="990"/>
      <c r="DQ122" s="990" t="s">
        <v>432</v>
      </c>
      <c r="DR122" s="990"/>
      <c r="DS122" s="990"/>
      <c r="DT122" s="990"/>
      <c r="DU122" s="990"/>
      <c r="DV122" s="991" t="s">
        <v>440</v>
      </c>
      <c r="DW122" s="991"/>
      <c r="DX122" s="991"/>
      <c r="DY122" s="991"/>
      <c r="DZ122" s="992"/>
    </row>
    <row r="123" spans="1:130" s="226" customFormat="1" ht="26.25" customHeight="1" x14ac:dyDescent="0.15">
      <c r="A123" s="1129"/>
      <c r="B123" s="1016"/>
      <c r="C123" s="986" t="s">
        <v>457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432</v>
      </c>
      <c r="AB123" s="1029"/>
      <c r="AC123" s="1029"/>
      <c r="AD123" s="1029"/>
      <c r="AE123" s="1030"/>
      <c r="AF123" s="1031" t="s">
        <v>432</v>
      </c>
      <c r="AG123" s="1029"/>
      <c r="AH123" s="1029"/>
      <c r="AI123" s="1029"/>
      <c r="AJ123" s="1030"/>
      <c r="AK123" s="1031" t="s">
        <v>434</v>
      </c>
      <c r="AL123" s="1029"/>
      <c r="AM123" s="1029"/>
      <c r="AN123" s="1029"/>
      <c r="AO123" s="1030"/>
      <c r="AP123" s="1032" t="s">
        <v>440</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474</v>
      </c>
      <c r="BP123" s="1076"/>
      <c r="BQ123" s="1135">
        <v>31035220</v>
      </c>
      <c r="BR123" s="1136"/>
      <c r="BS123" s="1136"/>
      <c r="BT123" s="1136"/>
      <c r="BU123" s="1136"/>
      <c r="BV123" s="1136">
        <v>29368899</v>
      </c>
      <c r="BW123" s="1136"/>
      <c r="BX123" s="1136"/>
      <c r="BY123" s="1136"/>
      <c r="BZ123" s="1136"/>
      <c r="CA123" s="1136">
        <v>28514812</v>
      </c>
      <c r="CB123" s="1136"/>
      <c r="CC123" s="1136"/>
      <c r="CD123" s="1136"/>
      <c r="CE123" s="1136"/>
      <c r="CF123" s="1069"/>
      <c r="CG123" s="1070"/>
      <c r="CH123" s="1070"/>
      <c r="CI123" s="1070"/>
      <c r="CJ123" s="1071"/>
      <c r="CK123" s="1080"/>
      <c r="CL123" s="1081"/>
      <c r="CM123" s="1081"/>
      <c r="CN123" s="1081"/>
      <c r="CO123" s="1082"/>
      <c r="CP123" s="1090"/>
      <c r="CQ123" s="1091"/>
      <c r="CR123" s="1091"/>
      <c r="CS123" s="1091"/>
      <c r="CT123" s="1091"/>
      <c r="CU123" s="1091"/>
      <c r="CV123" s="1091"/>
      <c r="CW123" s="1091"/>
      <c r="CX123" s="1091"/>
      <c r="CY123" s="1091"/>
      <c r="CZ123" s="1091"/>
      <c r="DA123" s="1091"/>
      <c r="DB123" s="1091"/>
      <c r="DC123" s="1091"/>
      <c r="DD123" s="1091"/>
      <c r="DE123" s="1091"/>
      <c r="DF123" s="1092"/>
      <c r="DG123" s="1028"/>
      <c r="DH123" s="1029"/>
      <c r="DI123" s="1029"/>
      <c r="DJ123" s="1029"/>
      <c r="DK123" s="1030"/>
      <c r="DL123" s="1031"/>
      <c r="DM123" s="1029"/>
      <c r="DN123" s="1029"/>
      <c r="DO123" s="1029"/>
      <c r="DP123" s="1030"/>
      <c r="DQ123" s="1031"/>
      <c r="DR123" s="1029"/>
      <c r="DS123" s="1029"/>
      <c r="DT123" s="1029"/>
      <c r="DU123" s="1030"/>
      <c r="DV123" s="1032"/>
      <c r="DW123" s="1033"/>
      <c r="DX123" s="1033"/>
      <c r="DY123" s="1033"/>
      <c r="DZ123" s="1034"/>
    </row>
    <row r="124" spans="1:130" s="226" customFormat="1" ht="26.25" customHeight="1" thickBot="1" x14ac:dyDescent="0.2">
      <c r="A124" s="1129"/>
      <c r="B124" s="1016"/>
      <c r="C124" s="986" t="s">
        <v>460</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440</v>
      </c>
      <c r="AB124" s="1029"/>
      <c r="AC124" s="1029"/>
      <c r="AD124" s="1029"/>
      <c r="AE124" s="1030"/>
      <c r="AF124" s="1031" t="s">
        <v>434</v>
      </c>
      <c r="AG124" s="1029"/>
      <c r="AH124" s="1029"/>
      <c r="AI124" s="1029"/>
      <c r="AJ124" s="1030"/>
      <c r="AK124" s="1031" t="s">
        <v>440</v>
      </c>
      <c r="AL124" s="1029"/>
      <c r="AM124" s="1029"/>
      <c r="AN124" s="1029"/>
      <c r="AO124" s="1030"/>
      <c r="AP124" s="1032" t="s">
        <v>432</v>
      </c>
      <c r="AQ124" s="1033"/>
      <c r="AR124" s="1033"/>
      <c r="AS124" s="1033"/>
      <c r="AT124" s="1034"/>
      <c r="AU124" s="1131" t="s">
        <v>475</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78.400000000000006</v>
      </c>
      <c r="BR124" s="1098"/>
      <c r="BS124" s="1098"/>
      <c r="BT124" s="1098"/>
      <c r="BU124" s="1098"/>
      <c r="BV124" s="1098">
        <v>95.2</v>
      </c>
      <c r="BW124" s="1098"/>
      <c r="BX124" s="1098"/>
      <c r="BY124" s="1098"/>
      <c r="BZ124" s="1098"/>
      <c r="CA124" s="1098">
        <v>102.7</v>
      </c>
      <c r="CB124" s="1098"/>
      <c r="CC124" s="1098"/>
      <c r="CD124" s="1098"/>
      <c r="CE124" s="1098"/>
      <c r="CF124" s="1099"/>
      <c r="CG124" s="1100"/>
      <c r="CH124" s="1100"/>
      <c r="CI124" s="1100"/>
      <c r="CJ124" s="1101"/>
      <c r="CK124" s="1083"/>
      <c r="CL124" s="1083"/>
      <c r="CM124" s="1083"/>
      <c r="CN124" s="1083"/>
      <c r="CO124" s="1084"/>
      <c r="CP124" s="1090" t="s">
        <v>476</v>
      </c>
      <c r="CQ124" s="1091"/>
      <c r="CR124" s="1091"/>
      <c r="CS124" s="1091"/>
      <c r="CT124" s="1091"/>
      <c r="CU124" s="1091"/>
      <c r="CV124" s="1091"/>
      <c r="CW124" s="1091"/>
      <c r="CX124" s="1091"/>
      <c r="CY124" s="1091"/>
      <c r="CZ124" s="1091"/>
      <c r="DA124" s="1091"/>
      <c r="DB124" s="1091"/>
      <c r="DC124" s="1091"/>
      <c r="DD124" s="1091"/>
      <c r="DE124" s="1091"/>
      <c r="DF124" s="1092"/>
      <c r="DG124" s="1075" t="s">
        <v>432</v>
      </c>
      <c r="DH124" s="1054"/>
      <c r="DI124" s="1054"/>
      <c r="DJ124" s="1054"/>
      <c r="DK124" s="1055"/>
      <c r="DL124" s="1053" t="s">
        <v>434</v>
      </c>
      <c r="DM124" s="1054"/>
      <c r="DN124" s="1054"/>
      <c r="DO124" s="1054"/>
      <c r="DP124" s="1055"/>
      <c r="DQ124" s="1053" t="s">
        <v>434</v>
      </c>
      <c r="DR124" s="1054"/>
      <c r="DS124" s="1054"/>
      <c r="DT124" s="1054"/>
      <c r="DU124" s="1055"/>
      <c r="DV124" s="1056" t="s">
        <v>434</v>
      </c>
      <c r="DW124" s="1057"/>
      <c r="DX124" s="1057"/>
      <c r="DY124" s="1057"/>
      <c r="DZ124" s="1058"/>
    </row>
    <row r="125" spans="1:130" s="226" customFormat="1" ht="26.25" customHeight="1" x14ac:dyDescent="0.15">
      <c r="A125" s="1129"/>
      <c r="B125" s="1016"/>
      <c r="C125" s="986" t="s">
        <v>462</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432</v>
      </c>
      <c r="AB125" s="1029"/>
      <c r="AC125" s="1029"/>
      <c r="AD125" s="1029"/>
      <c r="AE125" s="1030"/>
      <c r="AF125" s="1031" t="s">
        <v>454</v>
      </c>
      <c r="AG125" s="1029"/>
      <c r="AH125" s="1029"/>
      <c r="AI125" s="1029"/>
      <c r="AJ125" s="1030"/>
      <c r="AK125" s="1031" t="s">
        <v>436</v>
      </c>
      <c r="AL125" s="1029"/>
      <c r="AM125" s="1029"/>
      <c r="AN125" s="1029"/>
      <c r="AO125" s="1030"/>
      <c r="AP125" s="1032" t="s">
        <v>440</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477</v>
      </c>
      <c r="CL125" s="1078"/>
      <c r="CM125" s="1078"/>
      <c r="CN125" s="1078"/>
      <c r="CO125" s="1079"/>
      <c r="CP125" s="1010" t="s">
        <v>478</v>
      </c>
      <c r="CQ125" s="959"/>
      <c r="CR125" s="959"/>
      <c r="CS125" s="959"/>
      <c r="CT125" s="959"/>
      <c r="CU125" s="959"/>
      <c r="CV125" s="959"/>
      <c r="CW125" s="959"/>
      <c r="CX125" s="959"/>
      <c r="CY125" s="959"/>
      <c r="CZ125" s="959"/>
      <c r="DA125" s="959"/>
      <c r="DB125" s="959"/>
      <c r="DC125" s="959"/>
      <c r="DD125" s="959"/>
      <c r="DE125" s="959"/>
      <c r="DF125" s="960"/>
      <c r="DG125" s="996" t="s">
        <v>432</v>
      </c>
      <c r="DH125" s="997"/>
      <c r="DI125" s="997"/>
      <c r="DJ125" s="997"/>
      <c r="DK125" s="997"/>
      <c r="DL125" s="997" t="s">
        <v>439</v>
      </c>
      <c r="DM125" s="997"/>
      <c r="DN125" s="997"/>
      <c r="DO125" s="997"/>
      <c r="DP125" s="997"/>
      <c r="DQ125" s="997" t="s">
        <v>432</v>
      </c>
      <c r="DR125" s="997"/>
      <c r="DS125" s="997"/>
      <c r="DT125" s="997"/>
      <c r="DU125" s="997"/>
      <c r="DV125" s="998" t="s">
        <v>439</v>
      </c>
      <c r="DW125" s="998"/>
      <c r="DX125" s="998"/>
      <c r="DY125" s="998"/>
      <c r="DZ125" s="999"/>
    </row>
    <row r="126" spans="1:130" s="226" customFormat="1" ht="26.25" customHeight="1" thickBot="1" x14ac:dyDescent="0.2">
      <c r="A126" s="1129"/>
      <c r="B126" s="1016"/>
      <c r="C126" s="986" t="s">
        <v>464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47382</v>
      </c>
      <c r="AB126" s="1029"/>
      <c r="AC126" s="1029"/>
      <c r="AD126" s="1029"/>
      <c r="AE126" s="1030"/>
      <c r="AF126" s="1031">
        <v>43680</v>
      </c>
      <c r="AG126" s="1029"/>
      <c r="AH126" s="1029"/>
      <c r="AI126" s="1029"/>
      <c r="AJ126" s="1030"/>
      <c r="AK126" s="1031">
        <v>43425</v>
      </c>
      <c r="AL126" s="1029"/>
      <c r="AM126" s="1029"/>
      <c r="AN126" s="1029"/>
      <c r="AO126" s="1030"/>
      <c r="AP126" s="1032">
        <v>0.4</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479</v>
      </c>
      <c r="CQ126" s="1020"/>
      <c r="CR126" s="1020"/>
      <c r="CS126" s="1020"/>
      <c r="CT126" s="1020"/>
      <c r="CU126" s="1020"/>
      <c r="CV126" s="1020"/>
      <c r="CW126" s="1020"/>
      <c r="CX126" s="1020"/>
      <c r="CY126" s="1020"/>
      <c r="CZ126" s="1020"/>
      <c r="DA126" s="1020"/>
      <c r="DB126" s="1020"/>
      <c r="DC126" s="1020"/>
      <c r="DD126" s="1020"/>
      <c r="DE126" s="1020"/>
      <c r="DF126" s="1021"/>
      <c r="DG126" s="989" t="s">
        <v>434</v>
      </c>
      <c r="DH126" s="990"/>
      <c r="DI126" s="990"/>
      <c r="DJ126" s="990"/>
      <c r="DK126" s="990"/>
      <c r="DL126" s="990" t="s">
        <v>432</v>
      </c>
      <c r="DM126" s="990"/>
      <c r="DN126" s="990"/>
      <c r="DO126" s="990"/>
      <c r="DP126" s="990"/>
      <c r="DQ126" s="990" t="s">
        <v>434</v>
      </c>
      <c r="DR126" s="990"/>
      <c r="DS126" s="990"/>
      <c r="DT126" s="990"/>
      <c r="DU126" s="990"/>
      <c r="DV126" s="991" t="s">
        <v>434</v>
      </c>
      <c r="DW126" s="991"/>
      <c r="DX126" s="991"/>
      <c r="DY126" s="991"/>
      <c r="DZ126" s="992"/>
    </row>
    <row r="127" spans="1:130" s="226" customFormat="1" ht="26.25" customHeight="1" x14ac:dyDescent="0.15">
      <c r="A127" s="1130"/>
      <c r="B127" s="1018"/>
      <c r="C127" s="1072" t="s">
        <v>480</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285</v>
      </c>
      <c r="AB127" s="1029"/>
      <c r="AC127" s="1029"/>
      <c r="AD127" s="1029"/>
      <c r="AE127" s="1030"/>
      <c r="AF127" s="1031">
        <v>234</v>
      </c>
      <c r="AG127" s="1029"/>
      <c r="AH127" s="1029"/>
      <c r="AI127" s="1029"/>
      <c r="AJ127" s="1030"/>
      <c r="AK127" s="1031">
        <v>155</v>
      </c>
      <c r="AL127" s="1029"/>
      <c r="AM127" s="1029"/>
      <c r="AN127" s="1029"/>
      <c r="AO127" s="1030"/>
      <c r="AP127" s="1032">
        <v>0</v>
      </c>
      <c r="AQ127" s="1033"/>
      <c r="AR127" s="1033"/>
      <c r="AS127" s="1033"/>
      <c r="AT127" s="1034"/>
      <c r="AU127" s="262"/>
      <c r="AV127" s="262"/>
      <c r="AW127" s="262"/>
      <c r="AX127" s="1102" t="s">
        <v>481</v>
      </c>
      <c r="AY127" s="1103"/>
      <c r="AZ127" s="1103"/>
      <c r="BA127" s="1103"/>
      <c r="BB127" s="1103"/>
      <c r="BC127" s="1103"/>
      <c r="BD127" s="1103"/>
      <c r="BE127" s="1104"/>
      <c r="BF127" s="1105" t="s">
        <v>482</v>
      </c>
      <c r="BG127" s="1103"/>
      <c r="BH127" s="1103"/>
      <c r="BI127" s="1103"/>
      <c r="BJ127" s="1103"/>
      <c r="BK127" s="1103"/>
      <c r="BL127" s="1104"/>
      <c r="BM127" s="1105" t="s">
        <v>483</v>
      </c>
      <c r="BN127" s="1103"/>
      <c r="BO127" s="1103"/>
      <c r="BP127" s="1103"/>
      <c r="BQ127" s="1103"/>
      <c r="BR127" s="1103"/>
      <c r="BS127" s="1104"/>
      <c r="BT127" s="1105" t="s">
        <v>484</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485</v>
      </c>
      <c r="CQ127" s="1020"/>
      <c r="CR127" s="1020"/>
      <c r="CS127" s="1020"/>
      <c r="CT127" s="1020"/>
      <c r="CU127" s="1020"/>
      <c r="CV127" s="1020"/>
      <c r="CW127" s="1020"/>
      <c r="CX127" s="1020"/>
      <c r="CY127" s="1020"/>
      <c r="CZ127" s="1020"/>
      <c r="DA127" s="1020"/>
      <c r="DB127" s="1020"/>
      <c r="DC127" s="1020"/>
      <c r="DD127" s="1020"/>
      <c r="DE127" s="1020"/>
      <c r="DF127" s="1021"/>
      <c r="DG127" s="989" t="s">
        <v>439</v>
      </c>
      <c r="DH127" s="990"/>
      <c r="DI127" s="990"/>
      <c r="DJ127" s="990"/>
      <c r="DK127" s="990"/>
      <c r="DL127" s="990">
        <v>3239013</v>
      </c>
      <c r="DM127" s="990"/>
      <c r="DN127" s="990"/>
      <c r="DO127" s="990"/>
      <c r="DP127" s="990"/>
      <c r="DQ127" s="990">
        <v>4260405</v>
      </c>
      <c r="DR127" s="990"/>
      <c r="DS127" s="990"/>
      <c r="DT127" s="990"/>
      <c r="DU127" s="990"/>
      <c r="DV127" s="991">
        <v>38.9</v>
      </c>
      <c r="DW127" s="991"/>
      <c r="DX127" s="991"/>
      <c r="DY127" s="991"/>
      <c r="DZ127" s="992"/>
    </row>
    <row r="128" spans="1:130" s="226" customFormat="1" ht="26.25" customHeight="1" thickBot="1" x14ac:dyDescent="0.2">
      <c r="A128" s="1113" t="s">
        <v>486</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487</v>
      </c>
      <c r="X128" s="1115"/>
      <c r="Y128" s="1115"/>
      <c r="Z128" s="1116"/>
      <c r="AA128" s="1117">
        <v>834531</v>
      </c>
      <c r="AB128" s="1118"/>
      <c r="AC128" s="1118"/>
      <c r="AD128" s="1118"/>
      <c r="AE128" s="1119"/>
      <c r="AF128" s="1120">
        <v>898397</v>
      </c>
      <c r="AG128" s="1118"/>
      <c r="AH128" s="1118"/>
      <c r="AI128" s="1118"/>
      <c r="AJ128" s="1119"/>
      <c r="AK128" s="1120">
        <v>973512</v>
      </c>
      <c r="AL128" s="1118"/>
      <c r="AM128" s="1118"/>
      <c r="AN128" s="1118"/>
      <c r="AO128" s="1119"/>
      <c r="AP128" s="1121"/>
      <c r="AQ128" s="1122"/>
      <c r="AR128" s="1122"/>
      <c r="AS128" s="1122"/>
      <c r="AT128" s="1123"/>
      <c r="AU128" s="262"/>
      <c r="AV128" s="262"/>
      <c r="AW128" s="262"/>
      <c r="AX128" s="958" t="s">
        <v>488</v>
      </c>
      <c r="AY128" s="959"/>
      <c r="AZ128" s="959"/>
      <c r="BA128" s="959"/>
      <c r="BB128" s="959"/>
      <c r="BC128" s="959"/>
      <c r="BD128" s="959"/>
      <c r="BE128" s="960"/>
      <c r="BF128" s="1124" t="s">
        <v>434</v>
      </c>
      <c r="BG128" s="1125"/>
      <c r="BH128" s="1125"/>
      <c r="BI128" s="1125"/>
      <c r="BJ128" s="1125"/>
      <c r="BK128" s="1125"/>
      <c r="BL128" s="1126"/>
      <c r="BM128" s="1124">
        <v>13</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489</v>
      </c>
      <c r="CQ128" s="1107"/>
      <c r="CR128" s="1107"/>
      <c r="CS128" s="1107"/>
      <c r="CT128" s="1107"/>
      <c r="CU128" s="1107"/>
      <c r="CV128" s="1107"/>
      <c r="CW128" s="1107"/>
      <c r="CX128" s="1107"/>
      <c r="CY128" s="1107"/>
      <c r="CZ128" s="1107"/>
      <c r="DA128" s="1107"/>
      <c r="DB128" s="1107"/>
      <c r="DC128" s="1107"/>
      <c r="DD128" s="1107"/>
      <c r="DE128" s="1107"/>
      <c r="DF128" s="1108"/>
      <c r="DG128" s="1109">
        <v>4251</v>
      </c>
      <c r="DH128" s="1110"/>
      <c r="DI128" s="1110"/>
      <c r="DJ128" s="1110"/>
      <c r="DK128" s="1110"/>
      <c r="DL128" s="1110">
        <v>7324</v>
      </c>
      <c r="DM128" s="1110"/>
      <c r="DN128" s="1110"/>
      <c r="DO128" s="1110"/>
      <c r="DP128" s="1110"/>
      <c r="DQ128" s="1110" t="s">
        <v>440</v>
      </c>
      <c r="DR128" s="1110"/>
      <c r="DS128" s="1110"/>
      <c r="DT128" s="1110"/>
      <c r="DU128" s="1110"/>
      <c r="DV128" s="1111" t="s">
        <v>439</v>
      </c>
      <c r="DW128" s="1111"/>
      <c r="DX128" s="1111"/>
      <c r="DY128" s="1111"/>
      <c r="DZ128" s="1112"/>
    </row>
    <row r="129" spans="1:131" s="226"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490</v>
      </c>
      <c r="X129" s="1144"/>
      <c r="Y129" s="1144"/>
      <c r="Z129" s="1145"/>
      <c r="AA129" s="1028">
        <v>12497865</v>
      </c>
      <c r="AB129" s="1029"/>
      <c r="AC129" s="1029"/>
      <c r="AD129" s="1029"/>
      <c r="AE129" s="1030"/>
      <c r="AF129" s="1031">
        <v>12300360</v>
      </c>
      <c r="AG129" s="1029"/>
      <c r="AH129" s="1029"/>
      <c r="AI129" s="1029"/>
      <c r="AJ129" s="1030"/>
      <c r="AK129" s="1031">
        <v>12477133</v>
      </c>
      <c r="AL129" s="1029"/>
      <c r="AM129" s="1029"/>
      <c r="AN129" s="1029"/>
      <c r="AO129" s="1030"/>
      <c r="AP129" s="1146"/>
      <c r="AQ129" s="1147"/>
      <c r="AR129" s="1147"/>
      <c r="AS129" s="1147"/>
      <c r="AT129" s="1148"/>
      <c r="AU129" s="264"/>
      <c r="AV129" s="264"/>
      <c r="AW129" s="264"/>
      <c r="AX129" s="1137" t="s">
        <v>491</v>
      </c>
      <c r="AY129" s="1020"/>
      <c r="AZ129" s="1020"/>
      <c r="BA129" s="1020"/>
      <c r="BB129" s="1020"/>
      <c r="BC129" s="1020"/>
      <c r="BD129" s="1020"/>
      <c r="BE129" s="1021"/>
      <c r="BF129" s="1138" t="s">
        <v>432</v>
      </c>
      <c r="BG129" s="1139"/>
      <c r="BH129" s="1139"/>
      <c r="BI129" s="1139"/>
      <c r="BJ129" s="1139"/>
      <c r="BK129" s="1139"/>
      <c r="BL129" s="1140"/>
      <c r="BM129" s="1138">
        <v>18</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1000" t="s">
        <v>492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493</v>
      </c>
      <c r="X130" s="1144"/>
      <c r="Y130" s="1144"/>
      <c r="Z130" s="1145"/>
      <c r="AA130" s="1028">
        <v>1617904</v>
      </c>
      <c r="AB130" s="1029"/>
      <c r="AC130" s="1029"/>
      <c r="AD130" s="1029"/>
      <c r="AE130" s="1030"/>
      <c r="AF130" s="1031">
        <v>1548636</v>
      </c>
      <c r="AG130" s="1029"/>
      <c r="AH130" s="1029"/>
      <c r="AI130" s="1029"/>
      <c r="AJ130" s="1030"/>
      <c r="AK130" s="1031">
        <v>1519372</v>
      </c>
      <c r="AL130" s="1029"/>
      <c r="AM130" s="1029"/>
      <c r="AN130" s="1029"/>
      <c r="AO130" s="1030"/>
      <c r="AP130" s="1146"/>
      <c r="AQ130" s="1147"/>
      <c r="AR130" s="1147"/>
      <c r="AS130" s="1147"/>
      <c r="AT130" s="1148"/>
      <c r="AU130" s="264"/>
      <c r="AV130" s="264"/>
      <c r="AW130" s="264"/>
      <c r="AX130" s="1137" t="s">
        <v>494</v>
      </c>
      <c r="AY130" s="1020"/>
      <c r="AZ130" s="1020"/>
      <c r="BA130" s="1020"/>
      <c r="BB130" s="1020"/>
      <c r="BC130" s="1020"/>
      <c r="BD130" s="1020"/>
      <c r="BE130" s="1021"/>
      <c r="BF130" s="1174">
        <v>3.6</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495</v>
      </c>
      <c r="X131" s="1182"/>
      <c r="Y131" s="1182"/>
      <c r="Z131" s="1183"/>
      <c r="AA131" s="1075">
        <v>10879961</v>
      </c>
      <c r="AB131" s="1054"/>
      <c r="AC131" s="1054"/>
      <c r="AD131" s="1054"/>
      <c r="AE131" s="1055"/>
      <c r="AF131" s="1053">
        <v>10751724</v>
      </c>
      <c r="AG131" s="1054"/>
      <c r="AH131" s="1054"/>
      <c r="AI131" s="1054"/>
      <c r="AJ131" s="1055"/>
      <c r="AK131" s="1053">
        <v>10957761</v>
      </c>
      <c r="AL131" s="1054"/>
      <c r="AM131" s="1054"/>
      <c r="AN131" s="1054"/>
      <c r="AO131" s="1055"/>
      <c r="AP131" s="1184"/>
      <c r="AQ131" s="1185"/>
      <c r="AR131" s="1185"/>
      <c r="AS131" s="1185"/>
      <c r="AT131" s="1186"/>
      <c r="AU131" s="264"/>
      <c r="AV131" s="264"/>
      <c r="AW131" s="264"/>
      <c r="AX131" s="1156" t="s">
        <v>496</v>
      </c>
      <c r="AY131" s="1107"/>
      <c r="AZ131" s="1107"/>
      <c r="BA131" s="1107"/>
      <c r="BB131" s="1107"/>
      <c r="BC131" s="1107"/>
      <c r="BD131" s="1107"/>
      <c r="BE131" s="1108"/>
      <c r="BF131" s="1157">
        <v>102.7</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3" t="s">
        <v>497</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498</v>
      </c>
      <c r="W132" s="1167"/>
      <c r="X132" s="1167"/>
      <c r="Y132" s="1167"/>
      <c r="Z132" s="1168"/>
      <c r="AA132" s="1169">
        <v>4.5174150900000001</v>
      </c>
      <c r="AB132" s="1170"/>
      <c r="AC132" s="1170"/>
      <c r="AD132" s="1170"/>
      <c r="AE132" s="1171"/>
      <c r="AF132" s="1172">
        <v>3.7618804199999998</v>
      </c>
      <c r="AG132" s="1170"/>
      <c r="AH132" s="1170"/>
      <c r="AI132" s="1170"/>
      <c r="AJ132" s="1171"/>
      <c r="AK132" s="1172">
        <v>2.5659439000000002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499</v>
      </c>
      <c r="W133" s="1150"/>
      <c r="X133" s="1150"/>
      <c r="Y133" s="1150"/>
      <c r="Z133" s="1151"/>
      <c r="AA133" s="1152">
        <v>3.9</v>
      </c>
      <c r="AB133" s="1153"/>
      <c r="AC133" s="1153"/>
      <c r="AD133" s="1153"/>
      <c r="AE133" s="1154"/>
      <c r="AF133" s="1152">
        <v>4</v>
      </c>
      <c r="AG133" s="1153"/>
      <c r="AH133" s="1153"/>
      <c r="AI133" s="1153"/>
      <c r="AJ133" s="1154"/>
      <c r="AK133" s="1152">
        <v>3.6</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11K6zg4E/FaOGum67QstnCj+RoTvdJnsI4ydmCXsZDwnRFxtanapjyyYZL++t/B4/EqdW8TAtRQJsmQxRGQJTw==" saltValue="ILUS5Gr0Wu5lLKuBeWwlW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L0F1eMAc9Dic4BhC05Y1L/GKsudnTuk4XqhURmP4b+n9w+J2LLhgFHY/o+YhZWOKVg/4WpAwQf26kW76h0FCA==" saltValue="7Yo+G/YpFbUpMyn1Br3qMQ==" spinCount="100000" sheet="1" objects="1" scenarios="1"/>
  <dataConsolidate/>
  <phoneticPr fontId="2"/>
  <printOptions horizontalCentered="1"/>
  <pageMargins left="0" right="0" top="0.39370078740157483" bottom="0.39370078740157483" header="0.19685039370078741" footer="0.19685039370078741"/>
  <pageSetup paperSize="9" scale="44"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MvnG54nkylX+rWEo+mWTxA063QIDzzO5lilB3IamlFczFVb8AO2Js9qHyy3lBCHqDRa0THvC6WdBlr3fKTCx5g==" saltValue="dCPIbQd7y0KqDoEPZEIYaQ==" spinCount="100000" sheet="1" objects="1" scenarios="1"/>
  <dataConsolidate/>
  <phoneticPr fontId="2"/>
  <printOptions horizontalCentered="1"/>
  <pageMargins left="0" right="0" top="0.39370078740157483" bottom="0.39370078740157483" header="0.19685039370078741" footer="0.19685039370078741"/>
  <pageSetup paperSize="9" scale="47"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503</v>
      </c>
      <c r="AP7" s="283"/>
      <c r="AQ7" s="284" t="s">
        <v>504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505</v>
      </c>
      <c r="AQ8" s="290" t="s">
        <v>506</v>
      </c>
      <c r="AR8" s="291" t="s">
        <v>507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508</v>
      </c>
      <c r="AL9" s="1193"/>
      <c r="AM9" s="1193"/>
      <c r="AN9" s="1194"/>
      <c r="AO9" s="292">
        <v>3607340</v>
      </c>
      <c r="AP9" s="292">
        <v>60464</v>
      </c>
      <c r="AQ9" s="293">
        <v>72828</v>
      </c>
      <c r="AR9" s="294">
        <v>-17</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509</v>
      </c>
      <c r="AL10" s="1193"/>
      <c r="AM10" s="1193"/>
      <c r="AN10" s="1194"/>
      <c r="AO10" s="295">
        <v>330884</v>
      </c>
      <c r="AP10" s="295">
        <v>5546</v>
      </c>
      <c r="AQ10" s="296">
        <v>5865</v>
      </c>
      <c r="AR10" s="297">
        <v>-5.4</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510</v>
      </c>
      <c r="AL11" s="1193"/>
      <c r="AM11" s="1193"/>
      <c r="AN11" s="1194"/>
      <c r="AO11" s="295">
        <v>718401</v>
      </c>
      <c r="AP11" s="295">
        <v>12041</v>
      </c>
      <c r="AQ11" s="296">
        <v>5145</v>
      </c>
      <c r="AR11" s="297">
        <v>134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511</v>
      </c>
      <c r="AL12" s="1193"/>
      <c r="AM12" s="1193"/>
      <c r="AN12" s="1194"/>
      <c r="AO12" s="295" t="s">
        <v>512</v>
      </c>
      <c r="AP12" s="295" t="s">
        <v>512</v>
      </c>
      <c r="AQ12" s="296">
        <v>1255</v>
      </c>
      <c r="AR12" s="297" t="s">
        <v>512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513</v>
      </c>
      <c r="AL13" s="1193"/>
      <c r="AM13" s="1193"/>
      <c r="AN13" s="1194"/>
      <c r="AO13" s="295" t="s">
        <v>512</v>
      </c>
      <c r="AP13" s="295" t="s">
        <v>512</v>
      </c>
      <c r="AQ13" s="296">
        <v>1</v>
      </c>
      <c r="AR13" s="297" t="s">
        <v>512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514</v>
      </c>
      <c r="AL14" s="1193"/>
      <c r="AM14" s="1193"/>
      <c r="AN14" s="1194"/>
      <c r="AO14" s="295">
        <v>224755</v>
      </c>
      <c r="AP14" s="295">
        <v>3767</v>
      </c>
      <c r="AQ14" s="296">
        <v>3026</v>
      </c>
      <c r="AR14" s="297">
        <v>24.5</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515</v>
      </c>
      <c r="AL15" s="1193"/>
      <c r="AM15" s="1193"/>
      <c r="AN15" s="1194"/>
      <c r="AO15" s="295">
        <v>130824</v>
      </c>
      <c r="AP15" s="295">
        <v>2193</v>
      </c>
      <c r="AQ15" s="296">
        <v>1617</v>
      </c>
      <c r="AR15" s="297">
        <v>35.6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516</v>
      </c>
      <c r="AL16" s="1196"/>
      <c r="AM16" s="1196"/>
      <c r="AN16" s="1197"/>
      <c r="AO16" s="295">
        <v>-407076</v>
      </c>
      <c r="AP16" s="295">
        <v>-6823</v>
      </c>
      <c r="AQ16" s="296">
        <v>-6841</v>
      </c>
      <c r="AR16" s="297">
        <v>-0.3</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4605128</v>
      </c>
      <c r="AP17" s="295">
        <v>77188</v>
      </c>
      <c r="AQ17" s="296">
        <v>82896</v>
      </c>
      <c r="AR17" s="297">
        <v>-6.9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521</v>
      </c>
      <c r="AL21" s="1188"/>
      <c r="AM21" s="1188"/>
      <c r="AN21" s="1189"/>
      <c r="AO21" s="307">
        <v>7.34</v>
      </c>
      <c r="AP21" s="308">
        <v>8.3000000000000007</v>
      </c>
      <c r="AQ21" s="309">
        <v>-0.96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522</v>
      </c>
      <c r="AL22" s="1188"/>
      <c r="AM22" s="1188"/>
      <c r="AN22" s="1189"/>
      <c r="AO22" s="312">
        <v>101.6</v>
      </c>
      <c r="AP22" s="313">
        <v>98</v>
      </c>
      <c r="AQ22" s="314">
        <v>3.6</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524</v>
      </c>
      <c r="AO27" s="273"/>
      <c r="AP27" s="273"/>
      <c r="AQ27" s="273"/>
      <c r="AR27" s="273"/>
      <c r="AS27" s="273"/>
      <c r="AT27" s="273"/>
    </row>
    <row r="28" spans="1:46" ht="17.25" x14ac:dyDescent="0.1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503</v>
      </c>
      <c r="AP30" s="283"/>
      <c r="AQ30" s="284" t="s">
        <v>504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505</v>
      </c>
      <c r="AQ31" s="290" t="s">
        <v>506</v>
      </c>
      <c r="AR31" s="291" t="s">
        <v>507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527</v>
      </c>
      <c r="AL32" s="1204"/>
      <c r="AM32" s="1204"/>
      <c r="AN32" s="1205"/>
      <c r="AO32" s="322">
        <v>1961703</v>
      </c>
      <c r="AP32" s="322">
        <v>32881</v>
      </c>
      <c r="AQ32" s="323">
        <v>54128</v>
      </c>
      <c r="AR32" s="324">
        <v>-39.299999999999997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528</v>
      </c>
      <c r="AL33" s="1204"/>
      <c r="AM33" s="1204"/>
      <c r="AN33" s="1205"/>
      <c r="AO33" s="322" t="s">
        <v>512</v>
      </c>
      <c r="AP33" s="322" t="s">
        <v>512</v>
      </c>
      <c r="AQ33" s="323" t="s">
        <v>512</v>
      </c>
      <c r="AR33" s="324" t="s">
        <v>512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529</v>
      </c>
      <c r="AL34" s="1204"/>
      <c r="AM34" s="1204"/>
      <c r="AN34" s="1205"/>
      <c r="AO34" s="322" t="s">
        <v>512</v>
      </c>
      <c r="AP34" s="322" t="s">
        <v>512</v>
      </c>
      <c r="AQ34" s="323">
        <v>36</v>
      </c>
      <c r="AR34" s="324" t="s">
        <v>512</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530</v>
      </c>
      <c r="AL35" s="1204"/>
      <c r="AM35" s="1204"/>
      <c r="AN35" s="1205"/>
      <c r="AO35" s="322">
        <v>698404</v>
      </c>
      <c r="AP35" s="322">
        <v>11706</v>
      </c>
      <c r="AQ35" s="323">
        <v>14780</v>
      </c>
      <c r="AR35" s="324">
        <v>-20.8</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531</v>
      </c>
      <c r="AL36" s="1204"/>
      <c r="AM36" s="1204"/>
      <c r="AN36" s="1205"/>
      <c r="AO36" s="322">
        <v>70367</v>
      </c>
      <c r="AP36" s="322">
        <v>1179</v>
      </c>
      <c r="AQ36" s="323">
        <v>1208</v>
      </c>
      <c r="AR36" s="324">
        <v>-2.4</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532</v>
      </c>
      <c r="AL37" s="1204"/>
      <c r="AM37" s="1204"/>
      <c r="AN37" s="1205"/>
      <c r="AO37" s="322">
        <v>43580</v>
      </c>
      <c r="AP37" s="322">
        <v>730</v>
      </c>
      <c r="AQ37" s="323">
        <v>884</v>
      </c>
      <c r="AR37" s="324">
        <v>-17.399999999999999</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533</v>
      </c>
      <c r="AL38" s="1207"/>
      <c r="AM38" s="1207"/>
      <c r="AN38" s="1208"/>
      <c r="AO38" s="325" t="s">
        <v>512</v>
      </c>
      <c r="AP38" s="325" t="s">
        <v>512</v>
      </c>
      <c r="AQ38" s="326">
        <v>2</v>
      </c>
      <c r="AR38" s="314" t="s">
        <v>512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534</v>
      </c>
      <c r="AL39" s="1207"/>
      <c r="AM39" s="1207"/>
      <c r="AN39" s="1208"/>
      <c r="AO39" s="322">
        <v>-973512</v>
      </c>
      <c r="AP39" s="322">
        <v>-16317</v>
      </c>
      <c r="AQ39" s="323">
        <v>-4266</v>
      </c>
      <c r="AR39" s="324">
        <v>282.5</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535</v>
      </c>
      <c r="AL40" s="1204"/>
      <c r="AM40" s="1204"/>
      <c r="AN40" s="1205"/>
      <c r="AO40" s="322">
        <v>-1519372</v>
      </c>
      <c r="AP40" s="322">
        <v>-25467</v>
      </c>
      <c r="AQ40" s="323">
        <v>-48487</v>
      </c>
      <c r="AR40" s="324">
        <v>-47.5</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281170</v>
      </c>
      <c r="AP41" s="322">
        <v>4713</v>
      </c>
      <c r="AQ41" s="323">
        <v>18285</v>
      </c>
      <c r="AR41" s="324">
        <v>-74.2</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503</v>
      </c>
      <c r="AN49" s="1200" t="s">
        <v>539</v>
      </c>
      <c r="AO49" s="1201"/>
      <c r="AP49" s="1201"/>
      <c r="AQ49" s="1201"/>
      <c r="AR49" s="1202"/>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540</v>
      </c>
      <c r="AO50" s="339" t="s">
        <v>541</v>
      </c>
      <c r="AP50" s="340" t="s">
        <v>542</v>
      </c>
      <c r="AQ50" s="341" t="s">
        <v>543</v>
      </c>
      <c r="AR50" s="342" t="s">
        <v>544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2008590</v>
      </c>
      <c r="AN51" s="344">
        <v>33025</v>
      </c>
      <c r="AO51" s="345">
        <v>71.7</v>
      </c>
      <c r="AP51" s="346">
        <v>63956</v>
      </c>
      <c r="AQ51" s="347">
        <v>25.7</v>
      </c>
      <c r="AR51" s="348">
        <v>46</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998470</v>
      </c>
      <c r="AN52" s="352">
        <v>16417</v>
      </c>
      <c r="AO52" s="353">
        <v>111.4</v>
      </c>
      <c r="AP52" s="354">
        <v>29239</v>
      </c>
      <c r="AQ52" s="355">
        <v>8.8000000000000007</v>
      </c>
      <c r="AR52" s="356">
        <v>102.6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1515395</v>
      </c>
      <c r="AN53" s="344">
        <v>25079</v>
      </c>
      <c r="AO53" s="345">
        <v>-24.1</v>
      </c>
      <c r="AP53" s="346">
        <v>66255</v>
      </c>
      <c r="AQ53" s="347">
        <v>3.6</v>
      </c>
      <c r="AR53" s="348">
        <v>-27.7</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679025</v>
      </c>
      <c r="AN54" s="352">
        <v>11238</v>
      </c>
      <c r="AO54" s="353">
        <v>-31.5</v>
      </c>
      <c r="AP54" s="354">
        <v>31822</v>
      </c>
      <c r="AQ54" s="355">
        <v>8.8000000000000007</v>
      </c>
      <c r="AR54" s="356">
        <v>-40.299999999999997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3227199</v>
      </c>
      <c r="AN55" s="344">
        <v>53488</v>
      </c>
      <c r="AO55" s="345">
        <v>113.3</v>
      </c>
      <c r="AP55" s="346">
        <v>92247</v>
      </c>
      <c r="AQ55" s="347">
        <v>39.200000000000003</v>
      </c>
      <c r="AR55" s="348">
        <v>74.099999999999994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1025288</v>
      </c>
      <c r="AN56" s="352">
        <v>16993</v>
      </c>
      <c r="AO56" s="353">
        <v>51.2</v>
      </c>
      <c r="AP56" s="354">
        <v>37204</v>
      </c>
      <c r="AQ56" s="355">
        <v>16.899999999999999</v>
      </c>
      <c r="AR56" s="356">
        <v>34.299999999999997</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1582235</v>
      </c>
      <c r="AN57" s="344">
        <v>26316</v>
      </c>
      <c r="AO57" s="345">
        <v>-50.8</v>
      </c>
      <c r="AP57" s="346">
        <v>67319</v>
      </c>
      <c r="AQ57" s="347">
        <v>-27</v>
      </c>
      <c r="AR57" s="348">
        <v>-23.8</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685288</v>
      </c>
      <c r="AN58" s="352">
        <v>11398</v>
      </c>
      <c r="AO58" s="353">
        <v>-32.9</v>
      </c>
      <c r="AP58" s="354">
        <v>38101</v>
      </c>
      <c r="AQ58" s="355">
        <v>2.4</v>
      </c>
      <c r="AR58" s="356">
        <v>-35.299999999999997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1120114</v>
      </c>
      <c r="AN59" s="344">
        <v>18775</v>
      </c>
      <c r="AO59" s="345">
        <v>-28.7</v>
      </c>
      <c r="AP59" s="346">
        <v>70615</v>
      </c>
      <c r="AQ59" s="347">
        <v>4.9000000000000004</v>
      </c>
      <c r="AR59" s="348">
        <v>-33.6</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705183</v>
      </c>
      <c r="AN60" s="352">
        <v>11820</v>
      </c>
      <c r="AO60" s="353">
        <v>3.7</v>
      </c>
      <c r="AP60" s="354">
        <v>37382</v>
      </c>
      <c r="AQ60" s="355">
        <v>-1.9</v>
      </c>
      <c r="AR60" s="356">
        <v>5.6</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1890707</v>
      </c>
      <c r="AN61" s="359">
        <v>31337</v>
      </c>
      <c r="AO61" s="360">
        <v>16.3</v>
      </c>
      <c r="AP61" s="361">
        <v>72078</v>
      </c>
      <c r="AQ61" s="362">
        <v>9.3000000000000007</v>
      </c>
      <c r="AR61" s="348">
        <v>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818651</v>
      </c>
      <c r="AN62" s="352">
        <v>13573</v>
      </c>
      <c r="AO62" s="353">
        <v>20.399999999999999</v>
      </c>
      <c r="AP62" s="354">
        <v>34750</v>
      </c>
      <c r="AQ62" s="355">
        <v>7</v>
      </c>
      <c r="AR62" s="356">
        <v>13.4</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e79PJJ+NxoM4bbNx6FWGrQZkjJjo1hnxCaXpC2Ywj74SCIvaqoCuSu5E3nm/y7neontHnWJxK8vcJrxHTTSZBg==" saltValue="P92MrHqf0BkhKVWF3JTQb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eDrs2u+hNVvLzqWmRbITOb2ewbUr4cJGqgrwKCUwmkk5XcL98dJ3sY03onngUL00j5lAgHdSEjckoSlo5zAEdQ==" saltValue="oVcNquo5WjJoCXp87gd0rA=="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eLpy4xarBny5HUG91k4g+u3VCN7ZtU08WhRgyfWhqvosnsxWVF1HjObwJOX+Jid3cpbQ+NZ+sgPUVwZ9G1Usg==" saltValue="JJ5N/wR1ONjmLnx+NqU6bg==" spinCount="100000" sheet="1" objects="1" scenarios="1"/>
  <dataConsolidate/>
  <phoneticPr fontId="2"/>
  <printOptions horizontalCentered="1"/>
  <pageMargins left="0" right="0" top="0.39370078740157483" bottom="0.39370078740157483" header="0.19685039370078741" footer="0.19685039370078741"/>
  <pageSetup paperSize="9" scale="35"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12" t="s">
        <v>3</v>
      </c>
      <c r="D47" s="1212"/>
      <c r="E47" s="1213"/>
      <c r="F47" s="11">
        <v>29.94</v>
      </c>
      <c r="G47" s="12">
        <v>26.84</v>
      </c>
      <c r="H47" s="12">
        <v>21.12</v>
      </c>
      <c r="I47" s="12">
        <v>15.57</v>
      </c>
      <c r="J47" s="13">
        <v>10.63</v>
      </c>
    </row>
    <row r="48" spans="2:10" ht="57.75" customHeight="1" x14ac:dyDescent="0.15">
      <c r="B48" s="14"/>
      <c r="C48" s="1214" t="s">
        <v>4</v>
      </c>
      <c r="D48" s="1214"/>
      <c r="E48" s="1215"/>
      <c r="F48" s="15">
        <v>3.91</v>
      </c>
      <c r="G48" s="16">
        <v>4</v>
      </c>
      <c r="H48" s="16">
        <v>3.26</v>
      </c>
      <c r="I48" s="16">
        <v>1.66</v>
      </c>
      <c r="J48" s="17">
        <v>3.14</v>
      </c>
    </row>
    <row r="49" spans="2:10" ht="57.75" customHeight="1" thickBot="1" x14ac:dyDescent="0.2">
      <c r="B49" s="18"/>
      <c r="C49" s="1216" t="s">
        <v>5</v>
      </c>
      <c r="D49" s="1216"/>
      <c r="E49" s="1217"/>
      <c r="F49" s="19" t="s">
        <v>560</v>
      </c>
      <c r="G49" s="20" t="s">
        <v>561</v>
      </c>
      <c r="H49" s="20" t="s">
        <v>562</v>
      </c>
      <c r="I49" s="20" t="s">
        <v>563</v>
      </c>
      <c r="J49" s="21" t="s">
        <v>564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NWUdSRJ5vqKNRvcUFsw7Ye7w4Kf0KnZxoSwOkH2oAmCxtAJiNRoMTp4c95egAPCC88+tEHc6J3z8CIuT6sgdA==" saltValue="8HOMiaxBC+VWbuytYGVPPA=="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horizontalDpi="300" verticalDpi="300"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千葉県</cp:lastModifiedBy>
  <cp:lastPrinted>2019-10-18T00:30:32Z</cp:lastPrinted>
  <dcterms:created xsi:type="dcterms:W3CDTF">2019-02-14T02:12:06Z</dcterms:created>
  <dcterms:modified xsi:type="dcterms:W3CDTF">2019-10-29T02:46:44Z</dcterms:modified>
  <cp:category/>
</cp:coreProperties>
</file>