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0" yWindow="0" windowWidth="15345" windowHeight="42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U37" i="9" s="1"/>
  <c r="AM34" i="9" s="1"/>
  <c r="BE34" i="9" s="1"/>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<sst xmlns="http://schemas.openxmlformats.org/spreadsheetml/2006/main" count="1075" uniqueCount="584">
  <si>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</si>
  <si>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</si>
  <si>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</si>
  <si>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</si>
  <si>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</si>
  <si>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</si>
  <si>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</si>
  <si>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</si>
  <si>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</si>
  <si>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</si>
  <si>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</si>
  <si>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</si>
  <si>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</si>
  <si>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</si>
  <si>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</si>
  <si>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</si>
  <si>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</si>
  <si>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</si>
  <si>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</si>
  <si>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</si>
  <si>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</si>
  <si>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</si>
  <si>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</si>
  <si>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</si>
  <si>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</si>
  <si>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</si>
  <si>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</si>
  <si>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</si>
  <si>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</si>
  <si>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</si>
  <si>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</si>
  <si>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</si>
  <si>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</si>
  <si>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</si>
  <si>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</si>
  <si>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</si>
  <si>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</si>
  <si>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</si>
  <si>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</si>
  <si>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</si>
  <si>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</si>
  <si>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</si>
  <si>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</si>
  <si>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</si>
  <si>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</si>
  <si>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</si>
  <si>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</si>
  <si>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</si>
  <si>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</si>
  <si>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</si>
  <si>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</si>
  <si>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</si>
  <si>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</si>
  <si>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</si>
  <si>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</si>
  <si>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</si>
  <si>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</si>
  <si>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</si>
  <si>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</si>
  <si>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</si>
  <si>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</si>
  <si>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</si>
  <si>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</si>
  <si>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</si>
  <si>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</si>
  <si>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</si>
  <si>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</si>
  <si>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</si>
  <si>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</si>
  <si>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</si>
  <si>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</si>
  <si>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</si>
  <si>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</si>
  <si>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</si>
  <si>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</si>
  <si>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</si>
  <si>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</si>
  <si>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</si>
  <si>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</si>
  <si>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</si>
  <si>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</si>
  <si>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</si>
  <si>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</si>
  <si>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</si>
  <si>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</si>
  <si>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</si>
  <si>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</si>
  <si>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</si>
  <si>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</si>
  <si>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</si>
  <si>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</si>
  <si>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</si>
  <si>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</si>
  <si>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</si>
  <si>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</si>
  <si>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</si>
  <si>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</si>
  <si>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</si>
  <si>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</si>
  <si>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</si>
  <si>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</si>
  <si>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</si>
  <si>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</si>
  <si>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</si>
  <si>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</si>
  <si>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</si>
  <si>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</si>
  <si>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</si>
  <si>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</si>
  <si>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</si>
  <si>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</si>
  <si>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</si>
  <si>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</si>
  <si>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</si>
  <si>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</si>
  <si>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</si>
  <si>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</si>
  <si>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</si>
  <si>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</si>
  <si>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</si>
  <si>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</si>
  <si>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</si>
  <si>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</si>
  <si>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</si>
  <si>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</si>
  <si>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</si>
  <si>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</si>
  <si>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</si>
  <si>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</si>
  <si>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</si>
  <si>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</si>
  <si>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</si>
  <si>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</si>
  <si>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</si>
  <si>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</si>
  <si>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</si>
  <si>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</si>
  <si>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</si>
  <si>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</si>
  <si>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</si>
  <si>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</si>
  <si>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</si>
  <si>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</si>
  <si>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</si>
  <si>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</si>
  <si>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</si>
  <si>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</si>
  <si>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</si>
  <si>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</si>
  <si>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</si>
  <si>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</si>
  <si>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</si>
  <si>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</si>
  <si>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</si>
  <si>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</si>
  <si>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</si>
  <si>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</si>
  <si>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</si>
  <si>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</si>
  <si>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</si>
  <si>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</si>
  <si>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</si>
  <si>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</si>
  <si>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</si>
  <si>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</si>
  <si>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</si>
  <si>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</si>
  <si>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</si>
  <si>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</si>
  <si>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</si>
  <si>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</si>
  <si>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</si>
  <si>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</si>
  <si>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</si>
  <si>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</si>
  <si>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</si>
  <si>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</si>
  <si>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</si>
  <si>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</si>
  <si>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</si>
  <si>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</si>
  <si>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</si>
  <si>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</si>
  <si>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</si>
  <si>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</si>
  <si>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</si>
  <si>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</si>
  <si>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</si>
  <si>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</si>
  <si>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</si>
  <si>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</si>
  <si>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</si>
  <si>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</si>
  <si>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</si>
  <si>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</si>
  <si>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千葉県東金市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</si>
  <si>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</si>
  <si>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</si>
  <si>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</si>
  <si>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</si>
  <si>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</si>
  <si>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</si>
  <si>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</si>
  <si>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</si>
  <si>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</si>
  <si>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</si>
  <si>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</si>
  <si>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</si>
  <si>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</si>
  <si>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</si>
  <si>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</si>
  <si>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</si>
  <si>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</si>
  <si>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</si>
  <si>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</si>
  <si>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</si>
  <si>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</si>
  <si>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</si>
  <si>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</si>
  <si>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</si>
  <si>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</si>
  <si>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</si>
  <si>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</si>
  <si>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</si>
  <si>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</si>
  <si>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</si>
  <si>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</si>
  <si>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</si>
  <si>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</si>
  <si>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</si>
  <si>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</si>
  <si>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</si>
  <si>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</si>
  <si>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</si>
  <si>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</si>
  <si>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</si>
  <si>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</si>
  <si>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</si>
  <si>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</si>
  <si>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</si>
  <si>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</si>
  <si>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</si>
  <si>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</si>
  <si>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</si>
  <si>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</si>
  <si>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</si>
  <si>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</si>
  <si>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</si>
  <si>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</si>
  <si>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</si>
  <si>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</si>
  <si>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</si>
  <si>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</si>
  <si>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</si>
  <si>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</si>
  <si>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</si>
  <si>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</si>
  <si>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</si>
  <si>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</si>
  <si>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</si>
  <si>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</si>
  <si>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</si>
  <si>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</si>
  <si>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</si>
  <si>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</si>
  <si>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</si>
  <si>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</si>
  <si>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</si>
  <si>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</si>
  <si>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</si>
  <si>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</si>
  <si>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</si>
  <si>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</si>
  <si>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</si>
  <si>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</si>
  <si>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</si>
  <si>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</si>
  <si>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</si>
  <si>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</si>
  <si>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</si>
  <si>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</si>
  <si>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</si>
  <si>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</si>
  <si>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</si>
  <si>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</si>
  <si>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</si>
  <si>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</si>
  <si>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</si>
  <si>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</si>
  <si>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</si>
  <si>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</si>
  <si>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</si>
  <si>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</si>
  <si>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</si>
  <si>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</si>
  <si>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</si>
  <si>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</si>
  <si>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</si>
  <si>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</si>
  <si>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</si>
  <si>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</si>
  <si>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</si>
  <si>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</si>
  <si>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</si>
  <si>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</si>
  <si>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</si>
  <si>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</si>
  <si>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</si>
  <si>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</si>
  <si>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</si>
  <si>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</si>
  <si>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</si>
  <si>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</si>
  <si>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</si>
  <si>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</si>
  <si>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</si>
  <si>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</si>
  <si>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</si>
  <si>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</si>
  <si>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</si>
  <si>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</si>
  <si>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</si>
  <si>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</si>
  <si>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</si>
  <si>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</si>
  <si>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</si>
  <si>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</si>
  <si>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</si>
  <si>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</si>
  <si>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</si>
  <si>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</si>
  <si>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</si>
  <si>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</si>
  <si>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</si>
  <si>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</si>
  <si>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</si>
  <si>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</si>
  <si>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</si>
  <si>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</si>
  <si>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</si>
  <si>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</si>
  <si>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</si>
  <si>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</si>
  <si>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</si>
  <si>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</si>
  <si>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千葉県東金市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</si>
  <si>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</si>
  <si>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</si>
  <si>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</si>
  <si>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</si>
  <si>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</si>
  <si>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</si>
  <si>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</si>
  <si>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</si>
  <si>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</si>
  <si>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</si>
  <si>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</si>
  <si>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</si>
  <si>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</si>
  <si>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</si>
  <si>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</si>
  <si>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</si>
  <si>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</si>
  <si>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</si>
  <si>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</si>
  <si>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</si>
  <si>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</si>
  <si>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山武郡市予防接種健康被害調査特別会計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</si>
  <si>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</si>
  <si>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</si>
  <si>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</si>
  <si>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</si>
  <si>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</si>
  <si>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</si>
  <si>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</si>
  <si>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</si>
  <si>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</si>
  <si>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</si>
  <si>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</si>
  <si>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</si>
  <si>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</si>
  <si>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</si>
  <si>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</si>
  <si>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</si>
  <si>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</si>
  <si>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東金市介護予防支援事業特別会計</t>
    <phoneticPr fontId="5"/>
  </si>
  <si>
    <t>東金市ガス事業会計</t>
    <phoneticPr fontId="5"/>
  </si>
  <si>
    <t>法適用企業</t>
    <phoneticPr fontId="5"/>
  </si>
  <si>
    <t>東金市下水道事業特別会計</t>
    <phoneticPr fontId="5"/>
  </si>
  <si>
    <t>法非適用企業</t>
    <phoneticPr fontId="5"/>
  </si>
  <si>
    <t>東金市農業集落排水事業特別会計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</si>
  <si>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</si>
  <si>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</si>
  <si>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</si>
  <si>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</si>
  <si>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</si>
  <si>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</si>
  <si>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</si>
  <si>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</si>
  <si>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</si>
  <si>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</si>
  <si>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</si>
  <si>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</si>
  <si>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</si>
  <si>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</si>
  <si>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</si>
  <si>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</si>
  <si>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</si>
  <si>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</si>
  <si>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</si>
  <si>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</si>
  <si>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</si>
  <si>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</si>
  <si>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</si>
  <si>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</si>
  <si>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</si>
  <si>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</si>
  <si>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</si>
  <si>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</si>
  <si>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</si>
  <si>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</si>
  <si>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</si>
  <si>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</si>
  <si>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</si>
  <si>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</si>
  <si>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</si>
  <si>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</si>
  <si>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</si>
  <si>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</si>
  <si>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</si>
  <si>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</si>
  <si>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</si>
  <si>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</si>
  <si>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</si>
  <si>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</si>
  <si>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</si>
  <si>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</si>
  <si>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</si>
  <si>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</si>
  <si>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</si>
  <si>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</si>
  <si>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</si>
  <si>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</si>
  <si>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</si>
  <si>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</si>
  <si>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</si>
  <si>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</si>
  <si>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</si>
  <si>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東金市下水道事業特別会計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</si>
  <si>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</si>
  <si>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</si>
  <si>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東金市農業集落排水事業特別会計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</si>
  <si>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</si>
  <si>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東金市ガス事業会計</t>
    <phoneticPr fontId="5"/>
  </si>
  <si>
    <t>(Ｆ)</t>
    <phoneticPr fontId="5"/>
  </si>
  <si>
    <t>東金市介護保険事業特別会計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</si>
  <si>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</si>
  <si>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</si>
  <si>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</si>
  <si>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</si>
  <si>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</si>
  <si>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</si>
  <si>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</si>
  <si>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</si>
  <si>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</si>
  <si>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</si>
  <si>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</si>
  <si>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</si>
  <si>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</si>
  <si>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</si>
  <si>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</si>
  <si>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</si>
  <si>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</si>
  <si>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</si>
  <si>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</si>
  <si>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</si>
  <si>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</si>
  <si>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</si>
  <si>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</si>
  <si>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</si>
  <si>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</si>
  <si>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</si>
  <si>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</si>
  <si>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</si>
  <si>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</si>
  <si>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</si>
  <si>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</si>
  <si>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</si>
  <si>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</si>
  <si>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</si>
  <si>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</si>
  <si>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</si>
  <si>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</si>
  <si>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</si>
  <si>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</si>
  <si>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</si>
  <si>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</si>
  <si>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</si>
  <si>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</si>
  <si>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</si>
  <si>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</si>
  <si>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</si>
  <si>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</si>
  <si>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</si>
  <si>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</si>
  <si>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</si>
  <si>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</si>
  <si>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</si>
  <si>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</si>
  <si>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</si>
  <si>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</si>
  <si>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</si>
  <si>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</si>
  <si>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</si>
  <si>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</si>
  <si>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</si>
  <si>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</si>
  <si>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</si>
  <si>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</si>
  <si>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</si>
  <si>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</si>
  <si>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</si>
  <si>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</si>
  <si>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</si>
  <si>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</si>
  <si>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</si>
  <si>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</si>
  <si>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</si>
  <si>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</si>
  <si>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</si>
  <si>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</si>
  <si>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</si>
  <si>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</si>
  <si>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</si>
  <si>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</si>
  <si>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</si>
  <si>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</si>
  <si>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0.62</t>
  </si>
  <si>
    <t>▲ 3.32</t>
  </si>
  <si>
    <t>▲ 4.78</t>
  </si>
  <si>
    <t>▲ 7.75</t>
  </si>
  <si>
    <t>▲ 9.25</t>
  </si>
  <si>
    <t>東金市ガス事業会計</t>
  </si>
  <si>
    <t>東金市国民健康保険事業特別会計</t>
  </si>
  <si>
    <t>一般会計</t>
  </si>
  <si>
    <t>東金市介護保険事業特別会計</t>
  </si>
  <si>
    <t>東金市下水道事業特別会計</t>
  </si>
  <si>
    <t>東金市後期高齢者医療特別会計</t>
  </si>
  <si>
    <t>東金市農業集落排水事業特別会計</t>
  </si>
  <si>
    <t>東金市病院事業特別会計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</si>
  <si>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</si>
  <si>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</si>
  <si>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</si>
  <si>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</si>
  <si>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</si>
  <si>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</si>
  <si>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</si>
  <si>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</si>
  <si>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山武郡市広域行政組合（一般会計）</t>
  </si>
  <si>
    <t>東金市外三市町清掃組合</t>
  </si>
  <si>
    <t>九十九里地域水道企業団（水道用水供給事業会計）</t>
  </si>
  <si>
    <t>山武郡市広域水道企業団</t>
  </si>
  <si>
    <t>東金文化・スポーツ振興財団</t>
  </si>
  <si>
    <t>東金元気づくり</t>
  </si>
  <si>
    <t>地方独立行政法人東金九十九里地域医療センター</t>
  </si>
  <si>
    <t>○</t>
    <phoneticPr fontId="30"/>
  </si>
  <si>
    <t>-</t>
    <phoneticPr fontId="2"/>
  </si>
  <si>
    <t>-</t>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</si>
  <si>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</si>
  <si>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</si>
  <si>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</si>
  <si>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</si>
  <si>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</si>
  <si>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</si>
  <si>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</si>
  <si>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</si>
  <si>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</si>
  <si>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</si>
  <si>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</si>
  <si>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</si>
  <si>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</si>
  <si>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</si>
  <si>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増加傾向にあり、類似団体と比べて高い水準にあり、有形固定資産減価償却率も類似団体よりも高い。現在の市の財政状況では、施設建設・建替え等への積極的な投資は控えるべきであり、老朽化した施設については、公共施設等の個別施設計画に基づいた施設の維持管理を適切に進めていく。</t>
    <phoneticPr fontId="5"/>
  </si>
  <si>
    <t>　　実質公債費比率は類似団体と比較して低い水準にあり、近年減少傾向にあるが、将来負担比率については上昇傾向である。将来負担比率が上昇している主な要因としては、病院事業に係る設立法人の負債額等の負担見込額の大幅な増が挙げられることから、病院事業の経営健全化に向けた取組等を進める。
　なお、今後も病院事業に係る地方債の継続的な発行や、義務教育施設の耐震改修及び新築工事等に係る地方債等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</si>
</sst>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030A-4042-B5B2-2548FE1B3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19234</c:v>
                </c:pt>
                <c:pt idx="1">
                  <c:v>33025</c:v>
                </c:pt>
                <c:pt idx="2">
                  <c:v>25079</c:v>
                </c:pt>
                <c:pt idx="3">
                  <c:v>53488</c:v>
                </c:pt>
                <c:pt idx="4">
                  <c:v>26316</c:v>
                </c:pt>
              </c:numCache>
            </c:numRef>
          </c:val>
          <c:smooth val="0"/>
          <c:extLst>
            <c:ext xmlns:c16="http://schemas.microsoft.com/office/drawing/2014/chart" uri="{C3380CC4-5D6E-409C-BE32-E72D297353CC}">
              <c16:uniqueId val="{00000001-030A-4042-B5B2-2548FE1B33ED}"/>
            </c:ext>
          </c:extLst>
        </c:ser>
        <c:dLbls>
          <c:showLegendKey val="0"/>
          <c:showVal val="0"/>
          <c:showCatName val="0"/>
          <c:showSerName val="0"/>
          <c:showPercent val="0"/>
          <c:showBubbleSize val="0"/>
        </c:dLbls>
        <c:marker val="1"/>
        <c:smooth val="0"/>
        <c:axId val="332281800"/>
        <c:axId val="372572608"/>
      </c:lineChart>
      <c:catAx>
        <c:axId val="332281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572608"/>
        <c:crosses val="autoZero"/>
        <c:auto val="1"/>
        <c:lblAlgn val="ctr"/>
        <c:lblOffset val="100"/>
        <c:tickLblSkip val="1"/>
        <c:tickMarkSkip val="1"/>
        <c:noMultiLvlLbl val="0"/>
      </c:catAx>
      <c:valAx>
        <c:axId val="3725726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281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5.64</c:v>
                </c:pt>
                <c:pt idx="1">
                  <c:v>3.91</c:v>
                </c:pt>
                <c:pt idx="2">
                  <c:v>4</c:v>
                </c:pt>
                <c:pt idx="3">
                  <c:v>3.26</c:v>
                </c:pt>
                <c:pt idx="4">
                  <c:v>1.66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28.84</c:v>
                </c:pt>
                <c:pt idx="1">
                  <c:v>29.94</c:v>
                </c:pt>
                <c:pt idx="2">
                  <c:v>26.84</c:v>
                </c:pt>
                <c:pt idx="3">
                  <c:v>21.12</c:v>
                </c:pt>
                <c:pt idx="4">
                  <c:v>15.57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2269992"/>
        <c:axId val="33227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-0.62</c:v>
                </c:pt>
                <c:pt idx="1">
                  <c:v>-3.32</c:v>
                </c:pt>
                <c:pt idx="2">
                  <c:v>-4.78</c:v>
                </c:pt>
                <c:pt idx="3">
                  <c:v>-7.75</c:v>
                </c:pt>
                <c:pt idx="4">
                  <c:v>-9.25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2269992"/>
        <c:axId val="332270384"/>
      </c:lineChart>
      <c:catAx>
        <c:axId val="33226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270384"/>
        <c:crosses val="autoZero"/>
        <c:auto val="1"/>
        <c:lblAlgn val="ctr"/>
        <c:lblOffset val="100"/>
        <c:tickLblSkip val="1"/>
        <c:tickMarkSkip val="1"/>
        <c:noMultiLvlLbl val="0"/>
      </c:catAx>
      <c:valAx>
        <c:axId val="33227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26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東金市病院事業特別会計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東金市農業集落排水事業特別会計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0.04</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東金市後期高齢者医療特別会計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東金市下水道事業特別会計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0.12</c:v>
                </c:pt>
                <c:pt idx="4">
                  <c:v>#N/A</c:v>
                </c:pt>
                <c:pt idx="5">
                  <c:v>0.03</c:v>
                </c:pt>
                <c:pt idx="6">
                  <c:v>#N/A</c:v>
                </c:pt>
                <c:pt idx="7">
                  <c:v>0.04</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東金市介護保険事業特別会計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0.08</c:v>
                </c:pt>
                <c:pt idx="4">
                  <c:v>#N/A</c:v>
                </c:pt>
                <c:pt idx="5">
                  <c:v>0.08</c:v>
                </c:pt>
                <c:pt idx="6">
                  <c:v>#N/A</c:v>
                </c:pt>
                <c:pt idx="7">
                  <c:v>0.23</c:v>
                </c:pt>
                <c:pt idx="8">
                  <c:v>#N/A</c:v>
                </c:pt>
                <c:pt idx="9">
                  <c:v>0.24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5.64</c:v>
                </c:pt>
                <c:pt idx="2">
                  <c:v>#N/A</c:v>
                </c:pt>
                <c:pt idx="3">
                  <c:v>3.91</c:v>
                </c:pt>
                <c:pt idx="4">
                  <c:v>#N/A</c:v>
                </c:pt>
                <c:pt idx="5">
                  <c:v>4</c:v>
                </c:pt>
                <c:pt idx="6">
                  <c:v>#N/A</c:v>
                </c:pt>
                <c:pt idx="7">
                  <c:v>3.25</c:v>
                </c:pt>
                <c:pt idx="8">
                  <c:v>#N/A</c:v>
                </c:pt>
                <c:pt idx="9">
                  <c:v>1.65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東金市国民健康保険事業特別会計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2.81</c:v>
                </c:pt>
                <c:pt idx="2">
                  <c:v>#N/A</c:v>
                </c:pt>
                <c:pt idx="3">
                  <c:v>1.89</c:v>
                </c:pt>
                <c:pt idx="4">
                  <c:v>#N/A</c:v>
                </c:pt>
                <c:pt idx="5">
                  <c:v>3.34</c:v>
                </c:pt>
                <c:pt idx="6">
                  <c:v>#N/A</c:v>
                </c:pt>
                <c:pt idx="7">
                  <c:v>2.4</c:v>
                </c:pt>
                <c:pt idx="8">
                  <c:v>#N/A</c:v>
                </c:pt>
                <c:pt idx="9">
                  <c:v>2.84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11.16</c:v>
                </c:pt>
                <c:pt idx="2">
                  <c:v>#N/A</c:v>
                </c:pt>
                <c:pt idx="3">
                  <c:v>10.65</c:v>
                </c:pt>
                <c:pt idx="4">
                  <c:v>#N/A</c:v>
                </c:pt>
                <c:pt idx="5">
                  <c:v>4.33</c:v>
                </c:pt>
                <c:pt idx="6">
                  <c:v>#N/A</c:v>
                </c:pt>
                <c:pt idx="7">
                  <c:v>6.79</c:v>
                </c:pt>
                <c:pt idx="8">
                  <c:v>#N/A</c:v>
                </c:pt>
                <c:pt idx="9">
                  <c:v>7.88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2271168"/>
        <c:axId val="332271560"/>
      </c:barChart>
      <c:catAx>
        <c:axId val="3322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271560"/>
        <c:crosses val="autoZero"/>
        <c:auto val="1"/>
        <c:lblAlgn val="ctr"/>
        <c:lblOffset val="100"/>
        <c:tickLblSkip val="1"/>
        <c:tickMarkSkip val="1"/>
        <c:noMultiLvlLbl val="0"/>
      </c:catAx>
      <c:valAx>
        <c:axId val="33227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27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2047</c:v>
                </c:pt>
                <c:pt idx="5">
                  <c:v>2014</c:v>
                </c:pt>
                <c:pt idx="8">
                  <c:v>2153</c:v>
                </c:pt>
                <c:pt idx="11">
                  <c:v>2453</c:v>
                </c:pt>
                <c:pt idx="14">
                  <c:v>2446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54</c:v>
                </c:pt>
                <c:pt idx="3">
                  <c:v>45</c:v>
                </c:pt>
                <c:pt idx="6">
                  <c:v>45</c:v>
                </c:pt>
                <c:pt idx="9">
                  <c:v>48</c:v>
                </c:pt>
                <c:pt idx="12">
                  <c:v>44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285</c:v>
                </c:pt>
                <c:pt idx="3">
                  <c:v>98</c:v>
                </c:pt>
                <c:pt idx="6">
                  <c:v>109</c:v>
                </c:pt>
                <c:pt idx="9">
                  <c:v>100</c:v>
                </c:pt>
                <c:pt idx="12">
                  <c:v>85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652</c:v>
                </c:pt>
                <c:pt idx="3">
                  <c:v>634</c:v>
                </c:pt>
                <c:pt idx="6">
                  <c:v>685</c:v>
                </c:pt>
                <c:pt idx="9">
                  <c:v>770</c:v>
                </c:pt>
                <c:pt idx="12">
                  <c:v>718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1645</c:v>
                </c:pt>
                <c:pt idx="3">
                  <c:v>1608</c:v>
                </c:pt>
                <c:pt idx="6">
                  <c:v>1717</c:v>
                </c:pt>
                <c:pt idx="9">
                  <c:v>2026</c:v>
                </c:pt>
                <c:pt idx="12">
                  <c:v>2005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2272344"/>
        <c:axId val="33227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589</c:v>
                </c:pt>
                <c:pt idx="2">
                  <c:v>#N/A</c:v>
                </c:pt>
                <c:pt idx="3">
                  <c:v>#N/A</c:v>
                </c:pt>
                <c:pt idx="4">
                  <c:v>371</c:v>
                </c:pt>
                <c:pt idx="5">
                  <c:v>#N/A</c:v>
                </c:pt>
                <c:pt idx="6">
                  <c:v>#N/A</c:v>
                </c:pt>
                <c:pt idx="7">
                  <c:v>403</c:v>
                </c:pt>
                <c:pt idx="8">
                  <c:v>#N/A</c:v>
                </c:pt>
                <c:pt idx="9">
                  <c:v>#N/A</c:v>
                </c:pt>
                <c:pt idx="10">
                  <c:v>491</c:v>
                </c:pt>
                <c:pt idx="11">
                  <c:v>#N/A</c:v>
                </c:pt>
                <c:pt idx="12">
                  <c:v>#N/A</c:v>
                </c:pt>
                <c:pt idx="13">
                  <c:v>406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2272344"/>
        <c:axId val="332272736"/>
      </c:lineChart>
      <c:catAx>
        <c:axId val="33227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272736"/>
        <c:crosses val="autoZero"/>
        <c:auto val="1"/>
        <c:lblAlgn val="ctr"/>
        <c:lblOffset val="100"/>
        <c:tickLblSkip val="1"/>
        <c:tickMarkSkip val="1"/>
        <c:noMultiLvlLbl val="0"/>
      </c:catAx>
      <c:valAx>
        <c:axId val="33227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27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18053</c:v>
                </c:pt>
                <c:pt idx="5">
                  <c:v>19912</c:v>
                </c:pt>
                <c:pt idx="8">
                  <c:v>19396</c:v>
                </c:pt>
                <c:pt idx="11">
                  <c:v>20270</c:v>
                </c:pt>
                <c:pt idx="14">
                  <c:v>20147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7236</c:v>
                </c:pt>
                <c:pt idx="5">
                  <c:v>7805</c:v>
                </c:pt>
                <c:pt idx="8">
                  <c:v>7237</c:v>
                </c:pt>
                <c:pt idx="11">
                  <c:v>6795</c:v>
                </c:pt>
                <c:pt idx="14">
                  <c:v>6108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4371</c:v>
                </c:pt>
                <c:pt idx="5">
                  <c:v>4841</c:v>
                </c:pt>
                <c:pt idx="8">
                  <c:v>4078</c:v>
                </c:pt>
                <c:pt idx="11">
                  <c:v>3971</c:v>
                </c:pt>
                <c:pt idx="14">
                  <c:v>3114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c:v>
                </c:pt>
                <c:pt idx="6">
                  <c:v>1140</c:v>
                </c:pt>
                <c:pt idx="9">
                  <c:v>2374</c:v>
                </c:pt>
                <c:pt idx="12">
                  <c:v>3246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4226</c:v>
                </c:pt>
                <c:pt idx="3">
                  <c:v>4149</c:v>
                </c:pt>
                <c:pt idx="6">
                  <c:v>3788</c:v>
                </c:pt>
                <c:pt idx="9">
                  <c:v>3549</c:v>
                </c:pt>
                <c:pt idx="12">
                  <c:v>3525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612</c:v>
                </c:pt>
                <c:pt idx="3">
                  <c:v>531</c:v>
                </c:pt>
                <c:pt idx="6">
                  <c:v>464</c:v>
                </c:pt>
                <c:pt idx="9">
                  <c:v>578</c:v>
                </c:pt>
                <c:pt idx="12">
                  <c:v>695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8825</c:v>
                </c:pt>
                <c:pt idx="3">
                  <c:v>8844</c:v>
                </c:pt>
                <c:pt idx="6">
                  <c:v>8537</c:v>
                </c:pt>
                <c:pt idx="9">
                  <c:v>8616</c:v>
                </c:pt>
                <c:pt idx="12">
                  <c:v>8376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367</c:v>
                </c:pt>
                <c:pt idx="3">
                  <c:v>300</c:v>
                </c:pt>
                <c:pt idx="6">
                  <c:v>276</c:v>
                </c:pt>
                <c:pt idx="9">
                  <c:v>229</c:v>
                </c:pt>
                <c:pt idx="12">
                  <c:v>182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16311</c:v>
                </c:pt>
                <c:pt idx="3">
                  <c:v>22183</c:v>
                </c:pt>
                <c:pt idx="6">
                  <c:v>22312</c:v>
                </c:pt>
                <c:pt idx="9">
                  <c:v>24222</c:v>
                </c:pt>
                <c:pt idx="12">
                  <c:v>23587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2273520"/>
        <c:axId val="382545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682</c:v>
                </c:pt>
                <c:pt idx="2">
                  <c:v>#N/A</c:v>
                </c:pt>
                <c:pt idx="3">
                  <c:v>#N/A</c:v>
                </c:pt>
                <c:pt idx="4">
                  <c:v>3452</c:v>
                </c:pt>
                <c:pt idx="5">
                  <c:v>#N/A</c:v>
                </c:pt>
                <c:pt idx="6">
                  <c:v>#N/A</c:v>
                </c:pt>
                <c:pt idx="7">
                  <c:v>5808</c:v>
                </c:pt>
                <c:pt idx="8">
                  <c:v>#N/A</c:v>
                </c:pt>
                <c:pt idx="9">
                  <c:v>#N/A</c:v>
                </c:pt>
                <c:pt idx="10">
                  <c:v>8533</c:v>
                </c:pt>
                <c:pt idx="11">
                  <c:v>#N/A</c:v>
                </c:pt>
                <c:pt idx="12">
                  <c:v>#N/A</c:v>
                </c:pt>
                <c:pt idx="13">
                  <c:v>10243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2273520"/>
        <c:axId val="382545592"/>
      </c:lineChart>
      <c:catAx>
        <c:axId val="33227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545592"/>
        <c:crosses val="autoZero"/>
        <c:auto val="1"/>
        <c:lblAlgn val="ctr"/>
        <c:lblOffset val="100"/>
        <c:tickLblSkip val="1"/>
        <c:tickMarkSkip val="1"/>
        <c:noMultiLvlLbl val="0"/>
      </c:catAx>
      <c:valAx>
        <c:axId val="382545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27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{2AA76D4D-26CC-49EA-B3CD-4E773699A334}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{2BF4825C-549F-4171-817D-401EEF752F27}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{14A7D4CC-24CA-4479-AD1F-6553F2B73C0C}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{1AC54387-4298-4FAE-884C-A14D37BDD62C}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{D28DEB68-F63F-4609-B526-69ACAA99128E}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c:v>
                </c:pt>
              </c:numCache>
            </c:numRef>
          </c:xVal>
          <c:yVal>
            <c:numRef>
              <c:f>公会計指標分析・財政指標組合せ分析表!$K$51:$O$51</c:f>
              <c:numCache>
                <c:formatCode>#,##0.0;"▲ "#,##0.0</c:formatCode>
                <c:ptCount val="5"/>
                <c:pt idx="3">
                  <c:v>78.400000000000006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{3AFBAD96-AEE8-470B-A850-2D77603A8909}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{510003A3-682D-4529-BDD3-2A1DDED0C7C6}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{D6E7BAF1-EFFE-4128-B597-15E6472FC814}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{14C52488-810F-47F8-A571-ECA0AA327D0C}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{73FF18EB-A909-431D-8088-EF72FDE98889}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2546376"/>
        <c:axId val="382546768"/>
      </c:scatterChart>
      <c:valAx>
        <c:axId val="382546376"/>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546768"/>
        <c:crosses val="autoZero"/>
        <c:crossBetween val="midCat"/>
      </c:valAx>
      <c:valAx>
        <c:axId val="382546768"/>
        <c:scaling>
          <c:orientation val="minMax"/>
          <c:max val="8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546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{AE1F98EB-B23A-4CB0-9AE3-F47A2B12FA00}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{1C430E5C-1AF1-4909-BEC7-7642193888BB}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{591ABE74-CBC7-456C-9689-AE3953705BB9}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{72CB616E-A2CF-4CDB-BB1E-0181FEC9ED7C}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{65507253-44C3-42A2-BC1C-4D726B490BA9}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6</c:v>
                </c:pt>
                <c:pt idx="2">
                  <c:v>4.3</c:v>
                </c:pt>
                <c:pt idx="3">
                  <c:v>3.9</c:v>
                </c:pt>
                <c:pt idx="4">
                  <c:v>4</c:v>
                </c:pt>
              </c:numCache>
            </c:numRef>
          </c:xVal>
          <c:yVal>
            <c:numRef>
              <c:f>公会計指標分析・財政指標組合せ分析表!$K$73:$O$73</c:f>
              <c:numCache>
                <c:formatCode>#,##0.0;"▲ "#,##0.0</c:formatCode>
                <c:ptCount val="5"/>
                <c:pt idx="0">
                  <c:v>6.5</c:v>
                </c:pt>
                <c:pt idx="1">
                  <c:v>32.700000000000003</c:v>
                </c:pt>
                <c:pt idx="2">
                  <c:v>55.1</c:v>
                </c:pt>
                <c:pt idx="3">
                  <c:v>78.400000000000006</c:v>
                </c:pt>
                <c:pt idx="4">
                  <c:v>95.2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{9B6C2389-B876-4D8D-AD8A-2C8D836F26E6}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{0D610731-63BF-45EC-9A8F-93A8A7FE9A5E}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{37E69610-1AE7-491F-A70B-8F4B63F17375}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{3E47A073-CC67-4CBB-850E-C3751AF9BB79}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{CDF2051C-086E-46C3-8A78-14686D9BC41F}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2547552"/>
        <c:axId val="382547944"/>
      </c:scatterChart>
      <c:valAx>
        <c:axId val="382547552"/>
        <c:scaling>
          <c:orientation val="minMax"/>
          <c:max val="10.9"/>
          <c:min val="3.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547944"/>
        <c:crosses val="autoZero"/>
        <c:crossBetween val="midCat"/>
      </c:valAx>
      <c:valAx>
        <c:axId val="382547944"/>
        <c:scaling>
          <c:orientation val="minMax"/>
          <c:max val="1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547552"/>
        <c:crosses val="autoZero"/>
        <c:crossBetween val="midCat"/>
        <c:majorUnit val="1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　元利償還金等（公債費）については、</a:t>
          </a:r>
          <a:r>
            <a:rPr lang="ja-JP" altLang="en-US" sz="1100" b="0" i="0" baseline="0">
              <a:solidFill>
                <a:schemeClr val="dk1"/>
              </a:solidFill>
              <a:effectLst/>
              <a:latin typeface="+mn-lt"/>
              <a:ea typeface="+mn-ea"/>
              <a:cs typeface="+mn-cs"/>
            </a:rPr>
            <a:t>一般会計債の償還終了による減</a:t>
          </a:r>
          <a:r>
            <a:rPr lang="ja-JP" altLang="ja-JP" sz="1100" b="0" i="0" baseline="0">
              <a:solidFill>
                <a:schemeClr val="dk1"/>
              </a:solidFill>
              <a:effectLst/>
              <a:latin typeface="+mn-lt"/>
              <a:ea typeface="+mn-ea"/>
              <a:cs typeface="+mn-cs"/>
            </a:rPr>
            <a:t>などに伴い、前年度比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また、今後は平成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年度より継続的に発行してきている病院事業に係る地方債などの償還等に伴う増加が見込まれる。</a:t>
          </a:r>
          <a:endParaRPr lang="ja-JP" altLang="ja-JP" sz="1400">
            <a:effectLst/>
          </a:endParaRPr>
        </a:p>
        <a:p>
          <a:r>
            <a:rPr lang="ja-JP" altLang="ja-JP" sz="1100" b="0" i="0">
              <a:solidFill>
                <a:schemeClr val="dk1"/>
              </a:solidFill>
              <a:effectLst/>
              <a:latin typeface="+mn-lt"/>
              <a:ea typeface="+mn-ea"/>
              <a:cs typeface="+mn-cs"/>
            </a:rPr>
            <a:t>　なお、算入公債費等については、財政状況を考慮したなかでの適切な事業選択による抑制的な起債の発行に努めてきたことから近年減少傾向にあ</a:t>
          </a:r>
          <a:r>
            <a:rPr lang="ja-JP" altLang="en-US" sz="1100" b="0" i="0">
              <a:solidFill>
                <a:schemeClr val="dk1"/>
              </a:solidFill>
              <a:effectLst/>
              <a:latin typeface="+mn-lt"/>
              <a:ea typeface="+mn-ea"/>
              <a:cs typeface="+mn-cs"/>
            </a:rPr>
            <a:t>り</a:t>
          </a:r>
          <a:r>
            <a:rPr lang="ja-JP" altLang="ja-JP" sz="1100" b="0" i="0">
              <a:solidFill>
                <a:schemeClr val="dk1"/>
              </a:solidFill>
              <a:effectLst/>
              <a:latin typeface="+mn-lt"/>
              <a:ea typeface="+mn-ea"/>
              <a:cs typeface="+mn-cs"/>
            </a:rPr>
            <a:t>、基準財政需要額に算入された病院事業に係る地方債の元利償還金の増加</a:t>
          </a:r>
          <a:r>
            <a:rPr lang="ja-JP" altLang="en-US" sz="1100" b="0" i="0">
              <a:solidFill>
                <a:schemeClr val="dk1"/>
              </a:solidFill>
              <a:effectLst/>
              <a:latin typeface="+mn-lt"/>
              <a:ea typeface="+mn-ea"/>
              <a:cs typeface="+mn-cs"/>
            </a:rPr>
            <a:t>を上回る減少となった</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将来負担額について、病院事業に係る地方債の継続的な発行も</a:t>
          </a:r>
          <a:r>
            <a:rPr lang="ja-JP" altLang="en-US" sz="1100" b="0" i="0">
              <a:solidFill>
                <a:schemeClr val="dk1"/>
              </a:solidFill>
              <a:effectLst/>
              <a:latin typeface="+mn-lt"/>
              <a:ea typeface="+mn-ea"/>
              <a:cs typeface="+mn-cs"/>
            </a:rPr>
            <a:t>あるが</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一般会計分の発行減により前年度から減少した</a:t>
          </a:r>
          <a:r>
            <a:rPr lang="ja-JP" altLang="ja-JP" sz="1100" b="0" i="0">
              <a:solidFill>
                <a:schemeClr val="dk1"/>
              </a:solidFill>
              <a:effectLst/>
              <a:latin typeface="+mn-lt"/>
              <a:ea typeface="+mn-ea"/>
              <a:cs typeface="+mn-cs"/>
            </a:rPr>
            <a:t>。</a:t>
          </a:r>
          <a:endParaRPr lang="ja-JP" altLang="ja-JP" sz="1400">
            <a:effectLst/>
          </a:endParaRPr>
        </a:p>
        <a:p>
          <a:pPr algn="l" rtl="1"/>
          <a:r>
            <a:rPr lang="ja-JP" altLang="ja-JP" sz="1100" b="0" i="0">
              <a:solidFill>
                <a:schemeClr val="dk1"/>
              </a:solidFill>
              <a:effectLst/>
              <a:latin typeface="+mn-lt"/>
              <a:ea typeface="+mn-ea"/>
              <a:cs typeface="+mn-cs"/>
            </a:rPr>
            <a:t>　なお、公営企業債等繰入見込額については、公営企業（下水道事業、農業集落排水事業）に係る地方債現在高</a:t>
          </a:r>
          <a:r>
            <a:rPr lang="ja-JP" altLang="en-US" sz="1100" b="0" i="0">
              <a:solidFill>
                <a:schemeClr val="dk1"/>
              </a:solidFill>
              <a:effectLst/>
              <a:latin typeface="+mn-lt"/>
              <a:ea typeface="+mn-ea"/>
              <a:cs typeface="+mn-cs"/>
            </a:rPr>
            <a:t>が減少</a:t>
          </a:r>
          <a:r>
            <a:rPr lang="ja-JP" altLang="ja-JP" sz="1100" b="0" i="0">
              <a:solidFill>
                <a:schemeClr val="dk1"/>
              </a:solidFill>
              <a:effectLst/>
              <a:latin typeface="+mn-lt"/>
              <a:ea typeface="+mn-ea"/>
              <a:cs typeface="+mn-cs"/>
            </a:rPr>
            <a:t>していることから、将来負担額も減少傾向にある。</a:t>
          </a:r>
          <a:endParaRPr lang="ja-JP" altLang="ja-JP" sz="1400">
            <a:effectLst/>
          </a:endParaRPr>
        </a:p>
        <a:p>
          <a:pPr algn="l" rtl="1"/>
          <a:r>
            <a:rPr lang="ja-JP" altLang="ja-JP" sz="1100" b="0" i="0">
              <a:solidFill>
                <a:schemeClr val="dk1"/>
              </a:solidFill>
              <a:effectLst/>
              <a:latin typeface="+mn-lt"/>
              <a:ea typeface="+mn-ea"/>
              <a:cs typeface="+mn-cs"/>
            </a:rPr>
            <a:t>　設立法人等の負債額等負担見込額について、前年度比</a:t>
          </a:r>
          <a:r>
            <a:rPr lang="en-US" altLang="ja-JP" sz="1100" b="0" i="0">
              <a:solidFill>
                <a:schemeClr val="dk1"/>
              </a:solidFill>
              <a:effectLst/>
              <a:latin typeface="+mn-lt"/>
              <a:ea typeface="+mn-ea"/>
              <a:cs typeface="+mn-cs"/>
            </a:rPr>
            <a:t>36.7%</a:t>
          </a:r>
          <a:r>
            <a:rPr lang="ja-JP" altLang="ja-JP" sz="1100" b="0" i="0">
              <a:solidFill>
                <a:schemeClr val="dk1"/>
              </a:solidFill>
              <a:effectLst/>
              <a:latin typeface="+mn-lt"/>
              <a:ea typeface="+mn-ea"/>
              <a:cs typeface="+mn-cs"/>
            </a:rPr>
            <a:t>の増となり、今後も増加していくことが見込まれる。</a:t>
          </a:r>
          <a:endParaRPr lang="ja-JP" altLang="ja-JP" sz="1400">
            <a:effectLst/>
          </a:endParaRPr>
        </a:p>
        <a:p>
          <a:pPr algn="l" fontAlgn="base"/>
          <a:r>
            <a:rPr lang="ja-JP" altLang="ja-JP" sz="1100" b="0" i="0">
              <a:solidFill>
                <a:schemeClr val="dk1"/>
              </a:solidFill>
              <a:effectLst/>
              <a:latin typeface="+mn-lt"/>
              <a:ea typeface="+mn-ea"/>
              <a:cs typeface="+mn-cs"/>
            </a:rPr>
            <a:t>　また、充当可能財源等については、財政調整基金の取崩しによる充当可能基金の減少などにより今後</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減少していくことが見込まれ</a:t>
          </a:r>
          <a:r>
            <a:rPr lang="ja-JP" altLang="en-US" sz="1100" b="0" i="0">
              <a:solidFill>
                <a:schemeClr val="dk1"/>
              </a:solidFill>
              <a:effectLst/>
              <a:latin typeface="+mn-lt"/>
              <a:ea typeface="+mn-ea"/>
              <a:cs typeface="+mn-cs"/>
            </a:rPr>
            <a:t>、財政運営がたちいかなくなる恐れがあり、早急な対策が必要である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60,124
58,287
89.12
22,005,150
21,641,114
204,000
12,300,360
23,587,338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95.2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有形固定資産減価償却率は類似団体より高い水準にある。今後公共施設等について個別施設計画を平成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年度までに策定する予定であり、当該計画に基づいた施設の維持管理を適切に進めていく。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96520</xdr:rowOff>
    </xdr:from>
    <xdr:to>
      <xdr:col>3</xdr:col>
      <xdr:colOff>511175</xdr:colOff>
      <xdr:row>28</xdr:row>
      <xdr:rowOff>26670</xdr:rowOff>
    </xdr:to>
    <xdr:sp macro="" textlink="">
      <xdr:nvSpPr>
        <xdr:cNvPr id="75" name="円/楕円 74"/>
        <xdr:cNvSpPr/>
      </xdr:nvSpPr>
      <xdr:spPr>
        <a:xfrm>
          <a:off x="4000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43197</xdr:rowOff>
    </xdr:from>
    <xdr:ext cx="405111" cy="259045"/>
    <xdr:sp macro="" textlink="">
      <xdr:nvSpPr>
        <xdr:cNvPr id="77" name="n_1mainValue有形固定資産減価償却率"/>
        <xdr:cNvSpPr txBox="1"/>
      </xdr:nvSpPr>
      <xdr:spPr>
        <a:xfrm>
          <a:off x="3836043"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60,124
58,287
89.12
22,005,150
21,641,114
204,000
12,300,360
23,587,338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28575</xdr:rowOff>
    </xdr:from>
    <xdr:to>
      <xdr:col>6</xdr:col>
      <xdr:colOff>510540</xdr:colOff>
      <xdr:row>42</xdr:row>
      <xdr:rowOff>118110</xdr:rowOff>
    </xdr:to>
    <xdr:cxnSp macro="">
      <xdr:nvCxnSpPr>
        <xdr:cNvPr id="57" name="直線コネクタ 56"/>
        <xdr:cNvCxnSpPr/>
      </xdr:nvCxnSpPr>
      <xdr:spPr>
        <a:xfrm flipV="1">
          <a:off x="4634865" y="6372225"/>
          <a:ext cx="0" cy="9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121937</xdr:rowOff>
    </xdr:from>
    <xdr:ext cx="405111" cy="259045"/>
    <xdr:sp macro="" textlink="">
      <xdr:nvSpPr>
        <xdr:cNvPr id="58" name="【道路】&#10;有形固定資産減価償却率最小値テキスト"/>
        <xdr:cNvSpPr txBox="1"/>
      </xdr:nvSpPr>
      <xdr:spPr>
        <a:xfrm>
          <a:off x="47244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42</xdr:row>
      <xdr:rowOff>118110</xdr:rowOff>
    </xdr:from>
    <xdr:to>
      <xdr:col>6</xdr:col>
      <xdr:colOff>600075</xdr:colOff>
      <xdr:row>42</xdr:row>
      <xdr:rowOff>118110</xdr:rowOff>
    </xdr:to>
    <xdr:cxnSp macro="">
      <xdr:nvCxnSpPr>
        <xdr:cNvPr id="59" name="直線コネクタ 58"/>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146702</xdr:rowOff>
    </xdr:from>
    <xdr:ext cx="405111" cy="259045"/>
    <xdr:sp macro="" textlink="">
      <xdr:nvSpPr>
        <xdr:cNvPr id="60" name="【道路】&#10;有形固定資産減価償却率最大値テキスト"/>
        <xdr:cNvSpPr txBox="1"/>
      </xdr:nvSpPr>
      <xdr:spPr>
        <a:xfrm>
          <a:off x="4724400" y="614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37</xdr:row>
      <xdr:rowOff>28575</xdr:rowOff>
    </xdr:from>
    <xdr:to>
      <xdr:col>6</xdr:col>
      <xdr:colOff>600075</xdr:colOff>
      <xdr:row>37</xdr:row>
      <xdr:rowOff>28575</xdr:rowOff>
    </xdr:to>
    <xdr:cxnSp macro="">
      <xdr:nvCxnSpPr>
        <xdr:cNvPr id="61" name="直線コネクタ 60"/>
        <xdr:cNvCxnSpPr/>
      </xdr:nvCxnSpPr>
      <xdr:spPr>
        <a:xfrm>
          <a:off x="4546600" y="637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140987</xdr:rowOff>
    </xdr:from>
    <xdr:ext cx="405111" cy="259045"/>
    <xdr:sp macro="" textlink="">
      <xdr:nvSpPr>
        <xdr:cNvPr id="62" name="【道路】&#10;有形固定資産減価償却率平均値テキスト"/>
        <xdr:cNvSpPr txBox="1"/>
      </xdr:nvSpPr>
      <xdr:spPr>
        <a:xfrm>
          <a:off x="47244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162560</xdr:rowOff>
    </xdr:from>
    <xdr:to>
      <xdr:col>6</xdr:col>
      <xdr:colOff>561975</xdr:colOff>
      <xdr:row>38</xdr:row>
      <xdr:rowOff>92710</xdr:rowOff>
    </xdr:to>
    <xdr:sp macro="" textlink="">
      <xdr:nvSpPr>
        <xdr:cNvPr id="63" name="フローチャート : 判断 62"/>
        <xdr:cNvSpPr/>
      </xdr:nvSpPr>
      <xdr:spPr>
        <a:xfrm>
          <a:off x="4584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10160</xdr:rowOff>
    </xdr:from>
    <xdr:to>
      <xdr:col>5</xdr:col>
      <xdr:colOff>409575</xdr:colOff>
      <xdr:row>33</xdr:row>
      <xdr:rowOff>111760</xdr:rowOff>
    </xdr:to>
    <xdr:sp macro="" textlink="">
      <xdr:nvSpPr>
        <xdr:cNvPr id="70" name="円/楕円 69"/>
        <xdr:cNvSpPr/>
      </xdr:nvSpPr>
      <xdr:spPr>
        <a:xfrm>
          <a:off x="3746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120032</xdr:rowOff>
    </xdr:from>
    <xdr:ext cx="405111" cy="259045"/>
    <xdr:sp macro="" textlink="">
      <xdr:nvSpPr>
        <xdr:cNvPr id="71" name="n_1aveValue【道路】&#10;有形固定資産減価償却率"/>
        <xdr:cNvSpPr txBox="1"/>
      </xdr:nvSpPr>
      <xdr:spPr>
        <a:xfrm>
          <a:off x="3582043"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128287</xdr:rowOff>
    </xdr:from>
    <xdr:ext cx="405111" cy="259045"/>
    <xdr:sp macro="" textlink="">
      <xdr:nvSpPr>
        <xdr:cNvPr id="72" name="n_1mainValue【道路】&#10;有形固定資産減価償却率"/>
        <xdr:cNvSpPr txBox="1"/>
      </xdr:nvSpPr>
      <xdr:spPr>
        <a:xfrm>
          <a:off x="3582043"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4" name="直線コネクタ 93"/>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5"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96" name="直線コネクタ 95"/>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97"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98" name="直線コネクタ 97"/>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99"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0" name="フローチャート : 判断 99"/>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1" name="フローチャート : 判断 100"/>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133619</xdr:rowOff>
    </xdr:from>
    <xdr:to>
      <xdr:col>14</xdr:col>
      <xdr:colOff>79375</xdr:colOff>
      <xdr:row>38</xdr:row>
      <xdr:rowOff>63770</xdr:rowOff>
    </xdr:to>
    <xdr:sp macro="" textlink="">
      <xdr:nvSpPr>
        <xdr:cNvPr id="107" name="円/楕円 106"/>
        <xdr:cNvSpPr/>
      </xdr:nvSpPr>
      <xdr:spPr>
        <a:xfrm>
          <a:off x="9588500" y="64772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08"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54896</xdr:rowOff>
    </xdr:from>
    <xdr:ext cx="534377" cy="259045"/>
    <xdr:sp macro="" textlink="">
      <xdr:nvSpPr>
        <xdr:cNvPr id="109" name="n_1mainValue【道路】&#10;一人当たり延長"/>
        <xdr:cNvSpPr txBox="1"/>
      </xdr:nvSpPr>
      <xdr:spPr>
        <a:xfrm>
          <a:off x="9359410" y="65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7" name="直線コネクタ 1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8" name="テキスト ボックス 13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9" name="直線コネクタ 1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0" name="テキスト ボックス 1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1" name="直線コネクタ 1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2" name="テキスト ボックス 1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3" name="直線コネクタ 1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4" name="テキスト ボックス 1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5" name="直線コネクタ 1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6" name="テキスト ボックス 1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7" name="直線コネクタ 1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48" name="テキスト ボックス 14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152" name="直線コネクタ 151"/>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153"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154" name="直線コネクタ 15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155"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156" name="直線コネクタ 155"/>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57"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158" name="フローチャート : 判断 157"/>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159" name="フローチャート : 判断 158"/>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47716</xdr:rowOff>
    </xdr:from>
    <xdr:to>
      <xdr:col>5</xdr:col>
      <xdr:colOff>409575</xdr:colOff>
      <xdr:row>79</xdr:row>
      <xdr:rowOff>149316</xdr:rowOff>
    </xdr:to>
    <xdr:sp macro="" textlink="">
      <xdr:nvSpPr>
        <xdr:cNvPr id="165" name="円/楕円 164"/>
        <xdr:cNvSpPr/>
      </xdr:nvSpPr>
      <xdr:spPr>
        <a:xfrm>
          <a:off x="3746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166"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165843</xdr:rowOff>
    </xdr:from>
    <xdr:ext cx="405111" cy="259045"/>
    <xdr:sp macro="" textlink="">
      <xdr:nvSpPr>
        <xdr:cNvPr id="167" name="n_1mainValue【公営住宅】&#10;有形固定資産減価償却率"/>
        <xdr:cNvSpPr txBox="1"/>
      </xdr:nvSpPr>
      <xdr:spPr>
        <a:xfrm>
          <a:off x="3582043"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8" name="直線コネクタ 1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9" name="テキスト ボックス 1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0" name="直線コネクタ 1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1" name="テキスト ボックス 1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2" name="直線コネクタ 1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3" name="テキスト ボックス 1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4" name="直線コネクタ 1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5" name="テキスト ボックス 1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6" name="直線コネクタ 1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7" name="テキスト ボックス 1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191" name="直線コネクタ 190"/>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192"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193" name="直線コネクタ 19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194"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195" name="直線コネクタ 194"/>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196"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197" name="フローチャート : 判断 196"/>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198" name="フローチャート : 判断 197"/>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125222</xdr:rowOff>
    </xdr:from>
    <xdr:to>
      <xdr:col>14</xdr:col>
      <xdr:colOff>79375</xdr:colOff>
      <xdr:row>86</xdr:row>
      <xdr:rowOff>55372</xdr:rowOff>
    </xdr:to>
    <xdr:sp macro="" textlink="">
      <xdr:nvSpPr>
        <xdr:cNvPr id="204" name="円/楕円 203"/>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05"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46499</xdr:rowOff>
    </xdr:from>
    <xdr:ext cx="469744" cy="259045"/>
    <xdr:sp macro="" textlink="">
      <xdr:nvSpPr>
        <xdr:cNvPr id="206"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247" name="直線コネクタ 24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24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249" name="直線コネクタ 24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1" name="直線コネクタ 25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25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253" name="フローチャート : 判断 25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54" name="フローチャート : 判断 25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6350</xdr:rowOff>
    </xdr:from>
    <xdr:to>
      <xdr:col>22</xdr:col>
      <xdr:colOff>415925</xdr:colOff>
      <xdr:row>35</xdr:row>
      <xdr:rowOff>107950</xdr:rowOff>
    </xdr:to>
    <xdr:sp macro="" textlink="">
      <xdr:nvSpPr>
        <xdr:cNvPr id="260" name="円/楕円 259"/>
        <xdr:cNvSpPr/>
      </xdr:nvSpPr>
      <xdr:spPr>
        <a:xfrm>
          <a:off x="1543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261"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124477</xdr:rowOff>
    </xdr:from>
    <xdr:ext cx="405111" cy="259045"/>
    <xdr:sp macro="" textlink="">
      <xdr:nvSpPr>
        <xdr:cNvPr id="262" name="n_1mainValue【認定こども園・幼稚園・保育所】&#10;有形固定資産減価償却率"/>
        <xdr:cNvSpPr txBox="1"/>
      </xdr:nvSpPr>
      <xdr:spPr>
        <a:xfrm>
          <a:off x="15266043"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3" name="直線コネクタ 2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4" name="テキスト ボックス 27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5" name="直線コネクタ 2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6" name="テキスト ボックス 27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7" name="直線コネクタ 2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8" name="テキスト ボックス 27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9" name="直線コネクタ 2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0" name="テキスト ボックス 27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2" name="テキスト ボックス 2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284" name="直線コネクタ 283"/>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285"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286" name="直線コネクタ 28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287"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288" name="直線コネクタ 287"/>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289"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290" name="フローチャート : 判断 289"/>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291" name="フローチャート : 判断 290"/>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18542</xdr:rowOff>
    </xdr:from>
    <xdr:to>
      <xdr:col>31</xdr:col>
      <xdr:colOff>85725</xdr:colOff>
      <xdr:row>37</xdr:row>
      <xdr:rowOff>120142</xdr:rowOff>
    </xdr:to>
    <xdr:sp macro="" textlink="">
      <xdr:nvSpPr>
        <xdr:cNvPr id="297" name="円/楕円 296"/>
        <xdr:cNvSpPr/>
      </xdr:nvSpPr>
      <xdr:spPr>
        <a:xfrm>
          <a:off x="2127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298"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136669</xdr:rowOff>
    </xdr:from>
    <xdr:ext cx="469744" cy="259045"/>
    <xdr:sp macro="" textlink="">
      <xdr:nvSpPr>
        <xdr:cNvPr id="299" name="n_1mainValue【認定こども園・幼稚園・保育所】&#10;一人当たり面積"/>
        <xdr:cNvSpPr txBox="1"/>
      </xdr:nvSpPr>
      <xdr:spPr>
        <a:xfrm>
          <a:off x="21075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24" name="直線コネクタ 323"/>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25"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26" name="直線コネクタ 32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27"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28" name="直線コネクタ 327"/>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29"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30" name="フローチャート : 判断 32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31" name="フローチャート : 判断 330"/>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13970</xdr:rowOff>
    </xdr:from>
    <xdr:to>
      <xdr:col>22</xdr:col>
      <xdr:colOff>415925</xdr:colOff>
      <xdr:row>63</xdr:row>
      <xdr:rowOff>115570</xdr:rowOff>
    </xdr:to>
    <xdr:sp macro="" textlink="">
      <xdr:nvSpPr>
        <xdr:cNvPr id="337" name="円/楕円 336"/>
        <xdr:cNvSpPr/>
      </xdr:nvSpPr>
      <xdr:spPr>
        <a:xfrm>
          <a:off x="15430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338"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106697</xdr:rowOff>
    </xdr:from>
    <xdr:ext cx="405111" cy="259045"/>
    <xdr:sp macro="" textlink="">
      <xdr:nvSpPr>
        <xdr:cNvPr id="339" name="n_1mainValue【学校施設】&#10;有形固定資産減価償却率"/>
        <xdr:cNvSpPr txBox="1"/>
      </xdr:nvSpPr>
      <xdr:spPr>
        <a:xfrm>
          <a:off x="15266043"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0" name="テキスト ボックス 3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1" name="直線コネクタ 3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2" name="テキスト ボックス 3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3" name="直線コネクタ 3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4" name="テキスト ボックス 3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5" name="直線コネクタ 3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6" name="テキスト ボックス 3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7" name="直線コネクタ 3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8" name="テキスト ボックス 3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9" name="直線コネクタ 3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0" name="テキスト ボックス 3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1" name="直線コネクタ 3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2" name="テキスト ボックス 3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366" name="直線コネクタ 365"/>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367"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368" name="直線コネクタ 367"/>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369"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370" name="直線コネクタ 36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371"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372" name="フローチャート : 判断 371"/>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373" name="フローチャート : 判断 372"/>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108676</xdr:rowOff>
    </xdr:from>
    <xdr:to>
      <xdr:col>31</xdr:col>
      <xdr:colOff>85725</xdr:colOff>
      <xdr:row>64</xdr:row>
      <xdr:rowOff>38826</xdr:rowOff>
    </xdr:to>
    <xdr:sp macro="" textlink="">
      <xdr:nvSpPr>
        <xdr:cNvPr id="379" name="円/楕円 378"/>
        <xdr:cNvSpPr/>
      </xdr:nvSpPr>
      <xdr:spPr>
        <a:xfrm>
          <a:off x="21272500" y="109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380"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29953</xdr:rowOff>
    </xdr:from>
    <xdr:ext cx="469744" cy="259045"/>
    <xdr:sp macro="" textlink="">
      <xdr:nvSpPr>
        <xdr:cNvPr id="381" name="n_1mainValue【学校施設】&#10;一人当たり面積"/>
        <xdr:cNvSpPr txBox="1"/>
      </xdr:nvSpPr>
      <xdr:spPr>
        <a:xfrm>
          <a:off x="21075727" y="110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8" name="テキスト ボックス 4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9" name="直線コネクタ 4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0" name="テキスト ボックス 4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1" name="直線コネクタ 4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2" name="テキスト ボックス 4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3" name="直線コネクタ 4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4" name="テキスト ボックス 4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5" name="直線コネクタ 4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6" name="テキスト ボックス 4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7" name="直線コネクタ 4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8" name="テキスト ボックス 4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422" name="直線コネクタ 42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2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24" name="直線コネクタ 42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42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426" name="直線コネクタ 42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42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428" name="フローチャート : 判断 42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429" name="フローチャート : 判断 42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55880</xdr:rowOff>
    </xdr:from>
    <xdr:to>
      <xdr:col>22</xdr:col>
      <xdr:colOff>415925</xdr:colOff>
      <xdr:row>103</xdr:row>
      <xdr:rowOff>157480</xdr:rowOff>
    </xdr:to>
    <xdr:sp macro="" textlink="">
      <xdr:nvSpPr>
        <xdr:cNvPr id="435" name="円/楕円 434"/>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436"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2557</xdr:rowOff>
    </xdr:from>
    <xdr:ext cx="405111" cy="259045"/>
    <xdr:sp macro="" textlink="">
      <xdr:nvSpPr>
        <xdr:cNvPr id="437" name="n_1mainValue【公民館】&#10;有形固定資産減価償却率"/>
        <xdr:cNvSpPr txBox="1"/>
      </xdr:nvSpPr>
      <xdr:spPr>
        <a:xfrm>
          <a:off x="15266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461" name="直線コネクタ 460"/>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462"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463" name="直線コネクタ 462"/>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464"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465" name="直線コネクタ 46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466"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467" name="フローチャート : 判断 466"/>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468" name="フローチャート : 判断 46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474" name="円/楕円 473"/>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475"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60977</xdr:rowOff>
    </xdr:from>
    <xdr:ext cx="469744" cy="259045"/>
    <xdr:sp macro="" textlink="">
      <xdr:nvSpPr>
        <xdr:cNvPr id="476"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ほとんどの類型において、有形固定資産減価償却率は類似団体平均を上回っているが、学校施設については、類似団体平均を下回っている。これは、東金中学校や城西小学校の校舎建替えや大規模改修などによるものであり、維持管理にかかる経費の増加に留意しつつ、引き続き施設整備の適正な管理に取り組む。</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60,124
58,287
89.12
22,005,150
21,641,114
204,000
12,300,360
23,587,338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59690</xdr:rowOff>
    </xdr:from>
    <xdr:to>
      <xdr:col>5</xdr:col>
      <xdr:colOff>409575</xdr:colOff>
      <xdr:row>35</xdr:row>
      <xdr:rowOff>161290</xdr:rowOff>
    </xdr:to>
    <xdr:sp macro="" textlink="">
      <xdr:nvSpPr>
        <xdr:cNvPr id="71" name="円/楕円 70"/>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6367</xdr:rowOff>
    </xdr:from>
    <xdr:ext cx="405111" cy="259045"/>
    <xdr:sp macro="" textlink="">
      <xdr:nvSpPr>
        <xdr:cNvPr id="72" name="n_1mainValue【図書館】&#10;有形固定資産減価償却率"/>
        <xdr:cNvSpPr txBox="1"/>
      </xdr:nvSpPr>
      <xdr:spPr>
        <a:xfrm>
          <a:off x="3582043"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93980</xdr:rowOff>
    </xdr:from>
    <xdr:to>
      <xdr:col>14</xdr:col>
      <xdr:colOff>79375</xdr:colOff>
      <xdr:row>39</xdr:row>
      <xdr:rowOff>24130</xdr:rowOff>
    </xdr:to>
    <xdr:sp macro="" textlink="">
      <xdr:nvSpPr>
        <xdr:cNvPr id="108" name="円/楕円 107"/>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15257</xdr:rowOff>
    </xdr:from>
    <xdr:ext cx="469744" cy="259045"/>
    <xdr:sp macro="" textlink="">
      <xdr:nvSpPr>
        <xdr:cNvPr id="109"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141224</xdr:rowOff>
    </xdr:from>
    <xdr:to>
      <xdr:col>5</xdr:col>
      <xdr:colOff>409575</xdr:colOff>
      <xdr:row>58</xdr:row>
      <xdr:rowOff>71374</xdr:rowOff>
    </xdr:to>
    <xdr:sp macro="" textlink="">
      <xdr:nvSpPr>
        <xdr:cNvPr id="146" name="円/楕円 145"/>
        <xdr:cNvSpPr/>
      </xdr:nvSpPr>
      <xdr:spPr>
        <a:xfrm>
          <a:off x="3746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87901</xdr:rowOff>
    </xdr:from>
    <xdr:ext cx="405111" cy="259045"/>
    <xdr:sp macro="" textlink="">
      <xdr:nvSpPr>
        <xdr:cNvPr id="147" name="n_1mainValue【体育館・プール】&#10;有形固定資産減価償却率"/>
        <xdr:cNvSpPr txBox="1"/>
      </xdr:nvSpPr>
      <xdr:spPr>
        <a:xfrm>
          <a:off x="3582043"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19050</xdr:rowOff>
    </xdr:from>
    <xdr:to>
      <xdr:col>15</xdr:col>
      <xdr:colOff>180340</xdr:colOff>
      <xdr:row>63</xdr:row>
      <xdr:rowOff>19050</xdr:rowOff>
    </xdr:to>
    <xdr:cxnSp macro="">
      <xdr:nvCxnSpPr>
        <xdr:cNvPr id="171" name="直線コネクタ 170"/>
        <xdr:cNvCxnSpPr/>
      </xdr:nvCxnSpPr>
      <xdr:spPr>
        <a:xfrm flipV="1">
          <a:off x="10476865" y="97917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22877</xdr:rowOff>
    </xdr:from>
    <xdr:ext cx="469744" cy="259045"/>
    <xdr:sp macro="" textlink="">
      <xdr:nvSpPr>
        <xdr:cNvPr id="172" name="【体育館・プール】&#10;一人当たり面積最小値テキスト"/>
        <xdr:cNvSpPr txBox="1"/>
      </xdr:nvSpPr>
      <xdr:spPr>
        <a:xfrm>
          <a:off x="10566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63</xdr:row>
      <xdr:rowOff>19050</xdr:rowOff>
    </xdr:from>
    <xdr:to>
      <xdr:col>15</xdr:col>
      <xdr:colOff>269875</xdr:colOff>
      <xdr:row>63</xdr:row>
      <xdr:rowOff>19050</xdr:rowOff>
    </xdr:to>
    <xdr:cxnSp macro="">
      <xdr:nvCxnSpPr>
        <xdr:cNvPr id="173" name="直線コネクタ 172"/>
        <xdr:cNvCxnSpPr/>
      </xdr:nvCxnSpPr>
      <xdr:spPr>
        <a:xfrm>
          <a:off x="10388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137177</xdr:rowOff>
    </xdr:from>
    <xdr:ext cx="469744" cy="259045"/>
    <xdr:sp macro="" textlink="">
      <xdr:nvSpPr>
        <xdr:cNvPr id="174" name="【体育館・プール】&#10;一人当たり面積最大値テキスト"/>
        <xdr:cNvSpPr txBox="1"/>
      </xdr:nvSpPr>
      <xdr:spPr>
        <a:xfrm>
          <a:off x="10566400"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57</xdr:row>
      <xdr:rowOff>19050</xdr:rowOff>
    </xdr:from>
    <xdr:to>
      <xdr:col>15</xdr:col>
      <xdr:colOff>269875</xdr:colOff>
      <xdr:row>57</xdr:row>
      <xdr:rowOff>19050</xdr:rowOff>
    </xdr:to>
    <xdr:cxnSp macro="">
      <xdr:nvCxnSpPr>
        <xdr:cNvPr id="175" name="直線コネクタ 174"/>
        <xdr:cNvCxnSpPr/>
      </xdr:nvCxnSpPr>
      <xdr:spPr>
        <a:xfrm>
          <a:off x="10388600" y="979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6"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77" name="フローチャート : 判断 176"/>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154940</xdr:rowOff>
    </xdr:from>
    <xdr:to>
      <xdr:col>14</xdr:col>
      <xdr:colOff>79375</xdr:colOff>
      <xdr:row>60</xdr:row>
      <xdr:rowOff>85090</xdr:rowOff>
    </xdr:to>
    <xdr:sp macro="" textlink="">
      <xdr:nvSpPr>
        <xdr:cNvPr id="178" name="フローチャート : 判断 177"/>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76217</xdr:rowOff>
    </xdr:from>
    <xdr:ext cx="469744" cy="259045"/>
    <xdr:sp macro="" textlink="">
      <xdr:nvSpPr>
        <xdr:cNvPr id="179" name="n_1aveValue【体育館・プール】&#10;一人当たり面積"/>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135890</xdr:rowOff>
    </xdr:from>
    <xdr:to>
      <xdr:col>14</xdr:col>
      <xdr:colOff>79375</xdr:colOff>
      <xdr:row>57</xdr:row>
      <xdr:rowOff>66040</xdr:rowOff>
    </xdr:to>
    <xdr:sp macro="" textlink="">
      <xdr:nvSpPr>
        <xdr:cNvPr id="185" name="円/楕円 184"/>
        <xdr:cNvSpPr/>
      </xdr:nvSpPr>
      <xdr:spPr>
        <a:xfrm>
          <a:off x="958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82567</xdr:rowOff>
    </xdr:from>
    <xdr:ext cx="469744" cy="259045"/>
    <xdr:sp macro="" textlink="">
      <xdr:nvSpPr>
        <xdr:cNvPr id="186" name="n_1mainValue【体育館・プール】&#10;一人当たり面積"/>
        <xdr:cNvSpPr txBox="1"/>
      </xdr:nvSpPr>
      <xdr:spPr>
        <a:xfrm>
          <a:off x="9391727" y="951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9" name="直線コネクタ 20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1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11" name="直線コネクタ 21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3" name="直線コネクタ 21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5" name="フローチャート : 判断 21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6" name="フローチャート : 判断 21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7"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19304</xdr:rowOff>
    </xdr:from>
    <xdr:to>
      <xdr:col>5</xdr:col>
      <xdr:colOff>409575</xdr:colOff>
      <xdr:row>79</xdr:row>
      <xdr:rowOff>120904</xdr:rowOff>
    </xdr:to>
    <xdr:sp macro="" textlink="">
      <xdr:nvSpPr>
        <xdr:cNvPr id="223" name="円/楕円 222"/>
        <xdr:cNvSpPr/>
      </xdr:nvSpPr>
      <xdr:spPr>
        <a:xfrm>
          <a:off x="3746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137431</xdr:rowOff>
    </xdr:from>
    <xdr:ext cx="405111" cy="259045"/>
    <xdr:sp macro="" textlink="">
      <xdr:nvSpPr>
        <xdr:cNvPr id="224" name="n_1mainValue【福祉施設】&#10;有形固定資産減価償却率"/>
        <xdr:cNvSpPr txBox="1"/>
      </xdr:nvSpPr>
      <xdr:spPr>
        <a:xfrm>
          <a:off x="3582043"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8" name="直線コネクタ 247"/>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9"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50" name="直線コネクタ 249"/>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51"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2" name="直線コネクタ 251"/>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3"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4" name="フローチャート : 判断 253"/>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5" name="フローチャート : 判断 254"/>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6"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154939</xdr:rowOff>
    </xdr:from>
    <xdr:to>
      <xdr:col>14</xdr:col>
      <xdr:colOff>79375</xdr:colOff>
      <xdr:row>85</xdr:row>
      <xdr:rowOff>85089</xdr:rowOff>
    </xdr:to>
    <xdr:sp macro="" textlink="">
      <xdr:nvSpPr>
        <xdr:cNvPr id="262" name="円/楕円 261"/>
        <xdr:cNvSpPr/>
      </xdr:nvSpPr>
      <xdr:spPr>
        <a:xfrm>
          <a:off x="9588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76216</xdr:rowOff>
    </xdr:from>
    <xdr:ext cx="469744" cy="259045"/>
    <xdr:sp macro="" textlink="">
      <xdr:nvSpPr>
        <xdr:cNvPr id="263" name="n_1mainValue【福祉施設】&#10;一人当たり面積"/>
        <xdr:cNvSpPr txBox="1"/>
      </xdr:nvSpPr>
      <xdr:spPr>
        <a:xfrm>
          <a:off x="9391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1" name="直線コネクタ 29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2" name="テキスト ボックス 29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3" name="直線コネクタ 29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4" name="テキスト ボックス 29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5" name="直線コネクタ 29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6" name="テキスト ボックス 29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7" name="直線コネクタ 29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98" name="テキスト ボックス 29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02" name="直線コネクタ 301"/>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03"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04" name="直線コネクタ 303"/>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05"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06" name="直線コネクタ 305"/>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07"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08" name="フローチャート : 判断 307"/>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09" name="フローチャート : 判断 308"/>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10"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55118</xdr:rowOff>
    </xdr:from>
    <xdr:to>
      <xdr:col>22</xdr:col>
      <xdr:colOff>415925</xdr:colOff>
      <xdr:row>38</xdr:row>
      <xdr:rowOff>156718</xdr:rowOff>
    </xdr:to>
    <xdr:sp macro="" textlink="">
      <xdr:nvSpPr>
        <xdr:cNvPr id="316" name="円/楕円 315"/>
        <xdr:cNvSpPr/>
      </xdr:nvSpPr>
      <xdr:spPr>
        <a:xfrm>
          <a:off x="15430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1795</xdr:rowOff>
    </xdr:from>
    <xdr:ext cx="405111" cy="259045"/>
    <xdr:sp macro="" textlink="">
      <xdr:nvSpPr>
        <xdr:cNvPr id="317" name="n_1mainValue【一般廃棄物処理施設】&#10;有形固定資産減価償却率"/>
        <xdr:cNvSpPr txBox="1"/>
      </xdr:nvSpPr>
      <xdr:spPr>
        <a:xfrm>
          <a:off x="15266043" y="63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9" name="テキスト ボックス 3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1" name="テキスト ボックス 33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3" name="テキスト ボックス 33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5" name="テキスト ボックス 33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7" name="テキスト ボックス 33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341" name="直線コネクタ 340"/>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342"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343" name="直線コネクタ 342"/>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344"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345" name="直線コネクタ 344"/>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346"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347" name="フローチャート : 判断 346"/>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348" name="フローチャート : 判断 347"/>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349"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6083</xdr:rowOff>
    </xdr:from>
    <xdr:to>
      <xdr:col>31</xdr:col>
      <xdr:colOff>85725</xdr:colOff>
      <xdr:row>39</xdr:row>
      <xdr:rowOff>107683</xdr:rowOff>
    </xdr:to>
    <xdr:sp macro="" textlink="">
      <xdr:nvSpPr>
        <xdr:cNvPr id="355" name="円/楕円 354"/>
        <xdr:cNvSpPr/>
      </xdr:nvSpPr>
      <xdr:spPr>
        <a:xfrm>
          <a:off x="21272500" y="66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124210</xdr:rowOff>
    </xdr:from>
    <xdr:ext cx="534377" cy="259045"/>
    <xdr:sp macro="" textlink="">
      <xdr:nvSpPr>
        <xdr:cNvPr id="356" name="n_1mainValue【一般廃棄物処理施設】&#10;一人当たり有形固定資産（償却資産）額"/>
        <xdr:cNvSpPr txBox="1"/>
      </xdr:nvSpPr>
      <xdr:spPr>
        <a:xfrm>
          <a:off x="210434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7" name="テキスト ボックス 3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7" name="テキスト ボックス 3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9" name="直線コネクタ 37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8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1" name="直線コネクタ 38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3" name="直線コネクタ 38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4"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5" name="フローチャート : 判断 38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86" name="フローチャート : 判断 385"/>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387"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166370</xdr:rowOff>
    </xdr:from>
    <xdr:to>
      <xdr:col>22</xdr:col>
      <xdr:colOff>415925</xdr:colOff>
      <xdr:row>62</xdr:row>
      <xdr:rowOff>96520</xdr:rowOff>
    </xdr:to>
    <xdr:sp macro="" textlink="">
      <xdr:nvSpPr>
        <xdr:cNvPr id="393" name="円/楕円 392"/>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394" name="n_1main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6" name="直線コネクタ 415"/>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7"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8" name="直線コネクタ 41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9"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20" name="直線コネクタ 419"/>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1"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2" name="フローチャート : 判断 421"/>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3" name="フローチャート : 判断 422"/>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424"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74930</xdr:rowOff>
    </xdr:from>
    <xdr:to>
      <xdr:col>31</xdr:col>
      <xdr:colOff>85725</xdr:colOff>
      <xdr:row>60</xdr:row>
      <xdr:rowOff>5080</xdr:rowOff>
    </xdr:to>
    <xdr:sp macro="" textlink="">
      <xdr:nvSpPr>
        <xdr:cNvPr id="430" name="円/楕円 429"/>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21607</xdr:rowOff>
    </xdr:from>
    <xdr:ext cx="469744" cy="259045"/>
    <xdr:sp macro="" textlink="">
      <xdr:nvSpPr>
        <xdr:cNvPr id="431"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3" name="直線コネクタ 44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44" name="テキスト ボックス 44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45" name="直線コネクタ 44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46" name="テキスト ボックス 44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47" name="直線コネクタ 44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8" name="テキスト ボックス 44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9" name="直線コネクタ 44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0" name="テキスト ボックス 44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2" name="テキスト ボックス 4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24385</xdr:rowOff>
    </xdr:from>
    <xdr:to>
      <xdr:col>23</xdr:col>
      <xdr:colOff>516889</xdr:colOff>
      <xdr:row>83</xdr:row>
      <xdr:rowOff>136398</xdr:rowOff>
    </xdr:to>
    <xdr:cxnSp macro="">
      <xdr:nvCxnSpPr>
        <xdr:cNvPr id="454" name="直線コネクタ 453"/>
        <xdr:cNvCxnSpPr/>
      </xdr:nvCxnSpPr>
      <xdr:spPr>
        <a:xfrm flipV="1">
          <a:off x="16318864" y="13568935"/>
          <a:ext cx="0" cy="79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140225</xdr:rowOff>
    </xdr:from>
    <xdr:ext cx="405111" cy="259045"/>
    <xdr:sp macro="" textlink="">
      <xdr:nvSpPr>
        <xdr:cNvPr id="455" name="【消防施設】&#10;有形固定資産減価償却率最小値テキスト"/>
        <xdr:cNvSpPr txBox="1"/>
      </xdr:nvSpPr>
      <xdr:spPr>
        <a:xfrm>
          <a:off x="16408400" y="1437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83</xdr:row>
      <xdr:rowOff>136398</xdr:rowOff>
    </xdr:from>
    <xdr:to>
      <xdr:col>23</xdr:col>
      <xdr:colOff>606425</xdr:colOff>
      <xdr:row>83</xdr:row>
      <xdr:rowOff>136398</xdr:rowOff>
    </xdr:to>
    <xdr:cxnSp macro="">
      <xdr:nvCxnSpPr>
        <xdr:cNvPr id="456" name="直線コネクタ 455"/>
        <xdr:cNvCxnSpPr/>
      </xdr:nvCxnSpPr>
      <xdr:spPr>
        <a:xfrm>
          <a:off x="16230600" y="143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142512</xdr:rowOff>
    </xdr:from>
    <xdr:ext cx="405111" cy="259045"/>
    <xdr:sp macro="" textlink="">
      <xdr:nvSpPr>
        <xdr:cNvPr id="457" name="【消防施設】&#10;有形固定資産減価償却率最大値テキスト"/>
        <xdr:cNvSpPr txBox="1"/>
      </xdr:nvSpPr>
      <xdr:spPr>
        <a:xfrm>
          <a:off x="16408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24385</xdr:rowOff>
    </xdr:from>
    <xdr:to>
      <xdr:col>23</xdr:col>
      <xdr:colOff>606425</xdr:colOff>
      <xdr:row>79</xdr:row>
      <xdr:rowOff>24385</xdr:rowOff>
    </xdr:to>
    <xdr:cxnSp macro="">
      <xdr:nvCxnSpPr>
        <xdr:cNvPr id="458" name="直線コネクタ 457"/>
        <xdr:cNvCxnSpPr/>
      </xdr:nvCxnSpPr>
      <xdr:spPr>
        <a:xfrm>
          <a:off x="16230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20590</xdr:rowOff>
    </xdr:from>
    <xdr:ext cx="405111" cy="259045"/>
    <xdr:sp macro="" textlink="">
      <xdr:nvSpPr>
        <xdr:cNvPr id="459" name="【消防施設】&#10;有形固定資産減価償却率平均値テキスト"/>
        <xdr:cNvSpPr txBox="1"/>
      </xdr:nvSpPr>
      <xdr:spPr>
        <a:xfrm>
          <a:off x="16408400" y="1390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42163</xdr:rowOff>
    </xdr:from>
    <xdr:to>
      <xdr:col>23</xdr:col>
      <xdr:colOff>568325</xdr:colOff>
      <xdr:row>81</xdr:row>
      <xdr:rowOff>143763</xdr:rowOff>
    </xdr:to>
    <xdr:sp macro="" textlink="">
      <xdr:nvSpPr>
        <xdr:cNvPr id="460" name="フローチャート : 判断 459"/>
        <xdr:cNvSpPr/>
      </xdr:nvSpPr>
      <xdr:spPr>
        <a:xfrm>
          <a:off x="16268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129032</xdr:rowOff>
    </xdr:from>
    <xdr:to>
      <xdr:col>22</xdr:col>
      <xdr:colOff>415925</xdr:colOff>
      <xdr:row>80</xdr:row>
      <xdr:rowOff>59182</xdr:rowOff>
    </xdr:to>
    <xdr:sp macro="" textlink="">
      <xdr:nvSpPr>
        <xdr:cNvPr id="461" name="フローチャート : 判断 460"/>
        <xdr:cNvSpPr/>
      </xdr:nvSpPr>
      <xdr:spPr>
        <a:xfrm>
          <a:off x="15430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75709</xdr:rowOff>
    </xdr:from>
    <xdr:ext cx="405111" cy="259045"/>
    <xdr:sp macro="" textlink="">
      <xdr:nvSpPr>
        <xdr:cNvPr id="462" name="n_1aveValue【消防施設】&#10;有形固定資産減価償却率"/>
        <xdr:cNvSpPr txBox="1"/>
      </xdr:nvSpPr>
      <xdr:spPr>
        <a:xfrm>
          <a:off x="15266043"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21589</xdr:rowOff>
    </xdr:from>
    <xdr:to>
      <xdr:col>22</xdr:col>
      <xdr:colOff>415925</xdr:colOff>
      <xdr:row>86</xdr:row>
      <xdr:rowOff>123189</xdr:rowOff>
    </xdr:to>
    <xdr:sp macro="" textlink="">
      <xdr:nvSpPr>
        <xdr:cNvPr id="468" name="円/楕円 467"/>
        <xdr:cNvSpPr/>
      </xdr:nvSpPr>
      <xdr:spPr>
        <a:xfrm>
          <a:off x="15430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114316</xdr:rowOff>
    </xdr:from>
    <xdr:ext cx="405111" cy="259045"/>
    <xdr:sp macro="" textlink="">
      <xdr:nvSpPr>
        <xdr:cNvPr id="469" name="n_1mainValue【消防施設】&#10;有形固定資産減価償却率"/>
        <xdr:cNvSpPr txBox="1"/>
      </xdr:nvSpPr>
      <xdr:spPr>
        <a:xfrm>
          <a:off x="15266043"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0" name="直線コネクタ 4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1" name="テキスト ボックス 4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2" name="直線コネクタ 4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3" name="テキスト ボックス 4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4" name="直線コネクタ 4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5" name="テキスト ボックス 4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6" name="直線コネクタ 4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7" name="テキスト ボックス 4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8" name="直線コネクタ 4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9" name="テキスト ボックス 4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0" name="直線コネクタ 4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1" name="テキスト ボックス 4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95" name="直線コネクタ 494"/>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9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97" name="直線コネクタ 49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98"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99" name="直線コネクタ 49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0"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1" name="フローチャート : 判断 500"/>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2" name="フローチャート : 判断 501"/>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03"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09" name="円/楕円 508"/>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10"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2" name="テキスト ボックス 52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0" name="テキスト ボックス 5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34" name="直線コネクタ 533"/>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35"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36" name="直線コネクタ 535"/>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37"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38" name="直線コネクタ 537"/>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39"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0" name="フローチャート : 判断 539"/>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1" name="フローチャート : 判断 540"/>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542"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166370</xdr:rowOff>
    </xdr:from>
    <xdr:to>
      <xdr:col>22</xdr:col>
      <xdr:colOff>415925</xdr:colOff>
      <xdr:row>101</xdr:row>
      <xdr:rowOff>96520</xdr:rowOff>
    </xdr:to>
    <xdr:sp macro="" textlink="">
      <xdr:nvSpPr>
        <xdr:cNvPr id="548" name="円/楕円 547"/>
        <xdr:cNvSpPr/>
      </xdr:nvSpPr>
      <xdr:spPr>
        <a:xfrm>
          <a:off x="15430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113047</xdr:rowOff>
    </xdr:from>
    <xdr:ext cx="405111" cy="259045"/>
    <xdr:sp macro="" textlink="">
      <xdr:nvSpPr>
        <xdr:cNvPr id="549" name="n_1mainValue【庁舎】&#10;有形固定資産減価償却率"/>
        <xdr:cNvSpPr txBox="1"/>
      </xdr:nvSpPr>
      <xdr:spPr>
        <a:xfrm>
          <a:off x="15266043"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0" name="テキスト ボックス 5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2" name="直線コネクタ 571"/>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73"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74" name="直線コネクタ 573"/>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75"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76" name="直線コネクタ 575"/>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77"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78" name="フローチャート : 判断 577"/>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79" name="フローチャート : 判断 57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80"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1" name="テキスト ボックス 5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2" name="テキスト ボックス 5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3" name="テキスト ボックス 5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4" name="テキスト ボックス 5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5" name="テキスト ボックス 5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55118</xdr:rowOff>
    </xdr:from>
    <xdr:to>
      <xdr:col>31</xdr:col>
      <xdr:colOff>85725</xdr:colOff>
      <xdr:row>107</xdr:row>
      <xdr:rowOff>156718</xdr:rowOff>
    </xdr:to>
    <xdr:sp macro="" textlink="">
      <xdr:nvSpPr>
        <xdr:cNvPr id="586" name="円/楕円 585"/>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147845</xdr:rowOff>
    </xdr:from>
    <xdr:ext cx="469744" cy="259045"/>
    <xdr:sp macro="" textlink="">
      <xdr:nvSpPr>
        <xdr:cNvPr id="587" name="n_1mainValue【庁舎】&#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が、消防施設については、類似団体平均を下回っている。消防については、山武郡市広域行政組合により事務を執り行っており、近年施設の整備に大きな投資をしている。市が保有する施設については、個別施設計画により適切に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60,124
58,287
89.12
22,005,150
21,641,114
204,000
12,300,360
23,587,338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95.2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歳入について、</a:t>
          </a:r>
          <a:r>
            <a:rPr kumimoji="1" lang="ja-JP" altLang="en-US" sz="1100">
              <a:solidFill>
                <a:schemeClr val="dk1"/>
              </a:solidFill>
              <a:effectLst/>
              <a:latin typeface="+mn-lt"/>
              <a:ea typeface="+mn-ea"/>
              <a:cs typeface="+mn-cs"/>
            </a:rPr>
            <a:t>給与所得者に係る特別徴収の一斉指定の効果や納税義務者数の増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事業移譲などによる市町村民税の増、新築家屋や太陽光発電設備の増による固定資産税などの増により、</a:t>
          </a:r>
          <a:r>
            <a:rPr kumimoji="1" lang="ja-JP" altLang="ja-JP" sz="1100">
              <a:solidFill>
                <a:schemeClr val="dk1"/>
              </a:solidFill>
              <a:effectLst/>
              <a:latin typeface="+mn-lt"/>
              <a:ea typeface="+mn-ea"/>
              <a:cs typeface="+mn-cs"/>
            </a:rPr>
            <a:t>指数の</a:t>
          </a:r>
          <a:r>
            <a:rPr kumimoji="1" lang="ja-JP" altLang="en-US" sz="1100">
              <a:solidFill>
                <a:schemeClr val="dk1"/>
              </a:solidFill>
              <a:effectLst/>
              <a:latin typeface="+mn-lt"/>
              <a:ea typeface="+mn-ea"/>
              <a:cs typeface="+mn-cs"/>
            </a:rPr>
            <a:t>分子</a:t>
          </a:r>
          <a:r>
            <a:rPr kumimoji="1" lang="ja-JP" altLang="ja-JP" sz="1100">
              <a:solidFill>
                <a:schemeClr val="dk1"/>
              </a:solidFill>
              <a:effectLst/>
              <a:latin typeface="+mn-lt"/>
              <a:ea typeface="+mn-ea"/>
              <a:cs typeface="+mn-cs"/>
            </a:rPr>
            <a:t>（基準財政収入額）については、前年度比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の増となった。一方、歳出について、人事院勧告に基づく給与改定や地域手当の増など</a:t>
          </a:r>
          <a:r>
            <a:rPr kumimoji="1" lang="ja-JP" altLang="en-US" sz="1100">
              <a:solidFill>
                <a:schemeClr val="dk1"/>
              </a:solidFill>
              <a:effectLst/>
              <a:latin typeface="+mn-lt"/>
              <a:ea typeface="+mn-ea"/>
              <a:cs typeface="+mn-cs"/>
            </a:rPr>
            <a:t>があるが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補助費等や公債費などの減により</a:t>
          </a:r>
          <a:r>
            <a:rPr kumimoji="1" lang="ja-JP" altLang="ja-JP" sz="1100">
              <a:solidFill>
                <a:schemeClr val="dk1"/>
              </a:solidFill>
              <a:effectLst/>
              <a:latin typeface="+mn-lt"/>
              <a:ea typeface="+mn-ea"/>
              <a:cs typeface="+mn-cs"/>
            </a:rPr>
            <a:t>、指数の</a:t>
          </a:r>
          <a:r>
            <a:rPr kumimoji="1" lang="ja-JP" altLang="en-US" sz="1100">
              <a:solidFill>
                <a:schemeClr val="dk1"/>
              </a:solidFill>
              <a:effectLst/>
              <a:latin typeface="+mn-lt"/>
              <a:ea typeface="+mn-ea"/>
              <a:cs typeface="+mn-cs"/>
            </a:rPr>
            <a:t>分母</a:t>
          </a:r>
          <a:r>
            <a:rPr kumimoji="1" lang="ja-JP" altLang="ja-JP" sz="1100">
              <a:solidFill>
                <a:schemeClr val="dk1"/>
              </a:solidFill>
              <a:effectLst/>
              <a:latin typeface="+mn-lt"/>
              <a:ea typeface="+mn-ea"/>
              <a:cs typeface="+mn-cs"/>
            </a:rPr>
            <a:t>（基準財政需要額）について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か年平均で算出される本指数については前年度より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市独自の行財政改革プランである行財政リフレッシュ・プランに基づき、引き続き歳入の確保や歳出の抑制・効率化に取り組み、財政基盤の強化に努める。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117475</xdr:rowOff>
    </xdr:to>
    <xdr:cxnSp macro="">
      <xdr:nvCxnSpPr>
        <xdr:cNvPr id="68" name="直線コネクタ 67"/>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137583</xdr:rowOff>
    </xdr:to>
    <xdr:cxnSp macro="">
      <xdr:nvCxnSpPr>
        <xdr:cNvPr id="71" name="直線コネクタ 70"/>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157692</xdr:rowOff>
    </xdr:to>
    <xdr:cxnSp macro="">
      <xdr:nvCxnSpPr>
        <xdr:cNvPr id="77" name="直線コネクタ 76"/>
        <xdr:cNvCxnSpPr/>
      </xdr:nvCxnSpPr>
      <xdr:spPr>
        <a:xfrm flipV="1">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経常一般財源収入額の増加率が経常経費充当一般財源の増加率を上回ったことにより、前年度比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今後も扶助費等は増加傾向にあることから、引き続き市独自の行財政改革プランである行財政リフレッシュ・プランに基づく取組を通じて経常経費の削減に努めるとともに、徴収体制の強化や、未利用地の利活用、また新たな歳入確保策などにより、経常一般財源の増加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55456</xdr:rowOff>
    </xdr:to>
    <xdr:cxnSp macro="">
      <xdr:nvCxnSpPr>
        <xdr:cNvPr id="131" name="直線コネクタ 130"/>
        <xdr:cNvCxnSpPr/>
      </xdr:nvCxnSpPr>
      <xdr:spPr>
        <a:xfrm flipV="1">
          <a:off x="4114800" y="110041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64</xdr:row>
      <xdr:rowOff>111760</xdr:rowOff>
    </xdr:to>
    <xdr:cxnSp macro="">
      <xdr:nvCxnSpPr>
        <xdr:cNvPr id="134" name="直線コネクタ 133"/>
        <xdr:cNvCxnSpPr/>
      </xdr:nvCxnSpPr>
      <xdr:spPr>
        <a:xfrm flipV="1">
          <a:off x="3225800" y="1102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64</xdr:row>
      <xdr:rowOff>111760</xdr:rowOff>
    </xdr:to>
    <xdr:cxnSp macro="">
      <xdr:nvCxnSpPr>
        <xdr:cNvPr id="137" name="直線コネクタ 136"/>
        <xdr:cNvCxnSpPr/>
      </xdr:nvCxnSpPr>
      <xdr:spPr>
        <a:xfrm>
          <a:off x="2336800" y="1076282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170604</xdr:rowOff>
    </xdr:to>
    <xdr:cxnSp macro="">
      <xdr:nvCxnSpPr>
        <xdr:cNvPr id="140" name="直線コネクタ 139"/>
        <xdr:cNvCxnSpPr/>
      </xdr:nvCxnSpPr>
      <xdr:spPr>
        <a:xfrm flipV="1">
          <a:off x="1447800" y="1076282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0" name="円/楕円 149"/>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1"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4656</xdr:rowOff>
    </xdr:from>
    <xdr:to>
      <xdr:col>6</xdr:col>
      <xdr:colOff>50800</xdr:colOff>
      <xdr:row>64</xdr:row>
      <xdr:rowOff>106256</xdr:rowOff>
    </xdr:to>
    <xdr:sp macro="" textlink="">
      <xdr:nvSpPr>
        <xdr:cNvPr id="152" name="円/楕円 151"/>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91033</xdr:rowOff>
    </xdr:from>
    <xdr:ext cx="736600" cy="259045"/>
    <xdr:sp macro="" textlink="">
      <xdr:nvSpPr>
        <xdr:cNvPr id="153" name="テキスト ボックス 152"/>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6" name="円/楕円 155"/>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57" name="テキスト ボックス 156"/>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8" name="円/楕円 157"/>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59" name="テキスト ボックス 158"/>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類似団体内平均値を下回っている主な要因は、ごみ処理や消防業務を一部事務組合で行っていることなどが挙げられる。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人事院勧告に基づく給与改定や地域手当の増などによる人件費の増、</a:t>
          </a:r>
          <a:r>
            <a:rPr kumimoji="1" lang="ja-JP" altLang="en-US" sz="1100">
              <a:solidFill>
                <a:schemeClr val="dk1"/>
              </a:solidFill>
              <a:effectLst/>
              <a:latin typeface="+mn-lt"/>
              <a:ea typeface="+mn-ea"/>
              <a:cs typeface="+mn-cs"/>
            </a:rPr>
            <a:t>予防接種事業や公園・緑地維持管理事業</a:t>
          </a:r>
          <a:r>
            <a:rPr kumimoji="1" lang="ja-JP" altLang="ja-JP" sz="1100">
              <a:solidFill>
                <a:schemeClr val="dk1"/>
              </a:solidFill>
              <a:effectLst/>
              <a:latin typeface="+mn-lt"/>
              <a:ea typeface="+mn-ea"/>
              <a:cs typeface="+mn-cs"/>
            </a:rPr>
            <a:t>の増などによる物件費の増により、全体的には増加傾向にある。</a:t>
          </a:r>
          <a:endParaRPr lang="ja-JP" altLang="ja-JP" sz="1400">
            <a:effectLst/>
          </a:endParaRPr>
        </a:p>
        <a:p>
          <a:r>
            <a:rPr kumimoji="1" lang="ja-JP" altLang="ja-JP" sz="1100">
              <a:solidFill>
                <a:schemeClr val="dk1"/>
              </a:solidFill>
              <a:effectLst/>
              <a:latin typeface="+mn-lt"/>
              <a:ea typeface="+mn-ea"/>
              <a:cs typeface="+mn-cs"/>
            </a:rPr>
            <a:t>　今後も各種保守・点検等の維持管理経費や公共施設の管理経費の見直し等による物件費の抑制に努めるとともに、臨時職員の占める割合が大きい保育所等の</a:t>
          </a:r>
          <a:r>
            <a:rPr kumimoji="1" lang="ja-JP" altLang="en-US" sz="1100">
              <a:solidFill>
                <a:schemeClr val="dk1"/>
              </a:solidFill>
              <a:effectLst/>
              <a:latin typeface="+mn-lt"/>
              <a:ea typeface="+mn-ea"/>
              <a:cs typeface="+mn-cs"/>
            </a:rPr>
            <a:t>施設の削減を含めた見直し等を検討する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121613</xdr:rowOff>
    </xdr:from>
    <xdr:to>
      <xdr:col>7</xdr:col>
      <xdr:colOff>152400</xdr:colOff>
      <xdr:row>82</xdr:row>
      <xdr:rowOff>147979</xdr:rowOff>
    </xdr:to>
    <xdr:cxnSp macro="">
      <xdr:nvCxnSpPr>
        <xdr:cNvPr id="194" name="直線コネクタ 193"/>
        <xdr:cNvCxnSpPr/>
      </xdr:nvCxnSpPr>
      <xdr:spPr>
        <a:xfrm>
          <a:off x="4114800" y="14180513"/>
          <a:ext cx="8382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96541</xdr:rowOff>
    </xdr:from>
    <xdr:to>
      <xdr:col>6</xdr:col>
      <xdr:colOff>0</xdr:colOff>
      <xdr:row>82</xdr:row>
      <xdr:rowOff>121613</xdr:rowOff>
    </xdr:to>
    <xdr:cxnSp macro="">
      <xdr:nvCxnSpPr>
        <xdr:cNvPr id="197" name="直線コネクタ 196"/>
        <xdr:cNvCxnSpPr/>
      </xdr:nvCxnSpPr>
      <xdr:spPr>
        <a:xfrm>
          <a:off x="3225800" y="14155441"/>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50606</xdr:rowOff>
    </xdr:from>
    <xdr:to>
      <xdr:col>4</xdr:col>
      <xdr:colOff>482600</xdr:colOff>
      <xdr:row>82</xdr:row>
      <xdr:rowOff>96541</xdr:rowOff>
    </xdr:to>
    <xdr:cxnSp macro="">
      <xdr:nvCxnSpPr>
        <xdr:cNvPr id="200" name="直線コネクタ 199"/>
        <xdr:cNvCxnSpPr/>
      </xdr:nvCxnSpPr>
      <xdr:spPr>
        <a:xfrm>
          <a:off x="2336800" y="14109506"/>
          <a:ext cx="889000" cy="4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50606</xdr:rowOff>
    </xdr:from>
    <xdr:to>
      <xdr:col>3</xdr:col>
      <xdr:colOff>279400</xdr:colOff>
      <xdr:row>82</xdr:row>
      <xdr:rowOff>63435</xdr:rowOff>
    </xdr:to>
    <xdr:cxnSp macro="">
      <xdr:nvCxnSpPr>
        <xdr:cNvPr id="203" name="直線コネクタ 202"/>
        <xdr:cNvCxnSpPr/>
      </xdr:nvCxnSpPr>
      <xdr:spPr>
        <a:xfrm flipV="1">
          <a:off x="1447800" y="14109506"/>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97179</xdr:rowOff>
    </xdr:from>
    <xdr:to>
      <xdr:col>7</xdr:col>
      <xdr:colOff>203200</xdr:colOff>
      <xdr:row>83</xdr:row>
      <xdr:rowOff>27329</xdr:rowOff>
    </xdr:to>
    <xdr:sp macro="" textlink="">
      <xdr:nvSpPr>
        <xdr:cNvPr id="213" name="円/楕円 212"/>
        <xdr:cNvSpPr/>
      </xdr:nvSpPr>
      <xdr:spPr>
        <a:xfrm>
          <a:off x="4902200" y="141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113706</xdr:rowOff>
    </xdr:from>
    <xdr:ext cx="762000" cy="259045"/>
    <xdr:sp macro="" textlink="">
      <xdr:nvSpPr>
        <xdr:cNvPr id="214" name="人件費・物件費等の状況該当値テキスト"/>
        <xdr:cNvSpPr txBox="1"/>
      </xdr:nvSpPr>
      <xdr:spPr>
        <a:xfrm>
          <a:off x="5041900" y="1400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70813</xdr:rowOff>
    </xdr:from>
    <xdr:to>
      <xdr:col>6</xdr:col>
      <xdr:colOff>50800</xdr:colOff>
      <xdr:row>83</xdr:row>
      <xdr:rowOff>963</xdr:rowOff>
    </xdr:to>
    <xdr:sp macro="" textlink="">
      <xdr:nvSpPr>
        <xdr:cNvPr id="215" name="円/楕円 214"/>
        <xdr:cNvSpPr/>
      </xdr:nvSpPr>
      <xdr:spPr>
        <a:xfrm>
          <a:off x="4064000" y="141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11140</xdr:rowOff>
    </xdr:from>
    <xdr:ext cx="736600" cy="259045"/>
    <xdr:sp macro="" textlink="">
      <xdr:nvSpPr>
        <xdr:cNvPr id="216" name="テキスト ボックス 215"/>
        <xdr:cNvSpPr txBox="1"/>
      </xdr:nvSpPr>
      <xdr:spPr>
        <a:xfrm>
          <a:off x="3733800" y="1389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45741</xdr:rowOff>
    </xdr:from>
    <xdr:to>
      <xdr:col>4</xdr:col>
      <xdr:colOff>533400</xdr:colOff>
      <xdr:row>82</xdr:row>
      <xdr:rowOff>147341</xdr:rowOff>
    </xdr:to>
    <xdr:sp macro="" textlink="">
      <xdr:nvSpPr>
        <xdr:cNvPr id="217" name="円/楕円 216"/>
        <xdr:cNvSpPr/>
      </xdr:nvSpPr>
      <xdr:spPr>
        <a:xfrm>
          <a:off x="3175000" y="141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157518</xdr:rowOff>
    </xdr:from>
    <xdr:ext cx="762000" cy="259045"/>
    <xdr:sp macro="" textlink="">
      <xdr:nvSpPr>
        <xdr:cNvPr id="218" name="テキスト ボックス 217"/>
        <xdr:cNvSpPr txBox="1"/>
      </xdr:nvSpPr>
      <xdr:spPr>
        <a:xfrm>
          <a:off x="2844800" y="138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171256</xdr:rowOff>
    </xdr:from>
    <xdr:to>
      <xdr:col>3</xdr:col>
      <xdr:colOff>330200</xdr:colOff>
      <xdr:row>82</xdr:row>
      <xdr:rowOff>101406</xdr:rowOff>
    </xdr:to>
    <xdr:sp macro="" textlink="">
      <xdr:nvSpPr>
        <xdr:cNvPr id="219" name="円/楕円 218"/>
        <xdr:cNvSpPr/>
      </xdr:nvSpPr>
      <xdr:spPr>
        <a:xfrm>
          <a:off x="2286000" y="140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111583</xdr:rowOff>
    </xdr:from>
    <xdr:ext cx="762000" cy="259045"/>
    <xdr:sp macro="" textlink="">
      <xdr:nvSpPr>
        <xdr:cNvPr id="220" name="テキスト ボックス 219"/>
        <xdr:cNvSpPr txBox="1"/>
      </xdr:nvSpPr>
      <xdr:spPr>
        <a:xfrm>
          <a:off x="1955800" y="138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12635</xdr:rowOff>
    </xdr:from>
    <xdr:to>
      <xdr:col>2</xdr:col>
      <xdr:colOff>127000</xdr:colOff>
      <xdr:row>82</xdr:row>
      <xdr:rowOff>114235</xdr:rowOff>
    </xdr:to>
    <xdr:sp macro="" textlink="">
      <xdr:nvSpPr>
        <xdr:cNvPr id="221" name="円/楕円 220"/>
        <xdr:cNvSpPr/>
      </xdr:nvSpPr>
      <xdr:spPr>
        <a:xfrm>
          <a:off x="1397000" y="140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124412</xdr:rowOff>
    </xdr:from>
    <xdr:ext cx="762000" cy="259045"/>
    <xdr:sp macro="" textlink="">
      <xdr:nvSpPr>
        <xdr:cNvPr id="222" name="テキスト ボックス 221"/>
        <xdr:cNvSpPr txBox="1"/>
      </xdr:nvSpPr>
      <xdr:spPr>
        <a:xfrm>
          <a:off x="1066800" y="1384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近年指数の高い状況が続いたことから、指数に直結する本給の抑制策（昇給抑制及び初任給決定時の前歴加算の見直し）を実施し、平成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年度の指数は減少となった。平成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年度においては、上昇に転じたが、平成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年度においては再び減少に転じている。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依然として指数は高い状況にあるが、主な要因は「職員分布の変動による影響」であり、今後の職員分布の変動を見極めつつ、類似団体や国、県の動向を注視したなかで、給与水準の適正化を図っていく。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53339</xdr:rowOff>
    </xdr:to>
    <xdr:cxnSp macro="">
      <xdr:nvCxnSpPr>
        <xdr:cNvPr id="256" name="直線コネクタ 255"/>
        <xdr:cNvCxnSpPr/>
      </xdr:nvCxnSpPr>
      <xdr:spPr>
        <a:xfrm flipV="1">
          <a:off x="16179800" y="1473369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53339</xdr:rowOff>
    </xdr:to>
    <xdr:cxnSp macro="">
      <xdr:nvCxnSpPr>
        <xdr:cNvPr id="259" name="直線コネクタ 258"/>
        <xdr:cNvCxnSpPr/>
      </xdr:nvCxnSpPr>
      <xdr:spPr>
        <a:xfrm>
          <a:off x="15290800" y="147176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86</xdr:row>
      <xdr:rowOff>53339</xdr:rowOff>
    </xdr:to>
    <xdr:cxnSp macro="">
      <xdr:nvCxnSpPr>
        <xdr:cNvPr id="262" name="直線コネクタ 261"/>
        <xdr:cNvCxnSpPr/>
      </xdr:nvCxnSpPr>
      <xdr:spPr>
        <a:xfrm flipV="1">
          <a:off x="14401800" y="147176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110066</xdr:rowOff>
    </xdr:to>
    <xdr:cxnSp macro="">
      <xdr:nvCxnSpPr>
        <xdr:cNvPr id="265" name="直線コネクタ 264"/>
        <xdr:cNvCxnSpPr/>
      </xdr:nvCxnSpPr>
      <xdr:spPr>
        <a:xfrm flipV="1">
          <a:off x="13512800" y="14798039"/>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5" name="円/楕円 274"/>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6"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7" name="円/楕円 276"/>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8" name="テキスト ボックス 277"/>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9" name="円/楕円 278"/>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80" name="テキスト ボックス 279"/>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1" name="円/楕円 280"/>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2" name="テキスト ボックス 28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3" name="円/楕円 282"/>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4" name="テキスト ボックス 283"/>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近年においては、退職者の補充に加え、地方創生に対応するための取組や住民への多様なサービスの提供に係る事務量の増加などへ対応するため、職員を増加させた。</a:t>
          </a:r>
        </a:p>
        <a:p>
          <a:r>
            <a:rPr lang="ja-JP" altLang="ja-JP" sz="1100">
              <a:solidFill>
                <a:schemeClr val="dk1"/>
              </a:solidFill>
              <a:effectLst/>
              <a:latin typeface="+mn-lt"/>
              <a:ea typeface="+mn-ea"/>
              <a:cs typeface="+mn-cs"/>
            </a:rPr>
            <a:t>　今後は、住民から求められる役割を果たすため、限られた定員で業務の質を向上させる中で、さらなる効率化を図り、現状の職員数を維持しながら、適正な定員管理に努める。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138006</xdr:rowOff>
    </xdr:from>
    <xdr:to>
      <xdr:col>24</xdr:col>
      <xdr:colOff>558800</xdr:colOff>
      <xdr:row>60</xdr:row>
      <xdr:rowOff>139156</xdr:rowOff>
    </xdr:to>
    <xdr:cxnSp macro="">
      <xdr:nvCxnSpPr>
        <xdr:cNvPr id="321" name="直線コネクタ 320"/>
        <xdr:cNvCxnSpPr/>
      </xdr:nvCxnSpPr>
      <xdr:spPr>
        <a:xfrm flipV="1">
          <a:off x="16179800" y="1042500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60</xdr:row>
      <xdr:rowOff>139156</xdr:rowOff>
    </xdr:to>
    <xdr:cxnSp macro="">
      <xdr:nvCxnSpPr>
        <xdr:cNvPr id="324" name="直線コネクタ 323"/>
        <xdr:cNvCxnSpPr/>
      </xdr:nvCxnSpPr>
      <xdr:spPr>
        <a:xfrm>
          <a:off x="15290800" y="104250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104684</xdr:rowOff>
    </xdr:from>
    <xdr:to>
      <xdr:col>22</xdr:col>
      <xdr:colOff>203200</xdr:colOff>
      <xdr:row>60</xdr:row>
      <xdr:rowOff>138006</xdr:rowOff>
    </xdr:to>
    <xdr:cxnSp macro="">
      <xdr:nvCxnSpPr>
        <xdr:cNvPr id="327" name="直線コネクタ 326"/>
        <xdr:cNvCxnSpPr/>
      </xdr:nvCxnSpPr>
      <xdr:spPr>
        <a:xfrm>
          <a:off x="14401800" y="103916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92045</xdr:rowOff>
    </xdr:from>
    <xdr:to>
      <xdr:col>21</xdr:col>
      <xdr:colOff>0</xdr:colOff>
      <xdr:row>60</xdr:row>
      <xdr:rowOff>104684</xdr:rowOff>
    </xdr:to>
    <xdr:cxnSp macro="">
      <xdr:nvCxnSpPr>
        <xdr:cNvPr id="330" name="直線コネクタ 329"/>
        <xdr:cNvCxnSpPr/>
      </xdr:nvCxnSpPr>
      <xdr:spPr>
        <a:xfrm>
          <a:off x="13512800" y="1037904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2" name="テキスト ボックス 33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4" name="テキスト ボックス 333"/>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87206</xdr:rowOff>
    </xdr:from>
    <xdr:to>
      <xdr:col>24</xdr:col>
      <xdr:colOff>609600</xdr:colOff>
      <xdr:row>61</xdr:row>
      <xdr:rowOff>17356</xdr:rowOff>
    </xdr:to>
    <xdr:sp macro="" textlink="">
      <xdr:nvSpPr>
        <xdr:cNvPr id="340" name="円/楕円 339"/>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103733</xdr:rowOff>
    </xdr:from>
    <xdr:ext cx="762000" cy="259045"/>
    <xdr:sp macro="" textlink="">
      <xdr:nvSpPr>
        <xdr:cNvPr id="341"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88356</xdr:rowOff>
    </xdr:from>
    <xdr:to>
      <xdr:col>23</xdr:col>
      <xdr:colOff>457200</xdr:colOff>
      <xdr:row>61</xdr:row>
      <xdr:rowOff>18506</xdr:rowOff>
    </xdr:to>
    <xdr:sp macro="" textlink="">
      <xdr:nvSpPr>
        <xdr:cNvPr id="342" name="円/楕円 341"/>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28683</xdr:rowOff>
    </xdr:from>
    <xdr:ext cx="736600" cy="259045"/>
    <xdr:sp macro="" textlink="">
      <xdr:nvSpPr>
        <xdr:cNvPr id="343" name="テキスト ボックス 342"/>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87206</xdr:rowOff>
    </xdr:from>
    <xdr:to>
      <xdr:col>22</xdr:col>
      <xdr:colOff>254000</xdr:colOff>
      <xdr:row>61</xdr:row>
      <xdr:rowOff>17356</xdr:rowOff>
    </xdr:to>
    <xdr:sp macro="" textlink="">
      <xdr:nvSpPr>
        <xdr:cNvPr id="344" name="円/楕円 343"/>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2133</xdr:rowOff>
    </xdr:from>
    <xdr:ext cx="762000" cy="259045"/>
    <xdr:sp macro="" textlink="">
      <xdr:nvSpPr>
        <xdr:cNvPr id="345" name="テキスト ボックス 344"/>
        <xdr:cNvSpPr txBox="1"/>
      </xdr:nvSpPr>
      <xdr:spPr>
        <a:xfrm>
          <a:off x="14909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53884</xdr:rowOff>
    </xdr:from>
    <xdr:to>
      <xdr:col>21</xdr:col>
      <xdr:colOff>50800</xdr:colOff>
      <xdr:row>60</xdr:row>
      <xdr:rowOff>155484</xdr:rowOff>
    </xdr:to>
    <xdr:sp macro="" textlink="">
      <xdr:nvSpPr>
        <xdr:cNvPr id="346" name="円/楕円 345"/>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165661</xdr:rowOff>
    </xdr:from>
    <xdr:ext cx="762000" cy="259045"/>
    <xdr:sp macro="" textlink="">
      <xdr:nvSpPr>
        <xdr:cNvPr id="347" name="テキスト ボックス 346"/>
        <xdr:cNvSpPr txBox="1"/>
      </xdr:nvSpPr>
      <xdr:spPr>
        <a:xfrm>
          <a:off x="14020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41245</xdr:rowOff>
    </xdr:from>
    <xdr:to>
      <xdr:col>19</xdr:col>
      <xdr:colOff>533400</xdr:colOff>
      <xdr:row>60</xdr:row>
      <xdr:rowOff>142845</xdr:rowOff>
    </xdr:to>
    <xdr:sp macro="" textlink="">
      <xdr:nvSpPr>
        <xdr:cNvPr id="348" name="円/楕円 347"/>
        <xdr:cNvSpPr/>
      </xdr:nvSpPr>
      <xdr:spPr>
        <a:xfrm>
          <a:off x="13462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153022</xdr:rowOff>
    </xdr:from>
    <xdr:ext cx="762000" cy="259045"/>
    <xdr:sp macro="" textlink="">
      <xdr:nvSpPr>
        <xdr:cNvPr id="349" name="テキスト ボックス 348"/>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前年度に引き続き類似団体平均を下回る結果となった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増加となった</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この主な要因としては、本比率が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か年平均により算出されるなか、平成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年度との比較において、単年度の実質公債費比率が増となったことである。平成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年度の単年度比較においては、一般会計の公債費、公営企業への繰出金（地方債充当部分）の減などにより、</a:t>
          </a:r>
          <a:r>
            <a:rPr kumimoji="1" lang="en-US" altLang="ja-JP" sz="1100">
              <a:solidFill>
                <a:schemeClr val="dk1"/>
              </a:solidFill>
              <a:effectLst/>
              <a:latin typeface="+mn-lt"/>
              <a:ea typeface="+mn-ea"/>
              <a:cs typeface="+mn-cs"/>
            </a:rPr>
            <a:t>0.76</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今後も病院事業に係る地方債などの償還等に伴う増加が見込まれることから、引き続き財政状況を考慮したなかでの計画的な地方債の発行などに努め、類似団体内平均値を下回る状況を維持できるよう取り組む。</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38</xdr:row>
      <xdr:rowOff>132080</xdr:rowOff>
    </xdr:to>
    <xdr:cxnSp macro="">
      <xdr:nvCxnSpPr>
        <xdr:cNvPr id="381" name="直線コネクタ 380"/>
        <xdr:cNvCxnSpPr/>
      </xdr:nvCxnSpPr>
      <xdr:spPr>
        <a:xfrm>
          <a:off x="16179800" y="66375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122428</xdr:rowOff>
    </xdr:from>
    <xdr:to>
      <xdr:col>23</xdr:col>
      <xdr:colOff>406400</xdr:colOff>
      <xdr:row>38</xdr:row>
      <xdr:rowOff>161036</xdr:rowOff>
    </xdr:to>
    <xdr:cxnSp macro="">
      <xdr:nvCxnSpPr>
        <xdr:cNvPr id="384" name="直線コネクタ 383"/>
        <xdr:cNvCxnSpPr/>
      </xdr:nvCxnSpPr>
      <xdr:spPr>
        <a:xfrm flipV="1">
          <a:off x="15290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153670</xdr:rowOff>
    </xdr:to>
    <xdr:cxnSp macro="">
      <xdr:nvCxnSpPr>
        <xdr:cNvPr id="387" name="直線コネクタ 386"/>
        <xdr:cNvCxnSpPr/>
      </xdr:nvCxnSpPr>
      <xdr:spPr>
        <a:xfrm flipV="1">
          <a:off x="14401800" y="66761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41</xdr:row>
      <xdr:rowOff>32766</xdr:rowOff>
    </xdr:to>
    <xdr:cxnSp macro="">
      <xdr:nvCxnSpPr>
        <xdr:cNvPr id="390" name="直線コネクタ 389"/>
        <xdr:cNvCxnSpPr/>
      </xdr:nvCxnSpPr>
      <xdr:spPr>
        <a:xfrm flipV="1">
          <a:off x="13512800" y="684022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0" name="円/楕円 399"/>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1"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71628</xdr:rowOff>
    </xdr:from>
    <xdr:to>
      <xdr:col>23</xdr:col>
      <xdr:colOff>457200</xdr:colOff>
      <xdr:row>39</xdr:row>
      <xdr:rowOff>1778</xdr:rowOff>
    </xdr:to>
    <xdr:sp macro="" textlink="">
      <xdr:nvSpPr>
        <xdr:cNvPr id="402" name="円/楕円 401"/>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11955</xdr:rowOff>
    </xdr:from>
    <xdr:ext cx="736600" cy="259045"/>
    <xdr:sp macro="" textlink="">
      <xdr:nvSpPr>
        <xdr:cNvPr id="403" name="テキスト ボックス 402"/>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4" name="円/楕円 403"/>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5" name="テキスト ボックス 404"/>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6" name="円/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8" name="円/楕円 407"/>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9" name="テキスト ボックス 408"/>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類似団体内平均を上回る状況となり、前年度に比べ</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ポイントの大幅な増加となった。</a:t>
          </a:r>
          <a:endParaRPr lang="ja-JP" altLang="ja-JP" sz="1400">
            <a:effectLst/>
          </a:endParaRPr>
        </a:p>
        <a:p>
          <a:r>
            <a:rPr kumimoji="1" lang="ja-JP" altLang="ja-JP" sz="1100">
              <a:solidFill>
                <a:schemeClr val="dk1"/>
              </a:solidFill>
              <a:effectLst/>
              <a:latin typeface="+mn-lt"/>
              <a:ea typeface="+mn-ea"/>
              <a:cs typeface="+mn-cs"/>
            </a:rPr>
            <a:t>　主な要因として、病院事業に係る設立法人の負債額等の負担見込額の大幅な増が挙げられることから、病院事業の経営健全化に向けた取組等を進め</a:t>
          </a:r>
          <a:r>
            <a:rPr kumimoji="1" lang="ja-JP" altLang="en-US" sz="1100">
              <a:solidFill>
                <a:schemeClr val="dk1"/>
              </a:solidFill>
              <a:effectLst/>
              <a:latin typeface="+mn-lt"/>
              <a:ea typeface="+mn-ea"/>
              <a:cs typeface="+mn-cs"/>
            </a:rPr>
            <a:t>、あわせて県や近隣自治体への負担金の協力を依頼していく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なお、今後も病院事業に係る負担見込額</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や、義務教育施設の耐震改修及び新築工事等に係る地方債等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86614</xdr:rowOff>
    </xdr:from>
    <xdr:to>
      <xdr:col>24</xdr:col>
      <xdr:colOff>558800</xdr:colOff>
      <xdr:row>18</xdr:row>
      <xdr:rowOff>50292</xdr:rowOff>
    </xdr:to>
    <xdr:cxnSp macro="">
      <xdr:nvCxnSpPr>
        <xdr:cNvPr id="443" name="直線コネクタ 442"/>
        <xdr:cNvCxnSpPr/>
      </xdr:nvCxnSpPr>
      <xdr:spPr>
        <a:xfrm>
          <a:off x="16179800" y="300126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4"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70654</xdr:rowOff>
    </xdr:from>
    <xdr:to>
      <xdr:col>23</xdr:col>
      <xdr:colOff>406400</xdr:colOff>
      <xdr:row>17</xdr:row>
      <xdr:rowOff>86614</xdr:rowOff>
    </xdr:to>
    <xdr:cxnSp macro="">
      <xdr:nvCxnSpPr>
        <xdr:cNvPr id="446" name="直線コネクタ 445"/>
        <xdr:cNvCxnSpPr/>
      </xdr:nvCxnSpPr>
      <xdr:spPr>
        <a:xfrm>
          <a:off x="15290800" y="2813854"/>
          <a:ext cx="889000" cy="18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8" name="テキスト ボックス 447"/>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61934</xdr:rowOff>
    </xdr:from>
    <xdr:to>
      <xdr:col>22</xdr:col>
      <xdr:colOff>203200</xdr:colOff>
      <xdr:row>16</xdr:row>
      <xdr:rowOff>70654</xdr:rowOff>
    </xdr:to>
    <xdr:cxnSp macro="">
      <xdr:nvCxnSpPr>
        <xdr:cNvPr id="449" name="直線コネクタ 448"/>
        <xdr:cNvCxnSpPr/>
      </xdr:nvCxnSpPr>
      <xdr:spPr>
        <a:xfrm>
          <a:off x="14401800" y="2633684"/>
          <a:ext cx="889000" cy="1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1" name="テキスト ボックス 450"/>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22648</xdr:rowOff>
    </xdr:from>
    <xdr:to>
      <xdr:col>21</xdr:col>
      <xdr:colOff>0</xdr:colOff>
      <xdr:row>15</xdr:row>
      <xdr:rowOff>61934</xdr:rowOff>
    </xdr:to>
    <xdr:cxnSp macro="">
      <xdr:nvCxnSpPr>
        <xdr:cNvPr id="452" name="直線コネクタ 451"/>
        <xdr:cNvCxnSpPr/>
      </xdr:nvCxnSpPr>
      <xdr:spPr>
        <a:xfrm>
          <a:off x="13512800" y="2422948"/>
          <a:ext cx="8890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170942</xdr:rowOff>
    </xdr:from>
    <xdr:to>
      <xdr:col>24</xdr:col>
      <xdr:colOff>609600</xdr:colOff>
      <xdr:row>18</xdr:row>
      <xdr:rowOff>101092</xdr:rowOff>
    </xdr:to>
    <xdr:sp macro="" textlink="">
      <xdr:nvSpPr>
        <xdr:cNvPr id="462" name="円/楕円 461"/>
        <xdr:cNvSpPr/>
      </xdr:nvSpPr>
      <xdr:spPr>
        <a:xfrm>
          <a:off x="169672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143019</xdr:rowOff>
    </xdr:from>
    <xdr:ext cx="762000" cy="259045"/>
    <xdr:sp macro="" textlink="">
      <xdr:nvSpPr>
        <xdr:cNvPr id="463" name="将来負担の状況該当値テキスト"/>
        <xdr:cNvSpPr txBox="1"/>
      </xdr:nvSpPr>
      <xdr:spPr>
        <a:xfrm>
          <a:off x="17106900" y="305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35814</xdr:rowOff>
    </xdr:from>
    <xdr:to>
      <xdr:col>23</xdr:col>
      <xdr:colOff>457200</xdr:colOff>
      <xdr:row>17</xdr:row>
      <xdr:rowOff>137414</xdr:rowOff>
    </xdr:to>
    <xdr:sp macro="" textlink="">
      <xdr:nvSpPr>
        <xdr:cNvPr id="464" name="円/楕円 463"/>
        <xdr:cNvSpPr/>
      </xdr:nvSpPr>
      <xdr:spPr>
        <a:xfrm>
          <a:off x="16129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122191</xdr:rowOff>
    </xdr:from>
    <xdr:ext cx="736600" cy="259045"/>
    <xdr:sp macro="" textlink="">
      <xdr:nvSpPr>
        <xdr:cNvPr id="465" name="テキスト ボックス 464"/>
        <xdr:cNvSpPr txBox="1"/>
      </xdr:nvSpPr>
      <xdr:spPr>
        <a:xfrm>
          <a:off x="15798800" y="303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19854</xdr:rowOff>
    </xdr:from>
    <xdr:to>
      <xdr:col>22</xdr:col>
      <xdr:colOff>254000</xdr:colOff>
      <xdr:row>16</xdr:row>
      <xdr:rowOff>121454</xdr:rowOff>
    </xdr:to>
    <xdr:sp macro="" textlink="">
      <xdr:nvSpPr>
        <xdr:cNvPr id="466" name="円/楕円 465"/>
        <xdr:cNvSpPr/>
      </xdr:nvSpPr>
      <xdr:spPr>
        <a:xfrm>
          <a:off x="15240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106231</xdr:rowOff>
    </xdr:from>
    <xdr:ext cx="762000" cy="259045"/>
    <xdr:sp macro="" textlink="">
      <xdr:nvSpPr>
        <xdr:cNvPr id="467" name="テキスト ボックス 466"/>
        <xdr:cNvSpPr txBox="1"/>
      </xdr:nvSpPr>
      <xdr:spPr>
        <a:xfrm>
          <a:off x="14909800" y="284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11134</xdr:rowOff>
    </xdr:from>
    <xdr:to>
      <xdr:col>21</xdr:col>
      <xdr:colOff>50800</xdr:colOff>
      <xdr:row>15</xdr:row>
      <xdr:rowOff>112734</xdr:rowOff>
    </xdr:to>
    <xdr:sp macro="" textlink="">
      <xdr:nvSpPr>
        <xdr:cNvPr id="468" name="円/楕円 467"/>
        <xdr:cNvSpPr/>
      </xdr:nvSpPr>
      <xdr:spPr>
        <a:xfrm>
          <a:off x="14351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122911</xdr:rowOff>
    </xdr:from>
    <xdr:ext cx="762000" cy="259045"/>
    <xdr:sp macro="" textlink="">
      <xdr:nvSpPr>
        <xdr:cNvPr id="469" name="テキスト ボックス 468"/>
        <xdr:cNvSpPr txBox="1"/>
      </xdr:nvSpPr>
      <xdr:spPr>
        <a:xfrm>
          <a:off x="14020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143298</xdr:rowOff>
    </xdr:from>
    <xdr:to>
      <xdr:col>19</xdr:col>
      <xdr:colOff>533400</xdr:colOff>
      <xdr:row>14</xdr:row>
      <xdr:rowOff>73448</xdr:rowOff>
    </xdr:to>
    <xdr:sp macro="" textlink="">
      <xdr:nvSpPr>
        <xdr:cNvPr id="470" name="円/楕円 469"/>
        <xdr:cNvSpPr/>
      </xdr:nvSpPr>
      <xdr:spPr>
        <a:xfrm>
          <a:off x="13462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83625</xdr:rowOff>
    </xdr:from>
    <xdr:ext cx="762000" cy="259045"/>
    <xdr:sp macro="" textlink="">
      <xdr:nvSpPr>
        <xdr:cNvPr id="471" name="テキスト ボックス 470"/>
        <xdr:cNvSpPr txBox="1"/>
      </xdr:nvSpPr>
      <xdr:spPr>
        <a:xfrm>
          <a:off x="13131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60,124
58,287
89.12
22,005,150
21,641,114
204,000
12,300,360
23,587,338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95.2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管理職手当の見直しや</a:t>
          </a:r>
          <a:r>
            <a:rPr lang="ja-JP" altLang="ja-JP" sz="1100">
              <a:solidFill>
                <a:schemeClr val="dk1"/>
              </a:solidFill>
              <a:effectLst/>
              <a:latin typeface="+mn-lt"/>
              <a:ea typeface="+mn-ea"/>
              <a:cs typeface="+mn-cs"/>
            </a:rPr>
            <a:t>地域手当</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支給</a:t>
          </a:r>
          <a:r>
            <a:rPr kumimoji="1" lang="ja-JP" altLang="ja-JP" sz="1100">
              <a:solidFill>
                <a:schemeClr val="dk1"/>
              </a:solidFill>
              <a:effectLst/>
              <a:latin typeface="+mn-lt"/>
              <a:ea typeface="+mn-ea"/>
              <a:cs typeface="+mn-cs"/>
            </a:rPr>
            <a:t>により、人件費に係る経常収支比率は増となった。</a:t>
          </a:r>
          <a:endParaRPr lang="ja-JP" altLang="ja-JP">
            <a:effectLst/>
          </a:endParaRPr>
        </a:p>
        <a:p>
          <a:r>
            <a:rPr kumimoji="1" lang="ja-JP" altLang="ja-JP" sz="1100">
              <a:solidFill>
                <a:schemeClr val="dk1"/>
              </a:solidFill>
              <a:effectLst/>
              <a:latin typeface="+mn-lt"/>
              <a:ea typeface="+mn-ea"/>
              <a:cs typeface="+mn-cs"/>
            </a:rPr>
            <a:t>　今後も団体規模に見合った人件費水準の維持に向け、退職・新規採用に伴う職員構成の適正化等に努める。</a:t>
          </a:r>
          <a:endParaRPr lang="ja-JP" altLang="ja-JP">
            <a:effectLst/>
          </a:endParaRPr>
        </a:p>
        <a:p>
          <a:endParaRPr lang="ja-JP" altLang="ja-JP" sz="110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123190</xdr:rowOff>
    </xdr:to>
    <xdr:cxnSp macro="">
      <xdr:nvCxnSpPr>
        <xdr:cNvPr id="66" name="直線コネクタ 65"/>
        <xdr:cNvCxnSpPr/>
      </xdr:nvCxnSpPr>
      <xdr:spPr>
        <a:xfrm>
          <a:off x="3987800" y="643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115570</xdr:rowOff>
    </xdr:to>
    <xdr:cxnSp macro="">
      <xdr:nvCxnSpPr>
        <xdr:cNvPr id="69" name="直線コネクタ 68"/>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115570</xdr:rowOff>
    </xdr:to>
    <xdr:cxnSp macro="">
      <xdr:nvCxnSpPr>
        <xdr:cNvPr id="72" name="直線コネクタ 71"/>
        <xdr:cNvCxnSpPr/>
      </xdr:nvCxnSpPr>
      <xdr:spPr>
        <a:xfrm>
          <a:off x="2209800" y="6329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123190</xdr:rowOff>
    </xdr:to>
    <xdr:cxnSp macro="">
      <xdr:nvCxnSpPr>
        <xdr:cNvPr id="75" name="直線コネクタ 74"/>
        <xdr:cNvCxnSpPr/>
      </xdr:nvCxnSpPr>
      <xdr:spPr>
        <a:xfrm flipV="1">
          <a:off x="1320800" y="6329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の処理や消防等の業務を一部事務組合により行っているといった減少要素はあるものの、公立保育所や公立幼稚園などの直接運営に携わる定数外職員の賃金等の増加などにより、近年、類似団体内平均値を若干上回る状況で推移している。</a:t>
          </a:r>
          <a:endParaRPr lang="ja-JP" altLang="ja-JP" sz="1400">
            <a:effectLst/>
          </a:endParaRPr>
        </a:p>
        <a:p>
          <a:r>
            <a:rPr kumimoji="1" lang="ja-JP" altLang="ja-JP" sz="1100">
              <a:solidFill>
                <a:schemeClr val="dk1"/>
              </a:solidFill>
              <a:effectLst/>
              <a:latin typeface="+mn-lt"/>
              <a:ea typeface="+mn-ea"/>
              <a:cs typeface="+mn-cs"/>
            </a:rPr>
            <a:t>　今後も各種保守・点検等の維持管理経費や公共施設の管理経費の見直し等による物件費の抑制に努めるとともに、臨時職員の占める割合が大きい保育所等の施設の削減を含めた見直し等を検討する。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38826</xdr:rowOff>
    </xdr:from>
    <xdr:to>
      <xdr:col>24</xdr:col>
      <xdr:colOff>31750</xdr:colOff>
      <xdr:row>16</xdr:row>
      <xdr:rowOff>45357</xdr:rowOff>
    </xdr:to>
    <xdr:cxnSp macro="">
      <xdr:nvCxnSpPr>
        <xdr:cNvPr id="129" name="直線コネクタ 128"/>
        <xdr:cNvCxnSpPr/>
      </xdr:nvCxnSpPr>
      <xdr:spPr>
        <a:xfrm>
          <a:off x="15671800" y="2782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38826</xdr:rowOff>
    </xdr:from>
    <xdr:to>
      <xdr:col>22</xdr:col>
      <xdr:colOff>565150</xdr:colOff>
      <xdr:row>16</xdr:row>
      <xdr:rowOff>78014</xdr:rowOff>
    </xdr:to>
    <xdr:cxnSp macro="">
      <xdr:nvCxnSpPr>
        <xdr:cNvPr id="132" name="直線コネクタ 131"/>
        <xdr:cNvCxnSpPr/>
      </xdr:nvCxnSpPr>
      <xdr:spPr>
        <a:xfrm flipV="1">
          <a:off x="14782800" y="2782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78014</xdr:rowOff>
    </xdr:to>
    <xdr:cxnSp macro="">
      <xdr:nvCxnSpPr>
        <xdr:cNvPr id="135" name="直線コネクタ 134"/>
        <xdr:cNvCxnSpPr/>
      </xdr:nvCxnSpPr>
      <xdr:spPr>
        <a:xfrm>
          <a:off x="13893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164556</xdr:rowOff>
    </xdr:from>
    <xdr:to>
      <xdr:col>20</xdr:col>
      <xdr:colOff>158750</xdr:colOff>
      <xdr:row>16</xdr:row>
      <xdr:rowOff>12700</xdr:rowOff>
    </xdr:to>
    <xdr:cxnSp macro="">
      <xdr:nvCxnSpPr>
        <xdr:cNvPr id="138" name="直線コネクタ 137"/>
        <xdr:cNvCxnSpPr/>
      </xdr:nvCxnSpPr>
      <xdr:spPr>
        <a:xfrm>
          <a:off x="13004800" y="2736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138084</xdr:rowOff>
    </xdr:from>
    <xdr:ext cx="762000" cy="259045"/>
    <xdr:sp macro="" textlink="">
      <xdr:nvSpPr>
        <xdr:cNvPr id="149"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159476</xdr:rowOff>
    </xdr:from>
    <xdr:to>
      <xdr:col>22</xdr:col>
      <xdr:colOff>615950</xdr:colOff>
      <xdr:row>16</xdr:row>
      <xdr:rowOff>89626</xdr:rowOff>
    </xdr:to>
    <xdr:sp macro="" textlink="">
      <xdr:nvSpPr>
        <xdr:cNvPr id="150" name="円/楕円 149"/>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74403</xdr:rowOff>
    </xdr:from>
    <xdr:ext cx="736600" cy="259045"/>
    <xdr:sp macro="" textlink="">
      <xdr:nvSpPr>
        <xdr:cNvPr id="151" name="テキスト ボックス 150"/>
        <xdr:cNvSpPr txBox="1"/>
      </xdr:nvSpPr>
      <xdr:spPr>
        <a:xfrm>
          <a:off x="15290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3" name="テキスト ボックス 152"/>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5" name="テキスト ボックス 154"/>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113756</xdr:rowOff>
    </xdr:from>
    <xdr:to>
      <xdr:col>19</xdr:col>
      <xdr:colOff>6350</xdr:colOff>
      <xdr:row>16</xdr:row>
      <xdr:rowOff>43906</xdr:rowOff>
    </xdr:to>
    <xdr:sp macro="" textlink="">
      <xdr:nvSpPr>
        <xdr:cNvPr id="156" name="円/楕円 155"/>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28683</xdr:rowOff>
    </xdr:from>
    <xdr:ext cx="762000" cy="259045"/>
    <xdr:sp macro="" textlink="">
      <xdr:nvSpPr>
        <xdr:cNvPr id="157" name="テキスト ボックス 156"/>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類似団体内平均値を下回る状況を維持しているが、</a:t>
          </a:r>
          <a:r>
            <a:rPr kumimoji="1" lang="ja-JP" altLang="en-US" sz="1100">
              <a:solidFill>
                <a:schemeClr val="dk1"/>
              </a:solidFill>
              <a:effectLst/>
              <a:latin typeface="+mn-lt"/>
              <a:ea typeface="+mn-ea"/>
              <a:cs typeface="+mn-cs"/>
            </a:rPr>
            <a:t>子ども・子育て支援給付事業などの</a:t>
          </a:r>
          <a:r>
            <a:rPr kumimoji="1" lang="ja-JP" altLang="ja-JP" sz="1100">
              <a:solidFill>
                <a:schemeClr val="dk1"/>
              </a:solidFill>
              <a:effectLst/>
              <a:latin typeface="+mn-lt"/>
              <a:ea typeface="+mn-ea"/>
              <a:cs typeface="+mn-cs"/>
            </a:rPr>
            <a:t>児童福祉費や</a:t>
          </a:r>
          <a:r>
            <a:rPr kumimoji="1" lang="ja-JP" altLang="en-US" sz="1100">
              <a:solidFill>
                <a:schemeClr val="dk1"/>
              </a:solidFill>
              <a:effectLst/>
              <a:latin typeface="+mn-lt"/>
              <a:ea typeface="+mn-ea"/>
              <a:cs typeface="+mn-cs"/>
            </a:rPr>
            <a:t>自立支援給付事業などの社会福祉費</a:t>
          </a:r>
          <a:r>
            <a:rPr kumimoji="1" lang="ja-JP" altLang="ja-JP" sz="1100">
              <a:solidFill>
                <a:schemeClr val="dk1"/>
              </a:solidFill>
              <a:effectLst/>
              <a:latin typeface="+mn-lt"/>
              <a:ea typeface="+mn-ea"/>
              <a:cs typeface="+mn-cs"/>
            </a:rPr>
            <a:t>などの増加を主な要因として、増加傾向にある。</a:t>
          </a:r>
          <a:endParaRPr lang="ja-JP" altLang="ja-JP" sz="1400">
            <a:effectLst/>
          </a:endParaRPr>
        </a:p>
        <a:p>
          <a:r>
            <a:rPr kumimoji="1" lang="ja-JP" altLang="ja-JP" sz="1100">
              <a:solidFill>
                <a:schemeClr val="dk1"/>
              </a:solidFill>
              <a:effectLst/>
              <a:latin typeface="+mn-lt"/>
              <a:ea typeface="+mn-ea"/>
              <a:cs typeface="+mn-cs"/>
            </a:rPr>
            <a:t>　今後も財政の健全化を確保するため、資格審査や給付の適正化等に努める。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54</xdr:row>
      <xdr:rowOff>157480</xdr:rowOff>
    </xdr:to>
    <xdr:cxnSp macro="">
      <xdr:nvCxnSpPr>
        <xdr:cNvPr id="190" name="直線コネクタ 189"/>
        <xdr:cNvCxnSpPr/>
      </xdr:nvCxnSpPr>
      <xdr:spPr>
        <a:xfrm>
          <a:off x="3987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149860</xdr:rowOff>
    </xdr:to>
    <xdr:cxnSp macro="">
      <xdr:nvCxnSpPr>
        <xdr:cNvPr id="193" name="直線コネクタ 192"/>
        <xdr:cNvCxnSpPr/>
      </xdr:nvCxnSpPr>
      <xdr:spPr>
        <a:xfrm>
          <a:off x="3098800" y="9339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66040</xdr:rowOff>
    </xdr:from>
    <xdr:to>
      <xdr:col>4</xdr:col>
      <xdr:colOff>346075</xdr:colOff>
      <xdr:row>54</xdr:row>
      <xdr:rowOff>81280</xdr:rowOff>
    </xdr:to>
    <xdr:cxnSp macro="">
      <xdr:nvCxnSpPr>
        <xdr:cNvPr id="196" name="直線コネクタ 195"/>
        <xdr:cNvCxnSpPr/>
      </xdr:nvCxnSpPr>
      <xdr:spPr>
        <a:xfrm>
          <a:off x="2209800" y="9324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66040</xdr:rowOff>
    </xdr:to>
    <xdr:cxnSp macro="">
      <xdr:nvCxnSpPr>
        <xdr:cNvPr id="199" name="直線コネクタ 198"/>
        <xdr:cNvCxnSpPr/>
      </xdr:nvCxnSpPr>
      <xdr:spPr>
        <a:xfrm>
          <a:off x="1320800" y="9271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9" name="円/楕円 208"/>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10"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11" name="円/楕円 210"/>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12" name="テキスト ボックス 211"/>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13" name="円/楕円 21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14" name="テキスト ボックス 21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xdr:rowOff>
    </xdr:from>
    <xdr:to>
      <xdr:col>3</xdr:col>
      <xdr:colOff>193675</xdr:colOff>
      <xdr:row>54</xdr:row>
      <xdr:rowOff>116840</xdr:rowOff>
    </xdr:to>
    <xdr:sp macro="" textlink="">
      <xdr:nvSpPr>
        <xdr:cNvPr id="215" name="円/楕円 214"/>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127017</xdr:rowOff>
    </xdr:from>
    <xdr:ext cx="762000" cy="259045"/>
    <xdr:sp macro="" textlink="">
      <xdr:nvSpPr>
        <xdr:cNvPr id="216" name="テキスト ボックス 215"/>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類似団体内平均値を上回る状況にある主な要因としては、下水道事業特別会計への繰出金の支出が挙げられる。</a:t>
          </a:r>
          <a:endParaRPr lang="ja-JP" altLang="ja-JP" sz="1400">
            <a:effectLst/>
          </a:endParaRPr>
        </a:p>
        <a:p>
          <a:r>
            <a:rPr kumimoji="1" lang="ja-JP" altLang="ja-JP" sz="1100">
              <a:solidFill>
                <a:schemeClr val="dk1"/>
              </a:solidFill>
              <a:effectLst/>
              <a:latin typeface="+mn-lt"/>
              <a:ea typeface="+mn-ea"/>
              <a:cs typeface="+mn-cs"/>
            </a:rPr>
            <a:t>　下水道事業特別会計については、平成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年度からの資本費平準化債の発行等により繰出金は減少傾向にあ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今後も特別会計における独立採算を原則とした事業運営を基本方針としたなかで、基準外繰出金の抑制に努める。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58</xdr:row>
      <xdr:rowOff>134620</xdr:rowOff>
    </xdr:to>
    <xdr:cxnSp macro="">
      <xdr:nvCxnSpPr>
        <xdr:cNvPr id="251" name="直線コネクタ 250"/>
        <xdr:cNvCxnSpPr/>
      </xdr:nvCxnSpPr>
      <xdr:spPr>
        <a:xfrm>
          <a:off x="15671800" y="1006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119380</xdr:rowOff>
    </xdr:to>
    <xdr:cxnSp macro="">
      <xdr:nvCxnSpPr>
        <xdr:cNvPr id="254" name="直線コネクタ 253"/>
        <xdr:cNvCxnSpPr/>
      </xdr:nvCxnSpPr>
      <xdr:spPr>
        <a:xfrm>
          <a:off x="14782800" y="1001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66040</xdr:rowOff>
    </xdr:to>
    <xdr:cxnSp macro="">
      <xdr:nvCxnSpPr>
        <xdr:cNvPr id="257" name="直線コネクタ 256"/>
        <xdr:cNvCxnSpPr/>
      </xdr:nvCxnSpPr>
      <xdr:spPr>
        <a:xfrm>
          <a:off x="13893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5080</xdr:rowOff>
    </xdr:to>
    <xdr:cxnSp macro="">
      <xdr:nvCxnSpPr>
        <xdr:cNvPr id="260" name="直線コネクタ 259"/>
        <xdr:cNvCxnSpPr/>
      </xdr:nvCxnSpPr>
      <xdr:spPr>
        <a:xfrm flipV="1">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70" name="円/楕円 269"/>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71"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2" name="円/楕円 271"/>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3" name="テキスト ボックス 272"/>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4" name="円/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8" name="円/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類似団体内平均値を上回っている状況となっている主な要因としては、ごみの処理や消防等の業務を一部事務組合により行っていることが挙げられる。</a:t>
          </a:r>
          <a:endParaRPr lang="ja-JP" altLang="ja-JP" sz="1400">
            <a:effectLst/>
          </a:endParaRPr>
        </a:p>
        <a:p>
          <a:r>
            <a:rPr kumimoji="1" lang="ja-JP" altLang="ja-JP" sz="1100">
              <a:solidFill>
                <a:schemeClr val="dk1"/>
              </a:solidFill>
              <a:effectLst/>
              <a:latin typeface="+mn-lt"/>
              <a:ea typeface="+mn-ea"/>
              <a:cs typeface="+mn-cs"/>
            </a:rPr>
            <a:t>　補助費等全体の約</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が関係一部事務組合への負担金等であることから、各組合に対し、負担金の抑制等に</a:t>
          </a:r>
          <a:r>
            <a:rPr kumimoji="1" lang="ja-JP" altLang="en-US" sz="1100">
              <a:solidFill>
                <a:schemeClr val="dk1"/>
              </a:solidFill>
              <a:effectLst/>
              <a:latin typeface="+mn-lt"/>
              <a:ea typeface="+mn-ea"/>
              <a:cs typeface="+mn-cs"/>
            </a:rPr>
            <a:t>ついて強く要請していく必要がある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今後も補助金等の適正化を推進するとともに、継続的な見直しを行っていく。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104140</xdr:rowOff>
    </xdr:to>
    <xdr:cxnSp macro="">
      <xdr:nvCxnSpPr>
        <xdr:cNvPr id="307" name="直線コネクタ 306"/>
        <xdr:cNvCxnSpPr/>
      </xdr:nvCxnSpPr>
      <xdr:spPr>
        <a:xfrm flipV="1">
          <a:off x="15671800" y="6596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127000</xdr:rowOff>
    </xdr:to>
    <xdr:cxnSp macro="">
      <xdr:nvCxnSpPr>
        <xdr:cNvPr id="310" name="直線コネクタ 309"/>
        <xdr:cNvCxnSpPr/>
      </xdr:nvCxnSpPr>
      <xdr:spPr>
        <a:xfrm flipV="1">
          <a:off x="14782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155575</xdr:rowOff>
    </xdr:to>
    <xdr:cxnSp macro="">
      <xdr:nvCxnSpPr>
        <xdr:cNvPr id="313" name="直線コネクタ 312"/>
        <xdr:cNvCxnSpPr/>
      </xdr:nvCxnSpPr>
      <xdr:spPr>
        <a:xfrm flipV="1">
          <a:off x="13893800" y="6642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155575</xdr:rowOff>
    </xdr:from>
    <xdr:to>
      <xdr:col>20</xdr:col>
      <xdr:colOff>158750</xdr:colOff>
      <xdr:row>39</xdr:row>
      <xdr:rowOff>35560</xdr:rowOff>
    </xdr:to>
    <xdr:cxnSp macro="">
      <xdr:nvCxnSpPr>
        <xdr:cNvPr id="316" name="直線コネクタ 315"/>
        <xdr:cNvCxnSpPr/>
      </xdr:nvCxnSpPr>
      <xdr:spPr>
        <a:xfrm flipV="1">
          <a:off x="13004800" y="66706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6" name="円/楕円 325"/>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7"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28" name="円/楕円 327"/>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29" name="テキスト ボックス 328"/>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0" name="円/楕円 329"/>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1" name="テキスト ボックス 330"/>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104775</xdr:rowOff>
    </xdr:from>
    <xdr:to>
      <xdr:col>20</xdr:col>
      <xdr:colOff>209550</xdr:colOff>
      <xdr:row>39</xdr:row>
      <xdr:rowOff>34925</xdr:rowOff>
    </xdr:to>
    <xdr:sp macro="" textlink="">
      <xdr:nvSpPr>
        <xdr:cNvPr id="332" name="円/楕円 331"/>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19702</xdr:rowOff>
    </xdr:from>
    <xdr:ext cx="762000" cy="259045"/>
    <xdr:sp macro="" textlink="">
      <xdr:nvSpPr>
        <xdr:cNvPr id="333" name="テキスト ボックス 332"/>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156210</xdr:rowOff>
    </xdr:from>
    <xdr:to>
      <xdr:col>19</xdr:col>
      <xdr:colOff>6350</xdr:colOff>
      <xdr:row>39</xdr:row>
      <xdr:rowOff>86360</xdr:rowOff>
    </xdr:to>
    <xdr:sp macro="" textlink="">
      <xdr:nvSpPr>
        <xdr:cNvPr id="334" name="円/楕円 333"/>
        <xdr:cNvSpPr/>
      </xdr:nvSpPr>
      <xdr:spPr>
        <a:xfrm>
          <a:off x="12954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71137</xdr:rowOff>
    </xdr:from>
    <xdr:ext cx="762000" cy="259045"/>
    <xdr:sp macro="" textlink="">
      <xdr:nvSpPr>
        <xdr:cNvPr id="335" name="テキスト ボックス 334"/>
        <xdr:cNvSpPr txBox="1"/>
      </xdr:nvSpPr>
      <xdr:spPr>
        <a:xfrm>
          <a:off x="12623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財政状況を考慮したなかでの適切な事業の選択等による地方債の発行により、類似団体内平均値を下回る状況を維持している。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病院事業に係る地方債などの償還等に伴う増加が見込まれることから、引き続き財政状況を考慮したなかでの計画的な地方債の発行などに努め、類似団体内平均値を下回る状況を維持できるよう取り組む。</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33927</xdr:rowOff>
    </xdr:from>
    <xdr:to>
      <xdr:col>7</xdr:col>
      <xdr:colOff>15875</xdr:colOff>
      <xdr:row>75</xdr:row>
      <xdr:rowOff>79647</xdr:rowOff>
    </xdr:to>
    <xdr:cxnSp macro="">
      <xdr:nvCxnSpPr>
        <xdr:cNvPr id="370" name="直線コネクタ 369"/>
        <xdr:cNvCxnSpPr/>
      </xdr:nvCxnSpPr>
      <xdr:spPr>
        <a:xfrm flipV="1">
          <a:off x="3987800" y="128926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79647</xdr:rowOff>
    </xdr:from>
    <xdr:to>
      <xdr:col>5</xdr:col>
      <xdr:colOff>549275</xdr:colOff>
      <xdr:row>75</xdr:row>
      <xdr:rowOff>144962</xdr:rowOff>
    </xdr:to>
    <xdr:cxnSp macro="">
      <xdr:nvCxnSpPr>
        <xdr:cNvPr id="373" name="直線コネクタ 372"/>
        <xdr:cNvCxnSpPr/>
      </xdr:nvCxnSpPr>
      <xdr:spPr>
        <a:xfrm flipV="1">
          <a:off x="3098800" y="129383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105773</xdr:rowOff>
    </xdr:from>
    <xdr:to>
      <xdr:col>4</xdr:col>
      <xdr:colOff>346075</xdr:colOff>
      <xdr:row>75</xdr:row>
      <xdr:rowOff>144962</xdr:rowOff>
    </xdr:to>
    <xdr:cxnSp macro="">
      <xdr:nvCxnSpPr>
        <xdr:cNvPr id="376" name="直線コネクタ 375"/>
        <xdr:cNvCxnSpPr/>
      </xdr:nvCxnSpPr>
      <xdr:spPr>
        <a:xfrm>
          <a:off x="2209800" y="12964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105773</xdr:rowOff>
    </xdr:from>
    <xdr:to>
      <xdr:col>3</xdr:col>
      <xdr:colOff>142875</xdr:colOff>
      <xdr:row>75</xdr:row>
      <xdr:rowOff>151493</xdr:rowOff>
    </xdr:to>
    <xdr:cxnSp macro="">
      <xdr:nvCxnSpPr>
        <xdr:cNvPr id="379" name="直線コネクタ 378"/>
        <xdr:cNvCxnSpPr/>
      </xdr:nvCxnSpPr>
      <xdr:spPr>
        <a:xfrm flipV="1">
          <a:off x="1320800" y="12964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154577</xdr:rowOff>
    </xdr:from>
    <xdr:to>
      <xdr:col>7</xdr:col>
      <xdr:colOff>66675</xdr:colOff>
      <xdr:row>75</xdr:row>
      <xdr:rowOff>84727</xdr:rowOff>
    </xdr:to>
    <xdr:sp macro="" textlink="">
      <xdr:nvSpPr>
        <xdr:cNvPr id="389" name="円/楕円 388"/>
        <xdr:cNvSpPr/>
      </xdr:nvSpPr>
      <xdr:spPr>
        <a:xfrm>
          <a:off x="4775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171104</xdr:rowOff>
    </xdr:from>
    <xdr:ext cx="762000" cy="259045"/>
    <xdr:sp macro="" textlink="">
      <xdr:nvSpPr>
        <xdr:cNvPr id="390" name="公債費該当値テキスト"/>
        <xdr:cNvSpPr txBox="1"/>
      </xdr:nvSpPr>
      <xdr:spPr>
        <a:xfrm>
          <a:off x="4914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28847</xdr:rowOff>
    </xdr:from>
    <xdr:to>
      <xdr:col>5</xdr:col>
      <xdr:colOff>600075</xdr:colOff>
      <xdr:row>75</xdr:row>
      <xdr:rowOff>130447</xdr:rowOff>
    </xdr:to>
    <xdr:sp macro="" textlink="">
      <xdr:nvSpPr>
        <xdr:cNvPr id="391" name="円/楕円 390"/>
        <xdr:cNvSpPr/>
      </xdr:nvSpPr>
      <xdr:spPr>
        <a:xfrm>
          <a:off x="3937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140624</xdr:rowOff>
    </xdr:from>
    <xdr:ext cx="736600" cy="259045"/>
    <xdr:sp macro="" textlink="">
      <xdr:nvSpPr>
        <xdr:cNvPr id="392" name="テキスト ボックス 391"/>
        <xdr:cNvSpPr txBox="1"/>
      </xdr:nvSpPr>
      <xdr:spPr>
        <a:xfrm>
          <a:off x="3606800" y="1265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94162</xdr:rowOff>
    </xdr:from>
    <xdr:to>
      <xdr:col>4</xdr:col>
      <xdr:colOff>396875</xdr:colOff>
      <xdr:row>76</xdr:row>
      <xdr:rowOff>24312</xdr:rowOff>
    </xdr:to>
    <xdr:sp macro="" textlink="">
      <xdr:nvSpPr>
        <xdr:cNvPr id="393" name="円/楕円 392"/>
        <xdr:cNvSpPr/>
      </xdr:nvSpPr>
      <xdr:spPr>
        <a:xfrm>
          <a:off x="3048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34489</xdr:rowOff>
    </xdr:from>
    <xdr:ext cx="762000" cy="259045"/>
    <xdr:sp macro="" textlink="">
      <xdr:nvSpPr>
        <xdr:cNvPr id="394" name="テキスト ボックス 393"/>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54973</xdr:rowOff>
    </xdr:from>
    <xdr:to>
      <xdr:col>3</xdr:col>
      <xdr:colOff>193675</xdr:colOff>
      <xdr:row>75</xdr:row>
      <xdr:rowOff>156573</xdr:rowOff>
    </xdr:to>
    <xdr:sp macro="" textlink="">
      <xdr:nvSpPr>
        <xdr:cNvPr id="395" name="円/楕円 394"/>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166750</xdr:rowOff>
    </xdr:from>
    <xdr:ext cx="762000" cy="259045"/>
    <xdr:sp macro="" textlink="">
      <xdr:nvSpPr>
        <xdr:cNvPr id="396" name="テキスト ボックス 395"/>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97" name="円/楕円 396"/>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398" name="テキスト ボックス 397"/>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扶助費については依然として増加傾向にあり、その他の繰出金の増などにより、公債費以外の経常収支比率は前年度に比べ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ポイント増となり、引き続き類似団体内平均値を上回る状況となった。</a:t>
          </a:r>
          <a:endParaRPr lang="ja-JP" altLang="ja-JP" sz="1400">
            <a:effectLst/>
          </a:endParaRPr>
        </a:p>
        <a:p>
          <a:r>
            <a:rPr kumimoji="1" lang="ja-JP" altLang="ja-JP" sz="1100">
              <a:solidFill>
                <a:schemeClr val="dk1"/>
              </a:solidFill>
              <a:effectLst/>
              <a:latin typeface="+mn-lt"/>
              <a:ea typeface="+mn-ea"/>
              <a:cs typeface="+mn-cs"/>
            </a:rPr>
            <a:t>　今後も、市独自の行財政改革プランである行財政リフレッシュ・プランに基づく取組を通じて経常経費の削減に努めるとともに、徴収体制等の強化などによる経常一般財源の増加に努める。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78</xdr:row>
      <xdr:rowOff>168148</xdr:rowOff>
    </xdr:to>
    <xdr:cxnSp macro="">
      <xdr:nvCxnSpPr>
        <xdr:cNvPr id="429" name="直線コネクタ 428"/>
        <xdr:cNvCxnSpPr/>
      </xdr:nvCxnSpPr>
      <xdr:spPr>
        <a:xfrm>
          <a:off x="15671800" y="135229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78</xdr:row>
      <xdr:rowOff>149861</xdr:rowOff>
    </xdr:to>
    <xdr:cxnSp macro="">
      <xdr:nvCxnSpPr>
        <xdr:cNvPr id="432" name="直線コネクタ 431"/>
        <xdr:cNvCxnSpPr/>
      </xdr:nvCxnSpPr>
      <xdr:spPr>
        <a:xfrm>
          <a:off x="14782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136144</xdr:rowOff>
    </xdr:to>
    <xdr:cxnSp macro="">
      <xdr:nvCxnSpPr>
        <xdr:cNvPr id="435" name="直線コネクタ 434"/>
        <xdr:cNvCxnSpPr/>
      </xdr:nvCxnSpPr>
      <xdr:spPr>
        <a:xfrm>
          <a:off x="13893800" y="133537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67563</xdr:rowOff>
    </xdr:to>
    <xdr:cxnSp macro="">
      <xdr:nvCxnSpPr>
        <xdr:cNvPr id="438" name="直線コネクタ 437"/>
        <xdr:cNvCxnSpPr/>
      </xdr:nvCxnSpPr>
      <xdr:spPr>
        <a:xfrm flipV="1">
          <a:off x="13004800" y="133537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48" name="円/楕円 447"/>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49"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50" name="円/楕円 449"/>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51" name="テキスト ボックス 450"/>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52" name="円/楕円 451"/>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53" name="テキスト ボックス 452"/>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101346</xdr:rowOff>
    </xdr:from>
    <xdr:to>
      <xdr:col>20</xdr:col>
      <xdr:colOff>209550</xdr:colOff>
      <xdr:row>78</xdr:row>
      <xdr:rowOff>31496</xdr:rowOff>
    </xdr:to>
    <xdr:sp macro="" textlink="">
      <xdr:nvSpPr>
        <xdr:cNvPr id="454" name="円/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xdr:rowOff>
    </xdr:from>
    <xdr:to>
      <xdr:col>19</xdr:col>
      <xdr:colOff>6350</xdr:colOff>
      <xdr:row>78</xdr:row>
      <xdr:rowOff>118363</xdr:rowOff>
    </xdr:to>
    <xdr:sp macro="" textlink="">
      <xdr:nvSpPr>
        <xdr:cNvPr id="456" name="円/楕円 455"/>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103140</xdr:rowOff>
    </xdr:from>
    <xdr:ext cx="762000" cy="259045"/>
    <xdr:sp macro="" textlink="">
      <xdr:nvSpPr>
        <xdr:cNvPr id="457" name="テキスト ボックス 456"/>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千葉県東金市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69828</xdr:rowOff>
    </xdr:from>
    <xdr:to>
      <xdr:col>4</xdr:col>
      <xdr:colOff>1117600</xdr:colOff>
      <xdr:row>17</xdr:row>
      <xdr:rowOff>80850</xdr:rowOff>
    </xdr:to>
    <xdr:cxnSp macro="">
      <xdr:nvCxnSpPr>
        <xdr:cNvPr id="52" name="直線コネクタ 51"/>
        <xdr:cNvCxnSpPr/>
      </xdr:nvCxnSpPr>
      <xdr:spPr bwMode="auto">
        <a:xfrm flipV="1">
          <a:off x="5003800" y="3032103"/>
          <a:ext cx="6477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80850</xdr:rowOff>
    </xdr:from>
    <xdr:to>
      <xdr:col>4</xdr:col>
      <xdr:colOff>469900</xdr:colOff>
      <xdr:row>17</xdr:row>
      <xdr:rowOff>116561</xdr:rowOff>
    </xdr:to>
    <xdr:cxnSp macro="">
      <xdr:nvCxnSpPr>
        <xdr:cNvPr id="55" name="直線コネクタ 54"/>
        <xdr:cNvCxnSpPr/>
      </xdr:nvCxnSpPr>
      <xdr:spPr bwMode="auto">
        <a:xfrm flipV="1">
          <a:off x="4305300" y="3043125"/>
          <a:ext cx="698500" cy="3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116561</xdr:rowOff>
    </xdr:from>
    <xdr:to>
      <xdr:col>3</xdr:col>
      <xdr:colOff>904875</xdr:colOff>
      <xdr:row>17</xdr:row>
      <xdr:rowOff>165791</xdr:rowOff>
    </xdr:to>
    <xdr:cxnSp macro="">
      <xdr:nvCxnSpPr>
        <xdr:cNvPr id="58" name="直線コネクタ 57"/>
        <xdr:cNvCxnSpPr/>
      </xdr:nvCxnSpPr>
      <xdr:spPr bwMode="auto">
        <a:xfrm flipV="1">
          <a:off x="3606800" y="3078836"/>
          <a:ext cx="698500" cy="4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129738</xdr:rowOff>
    </xdr:from>
    <xdr:to>
      <xdr:col>3</xdr:col>
      <xdr:colOff>206375</xdr:colOff>
      <xdr:row>17</xdr:row>
      <xdr:rowOff>165791</xdr:rowOff>
    </xdr:to>
    <xdr:cxnSp macro="">
      <xdr:nvCxnSpPr>
        <xdr:cNvPr id="61" name="直線コネクタ 60"/>
        <xdr:cNvCxnSpPr/>
      </xdr:nvCxnSpPr>
      <xdr:spPr bwMode="auto">
        <a:xfrm>
          <a:off x="2908300" y="3092013"/>
          <a:ext cx="698500" cy="3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19028</xdr:rowOff>
    </xdr:from>
    <xdr:to>
      <xdr:col>5</xdr:col>
      <xdr:colOff>34925</xdr:colOff>
      <xdr:row>17</xdr:row>
      <xdr:rowOff>120628</xdr:rowOff>
    </xdr:to>
    <xdr:sp macro="" textlink="">
      <xdr:nvSpPr>
        <xdr:cNvPr id="71" name="円/楕円 70"/>
        <xdr:cNvSpPr/>
      </xdr:nvSpPr>
      <xdr:spPr bwMode="auto">
        <a:xfrm>
          <a:off x="5600700" y="298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162555</xdr:rowOff>
    </xdr:from>
    <xdr:ext cx="762000" cy="259045"/>
    <xdr:sp macro="" textlink="">
      <xdr:nvSpPr>
        <xdr:cNvPr id="72" name="人口1人当たり決算額の推移該当値テキスト130"/>
        <xdr:cNvSpPr txBox="1"/>
      </xdr:nvSpPr>
      <xdr:spPr>
        <a:xfrm>
          <a:off x="5740400" y="295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30050</xdr:rowOff>
    </xdr:from>
    <xdr:to>
      <xdr:col>4</xdr:col>
      <xdr:colOff>520700</xdr:colOff>
      <xdr:row>17</xdr:row>
      <xdr:rowOff>131650</xdr:rowOff>
    </xdr:to>
    <xdr:sp macro="" textlink="">
      <xdr:nvSpPr>
        <xdr:cNvPr id="73" name="円/楕円 72"/>
        <xdr:cNvSpPr/>
      </xdr:nvSpPr>
      <xdr:spPr bwMode="auto">
        <a:xfrm>
          <a:off x="4953000" y="299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116427</xdr:rowOff>
    </xdr:from>
    <xdr:ext cx="736600" cy="259045"/>
    <xdr:sp macro="" textlink="">
      <xdr:nvSpPr>
        <xdr:cNvPr id="74" name="テキスト ボックス 73"/>
        <xdr:cNvSpPr txBox="1"/>
      </xdr:nvSpPr>
      <xdr:spPr>
        <a:xfrm>
          <a:off x="4622800" y="30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65761</xdr:rowOff>
    </xdr:from>
    <xdr:to>
      <xdr:col>3</xdr:col>
      <xdr:colOff>955675</xdr:colOff>
      <xdr:row>17</xdr:row>
      <xdr:rowOff>167361</xdr:rowOff>
    </xdr:to>
    <xdr:sp macro="" textlink="">
      <xdr:nvSpPr>
        <xdr:cNvPr id="75" name="円/楕円 74"/>
        <xdr:cNvSpPr/>
      </xdr:nvSpPr>
      <xdr:spPr bwMode="auto">
        <a:xfrm>
          <a:off x="42545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152138</xdr:rowOff>
    </xdr:from>
    <xdr:ext cx="762000" cy="259045"/>
    <xdr:sp macro="" textlink="">
      <xdr:nvSpPr>
        <xdr:cNvPr id="76" name="テキスト ボックス 75"/>
        <xdr:cNvSpPr txBox="1"/>
      </xdr:nvSpPr>
      <xdr:spPr>
        <a:xfrm>
          <a:off x="3924300" y="311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114991</xdr:rowOff>
    </xdr:from>
    <xdr:to>
      <xdr:col>3</xdr:col>
      <xdr:colOff>257175</xdr:colOff>
      <xdr:row>18</xdr:row>
      <xdr:rowOff>45141</xdr:rowOff>
    </xdr:to>
    <xdr:sp macro="" textlink="">
      <xdr:nvSpPr>
        <xdr:cNvPr id="77" name="円/楕円 76"/>
        <xdr:cNvSpPr/>
      </xdr:nvSpPr>
      <xdr:spPr bwMode="auto">
        <a:xfrm>
          <a:off x="3556000" y="3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29918</xdr:rowOff>
    </xdr:from>
    <xdr:ext cx="762000" cy="259045"/>
    <xdr:sp macro="" textlink="">
      <xdr:nvSpPr>
        <xdr:cNvPr id="78" name="テキスト ボックス 77"/>
        <xdr:cNvSpPr txBox="1"/>
      </xdr:nvSpPr>
      <xdr:spPr>
        <a:xfrm>
          <a:off x="3225800" y="31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78938</xdr:rowOff>
    </xdr:from>
    <xdr:to>
      <xdr:col>2</xdr:col>
      <xdr:colOff>692150</xdr:colOff>
      <xdr:row>18</xdr:row>
      <xdr:rowOff>9088</xdr:rowOff>
    </xdr:to>
    <xdr:sp macro="" textlink="">
      <xdr:nvSpPr>
        <xdr:cNvPr id="79" name="円/楕円 78"/>
        <xdr:cNvSpPr/>
      </xdr:nvSpPr>
      <xdr:spPr bwMode="auto">
        <a:xfrm>
          <a:off x="2857500" y="304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165315</xdr:rowOff>
    </xdr:from>
    <xdr:ext cx="762000" cy="259045"/>
    <xdr:sp macro="" textlink="">
      <xdr:nvSpPr>
        <xdr:cNvPr id="80" name="テキスト ボックス 79"/>
        <xdr:cNvSpPr txBox="1"/>
      </xdr:nvSpPr>
      <xdr:spPr>
        <a:xfrm>
          <a:off x="2527300" y="3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169383</xdr:rowOff>
    </xdr:from>
    <xdr:to>
      <xdr:col>4</xdr:col>
      <xdr:colOff>1117600</xdr:colOff>
      <xdr:row>37</xdr:row>
      <xdr:rowOff>201821</xdr:rowOff>
    </xdr:to>
    <xdr:cxnSp macro="">
      <xdr:nvCxnSpPr>
        <xdr:cNvPr id="112" name="直線コネクタ 111"/>
        <xdr:cNvCxnSpPr/>
      </xdr:nvCxnSpPr>
      <xdr:spPr bwMode="auto">
        <a:xfrm>
          <a:off x="5003800" y="7294083"/>
          <a:ext cx="647700" cy="3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169383</xdr:rowOff>
    </xdr:from>
    <xdr:to>
      <xdr:col>4</xdr:col>
      <xdr:colOff>469900</xdr:colOff>
      <xdr:row>37</xdr:row>
      <xdr:rowOff>203101</xdr:rowOff>
    </xdr:to>
    <xdr:cxnSp macro="">
      <xdr:nvCxnSpPr>
        <xdr:cNvPr id="115" name="直線コネクタ 114"/>
        <xdr:cNvCxnSpPr/>
      </xdr:nvCxnSpPr>
      <xdr:spPr bwMode="auto">
        <a:xfrm flipV="1">
          <a:off x="4305300" y="7294083"/>
          <a:ext cx="6985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203101</xdr:rowOff>
    </xdr:from>
    <xdr:to>
      <xdr:col>3</xdr:col>
      <xdr:colOff>904875</xdr:colOff>
      <xdr:row>37</xdr:row>
      <xdr:rowOff>216543</xdr:rowOff>
    </xdr:to>
    <xdr:cxnSp macro="">
      <xdr:nvCxnSpPr>
        <xdr:cNvPr id="118" name="直線コネクタ 117"/>
        <xdr:cNvCxnSpPr/>
      </xdr:nvCxnSpPr>
      <xdr:spPr bwMode="auto">
        <a:xfrm flipV="1">
          <a:off x="3606800" y="7327801"/>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132990</xdr:rowOff>
    </xdr:from>
    <xdr:to>
      <xdr:col>3</xdr:col>
      <xdr:colOff>206375</xdr:colOff>
      <xdr:row>37</xdr:row>
      <xdr:rowOff>216543</xdr:rowOff>
    </xdr:to>
    <xdr:cxnSp macro="">
      <xdr:nvCxnSpPr>
        <xdr:cNvPr id="121" name="直線コネクタ 120"/>
        <xdr:cNvCxnSpPr/>
      </xdr:nvCxnSpPr>
      <xdr:spPr bwMode="auto">
        <a:xfrm>
          <a:off x="2908300" y="7257690"/>
          <a:ext cx="698500" cy="8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151021</xdr:rowOff>
    </xdr:from>
    <xdr:to>
      <xdr:col>5</xdr:col>
      <xdr:colOff>34925</xdr:colOff>
      <xdr:row>37</xdr:row>
      <xdr:rowOff>252621</xdr:rowOff>
    </xdr:to>
    <xdr:sp macro="" textlink="">
      <xdr:nvSpPr>
        <xdr:cNvPr id="131" name="円/楕円 130"/>
        <xdr:cNvSpPr/>
      </xdr:nvSpPr>
      <xdr:spPr bwMode="auto">
        <a:xfrm>
          <a:off x="5600700" y="727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123098</xdr:rowOff>
    </xdr:from>
    <xdr:ext cx="762000" cy="259045"/>
    <xdr:sp macro="" textlink="">
      <xdr:nvSpPr>
        <xdr:cNvPr id="132" name="人口1人当たり決算額の推移該当値テキスト445"/>
        <xdr:cNvSpPr txBox="1"/>
      </xdr:nvSpPr>
      <xdr:spPr>
        <a:xfrm>
          <a:off x="5740400" y="724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118583</xdr:rowOff>
    </xdr:from>
    <xdr:to>
      <xdr:col>4</xdr:col>
      <xdr:colOff>520700</xdr:colOff>
      <xdr:row>37</xdr:row>
      <xdr:rowOff>220183</xdr:rowOff>
    </xdr:to>
    <xdr:sp macro="" textlink="">
      <xdr:nvSpPr>
        <xdr:cNvPr id="133" name="円/楕円 132"/>
        <xdr:cNvSpPr/>
      </xdr:nvSpPr>
      <xdr:spPr bwMode="auto">
        <a:xfrm>
          <a:off x="4953000" y="724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204960</xdr:rowOff>
    </xdr:from>
    <xdr:ext cx="736600" cy="259045"/>
    <xdr:sp macro="" textlink="">
      <xdr:nvSpPr>
        <xdr:cNvPr id="134" name="テキスト ボックス 133"/>
        <xdr:cNvSpPr txBox="1"/>
      </xdr:nvSpPr>
      <xdr:spPr>
        <a:xfrm>
          <a:off x="4622800" y="732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152301</xdr:rowOff>
    </xdr:from>
    <xdr:to>
      <xdr:col>3</xdr:col>
      <xdr:colOff>955675</xdr:colOff>
      <xdr:row>37</xdr:row>
      <xdr:rowOff>253901</xdr:rowOff>
    </xdr:to>
    <xdr:sp macro="" textlink="">
      <xdr:nvSpPr>
        <xdr:cNvPr id="135" name="円/楕円 134"/>
        <xdr:cNvSpPr/>
      </xdr:nvSpPr>
      <xdr:spPr bwMode="auto">
        <a:xfrm>
          <a:off x="4254500" y="727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238678</xdr:rowOff>
    </xdr:from>
    <xdr:ext cx="762000" cy="259045"/>
    <xdr:sp macro="" textlink="">
      <xdr:nvSpPr>
        <xdr:cNvPr id="136" name="テキスト ボックス 135"/>
        <xdr:cNvSpPr txBox="1"/>
      </xdr:nvSpPr>
      <xdr:spPr>
        <a:xfrm>
          <a:off x="3924300" y="73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165743</xdr:rowOff>
    </xdr:from>
    <xdr:to>
      <xdr:col>3</xdr:col>
      <xdr:colOff>257175</xdr:colOff>
      <xdr:row>37</xdr:row>
      <xdr:rowOff>267343</xdr:rowOff>
    </xdr:to>
    <xdr:sp macro="" textlink="">
      <xdr:nvSpPr>
        <xdr:cNvPr id="137" name="円/楕円 136"/>
        <xdr:cNvSpPr/>
      </xdr:nvSpPr>
      <xdr:spPr bwMode="auto">
        <a:xfrm>
          <a:off x="3556000" y="729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252120</xdr:rowOff>
    </xdr:from>
    <xdr:ext cx="762000" cy="259045"/>
    <xdr:sp macro="" textlink="">
      <xdr:nvSpPr>
        <xdr:cNvPr id="138" name="テキスト ボックス 137"/>
        <xdr:cNvSpPr txBox="1"/>
      </xdr:nvSpPr>
      <xdr:spPr>
        <a:xfrm>
          <a:off x="3225800" y="73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82190</xdr:rowOff>
    </xdr:from>
    <xdr:to>
      <xdr:col>2</xdr:col>
      <xdr:colOff>692150</xdr:colOff>
      <xdr:row>37</xdr:row>
      <xdr:rowOff>183790</xdr:rowOff>
    </xdr:to>
    <xdr:sp macro="" textlink="">
      <xdr:nvSpPr>
        <xdr:cNvPr id="139" name="円/楕円 138"/>
        <xdr:cNvSpPr/>
      </xdr:nvSpPr>
      <xdr:spPr bwMode="auto">
        <a:xfrm>
          <a:off x="2857500" y="7206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168567</xdr:rowOff>
    </xdr:from>
    <xdr:ext cx="762000" cy="259045"/>
    <xdr:sp macro="" textlink="">
      <xdr:nvSpPr>
        <xdr:cNvPr id="140" name="テキスト ボックス 139"/>
        <xdr:cNvSpPr txBox="1"/>
      </xdr:nvSpPr>
      <xdr:spPr>
        <a:xfrm>
          <a:off x="2527300" y="72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60,124
58,287
89.12
22,005,150
21,641,114
204,000
12,300,360
23,587,338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11646</xdr:rowOff>
    </xdr:from>
    <xdr:to>
      <xdr:col>6</xdr:col>
      <xdr:colOff>511175</xdr:colOff>
      <xdr:row>37</xdr:row>
      <xdr:rowOff>35287</xdr:rowOff>
    </xdr:to>
    <xdr:cxnSp macro="">
      <xdr:nvCxnSpPr>
        <xdr:cNvPr id="61" name="直線コネクタ 60"/>
        <xdr:cNvCxnSpPr/>
      </xdr:nvCxnSpPr>
      <xdr:spPr>
        <a:xfrm flipV="1">
          <a:off x="3797300" y="6355296"/>
          <a:ext cx="8382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35287</xdr:rowOff>
    </xdr:from>
    <xdr:to>
      <xdr:col>5</xdr:col>
      <xdr:colOff>358775</xdr:colOff>
      <xdr:row>37</xdr:row>
      <xdr:rowOff>58128</xdr:rowOff>
    </xdr:to>
    <xdr:cxnSp macro="">
      <xdr:nvCxnSpPr>
        <xdr:cNvPr id="64" name="直線コネクタ 63"/>
        <xdr:cNvCxnSpPr/>
      </xdr:nvCxnSpPr>
      <xdr:spPr>
        <a:xfrm flipV="1">
          <a:off x="2908300" y="6378937"/>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58128</xdr:rowOff>
    </xdr:from>
    <xdr:to>
      <xdr:col>4</xdr:col>
      <xdr:colOff>155575</xdr:colOff>
      <xdr:row>37</xdr:row>
      <xdr:rowOff>118478</xdr:rowOff>
    </xdr:to>
    <xdr:cxnSp macro="">
      <xdr:nvCxnSpPr>
        <xdr:cNvPr id="67" name="直線コネクタ 66"/>
        <xdr:cNvCxnSpPr/>
      </xdr:nvCxnSpPr>
      <xdr:spPr>
        <a:xfrm flipV="1">
          <a:off x="2019300" y="6401778"/>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60395</xdr:rowOff>
    </xdr:from>
    <xdr:to>
      <xdr:col>2</xdr:col>
      <xdr:colOff>638175</xdr:colOff>
      <xdr:row>37</xdr:row>
      <xdr:rowOff>118478</xdr:rowOff>
    </xdr:to>
    <xdr:cxnSp macro="">
      <xdr:nvCxnSpPr>
        <xdr:cNvPr id="70" name="直線コネクタ 69"/>
        <xdr:cNvCxnSpPr/>
      </xdr:nvCxnSpPr>
      <xdr:spPr>
        <a:xfrm>
          <a:off x="1130300" y="6404045"/>
          <a:ext cx="889000" cy="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132296</xdr:rowOff>
    </xdr:from>
    <xdr:to>
      <xdr:col>6</xdr:col>
      <xdr:colOff>561975</xdr:colOff>
      <xdr:row>37</xdr:row>
      <xdr:rowOff>62446</xdr:rowOff>
    </xdr:to>
    <xdr:sp macro="" textlink="">
      <xdr:nvSpPr>
        <xdr:cNvPr id="80" name="円/楕円 79"/>
        <xdr:cNvSpPr/>
      </xdr:nvSpPr>
      <xdr:spPr>
        <a:xfrm>
          <a:off x="4584700" y="63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110723</xdr:rowOff>
    </xdr:from>
    <xdr:ext cx="534377" cy="259045"/>
    <xdr:sp macro="" textlink="">
      <xdr:nvSpPr>
        <xdr:cNvPr id="81" name="人件費該当値テキスト"/>
        <xdr:cNvSpPr txBox="1"/>
      </xdr:nvSpPr>
      <xdr:spPr>
        <a:xfrm>
          <a:off x="4686300" y="62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155937</xdr:rowOff>
    </xdr:from>
    <xdr:to>
      <xdr:col>5</xdr:col>
      <xdr:colOff>409575</xdr:colOff>
      <xdr:row>37</xdr:row>
      <xdr:rowOff>86087</xdr:rowOff>
    </xdr:to>
    <xdr:sp macro="" textlink="">
      <xdr:nvSpPr>
        <xdr:cNvPr id="82" name="円/楕円 81"/>
        <xdr:cNvSpPr/>
      </xdr:nvSpPr>
      <xdr:spPr>
        <a:xfrm>
          <a:off x="3746500" y="63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77214</xdr:rowOff>
    </xdr:from>
    <xdr:ext cx="534377" cy="259045"/>
    <xdr:sp macro="" textlink="">
      <xdr:nvSpPr>
        <xdr:cNvPr id="83" name="テキスト ボックス 82"/>
        <xdr:cNvSpPr txBox="1"/>
      </xdr:nvSpPr>
      <xdr:spPr>
        <a:xfrm>
          <a:off x="3530111" y="64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7328</xdr:rowOff>
    </xdr:from>
    <xdr:to>
      <xdr:col>4</xdr:col>
      <xdr:colOff>206375</xdr:colOff>
      <xdr:row>37</xdr:row>
      <xdr:rowOff>108928</xdr:rowOff>
    </xdr:to>
    <xdr:sp macro="" textlink="">
      <xdr:nvSpPr>
        <xdr:cNvPr id="84" name="円/楕円 83"/>
        <xdr:cNvSpPr/>
      </xdr:nvSpPr>
      <xdr:spPr>
        <a:xfrm>
          <a:off x="2857500" y="63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100055</xdr:rowOff>
    </xdr:from>
    <xdr:ext cx="534377" cy="259045"/>
    <xdr:sp macro="" textlink="">
      <xdr:nvSpPr>
        <xdr:cNvPr id="85" name="テキスト ボックス 84"/>
        <xdr:cNvSpPr txBox="1"/>
      </xdr:nvSpPr>
      <xdr:spPr>
        <a:xfrm>
          <a:off x="2641111" y="64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67678</xdr:rowOff>
    </xdr:from>
    <xdr:to>
      <xdr:col>3</xdr:col>
      <xdr:colOff>3175</xdr:colOff>
      <xdr:row>37</xdr:row>
      <xdr:rowOff>169278</xdr:rowOff>
    </xdr:to>
    <xdr:sp macro="" textlink="">
      <xdr:nvSpPr>
        <xdr:cNvPr id="86" name="円/楕円 85"/>
        <xdr:cNvSpPr/>
      </xdr:nvSpPr>
      <xdr:spPr>
        <a:xfrm>
          <a:off x="1968500" y="64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160405</xdr:rowOff>
    </xdr:from>
    <xdr:ext cx="534377" cy="259045"/>
    <xdr:sp macro="" textlink="">
      <xdr:nvSpPr>
        <xdr:cNvPr id="87" name="テキスト ボックス 86"/>
        <xdr:cNvSpPr txBox="1"/>
      </xdr:nvSpPr>
      <xdr:spPr>
        <a:xfrm>
          <a:off x="1752111" y="65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9595</xdr:rowOff>
    </xdr:from>
    <xdr:to>
      <xdr:col>1</xdr:col>
      <xdr:colOff>485775</xdr:colOff>
      <xdr:row>37</xdr:row>
      <xdr:rowOff>111195</xdr:rowOff>
    </xdr:to>
    <xdr:sp macro="" textlink="">
      <xdr:nvSpPr>
        <xdr:cNvPr id="88" name="円/楕円 87"/>
        <xdr:cNvSpPr/>
      </xdr:nvSpPr>
      <xdr:spPr>
        <a:xfrm>
          <a:off x="1079500" y="63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102322</xdr:rowOff>
    </xdr:from>
    <xdr:ext cx="534377" cy="259045"/>
    <xdr:sp macro="" textlink="">
      <xdr:nvSpPr>
        <xdr:cNvPr id="89" name="テキスト ボックス 88"/>
        <xdr:cNvSpPr txBox="1"/>
      </xdr:nvSpPr>
      <xdr:spPr>
        <a:xfrm>
          <a:off x="863111" y="64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92788</xdr:rowOff>
    </xdr:from>
    <xdr:to>
      <xdr:col>6</xdr:col>
      <xdr:colOff>511175</xdr:colOff>
      <xdr:row>57</xdr:row>
      <xdr:rowOff>132189</xdr:rowOff>
    </xdr:to>
    <xdr:cxnSp macro="">
      <xdr:nvCxnSpPr>
        <xdr:cNvPr id="121" name="直線コネクタ 120"/>
        <xdr:cNvCxnSpPr/>
      </xdr:nvCxnSpPr>
      <xdr:spPr>
        <a:xfrm flipV="1">
          <a:off x="3797300" y="9865438"/>
          <a:ext cx="8382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132189</xdr:rowOff>
    </xdr:from>
    <xdr:to>
      <xdr:col>5</xdr:col>
      <xdr:colOff>358775</xdr:colOff>
      <xdr:row>57</xdr:row>
      <xdr:rowOff>158429</xdr:rowOff>
    </xdr:to>
    <xdr:cxnSp macro="">
      <xdr:nvCxnSpPr>
        <xdr:cNvPr id="124" name="直線コネクタ 123"/>
        <xdr:cNvCxnSpPr/>
      </xdr:nvCxnSpPr>
      <xdr:spPr>
        <a:xfrm flipV="1">
          <a:off x="2908300" y="9904839"/>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158429</xdr:rowOff>
    </xdr:from>
    <xdr:to>
      <xdr:col>4</xdr:col>
      <xdr:colOff>155575</xdr:colOff>
      <xdr:row>58</xdr:row>
      <xdr:rowOff>17611</xdr:rowOff>
    </xdr:to>
    <xdr:cxnSp macro="">
      <xdr:nvCxnSpPr>
        <xdr:cNvPr id="127" name="直線コネクタ 126"/>
        <xdr:cNvCxnSpPr/>
      </xdr:nvCxnSpPr>
      <xdr:spPr>
        <a:xfrm flipV="1">
          <a:off x="2019300" y="993107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17611</xdr:rowOff>
    </xdr:from>
    <xdr:to>
      <xdr:col>2</xdr:col>
      <xdr:colOff>638175</xdr:colOff>
      <xdr:row>58</xdr:row>
      <xdr:rowOff>34430</xdr:rowOff>
    </xdr:to>
    <xdr:cxnSp macro="">
      <xdr:nvCxnSpPr>
        <xdr:cNvPr id="130" name="直線コネクタ 129"/>
        <xdr:cNvCxnSpPr/>
      </xdr:nvCxnSpPr>
      <xdr:spPr>
        <a:xfrm flipV="1">
          <a:off x="1130300" y="9961711"/>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41988</xdr:rowOff>
    </xdr:from>
    <xdr:to>
      <xdr:col>6</xdr:col>
      <xdr:colOff>561975</xdr:colOff>
      <xdr:row>57</xdr:row>
      <xdr:rowOff>143588</xdr:rowOff>
    </xdr:to>
    <xdr:sp macro="" textlink="">
      <xdr:nvSpPr>
        <xdr:cNvPr id="140" name="円/楕円 139"/>
        <xdr:cNvSpPr/>
      </xdr:nvSpPr>
      <xdr:spPr>
        <a:xfrm>
          <a:off x="4584700" y="98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20415</xdr:rowOff>
    </xdr:from>
    <xdr:ext cx="534377" cy="259045"/>
    <xdr:sp macro="" textlink="">
      <xdr:nvSpPr>
        <xdr:cNvPr id="141" name="物件費該当値テキスト"/>
        <xdr:cNvSpPr txBox="1"/>
      </xdr:nvSpPr>
      <xdr:spPr>
        <a:xfrm>
          <a:off x="4686300" y="97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81389</xdr:rowOff>
    </xdr:from>
    <xdr:to>
      <xdr:col>5</xdr:col>
      <xdr:colOff>409575</xdr:colOff>
      <xdr:row>58</xdr:row>
      <xdr:rowOff>11539</xdr:rowOff>
    </xdr:to>
    <xdr:sp macro="" textlink="">
      <xdr:nvSpPr>
        <xdr:cNvPr id="142" name="円/楕円 141"/>
        <xdr:cNvSpPr/>
      </xdr:nvSpPr>
      <xdr:spPr>
        <a:xfrm>
          <a:off x="3746500" y="9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2666</xdr:rowOff>
    </xdr:from>
    <xdr:ext cx="534377" cy="259045"/>
    <xdr:sp macro="" textlink="">
      <xdr:nvSpPr>
        <xdr:cNvPr id="143" name="テキスト ボックス 142"/>
        <xdr:cNvSpPr txBox="1"/>
      </xdr:nvSpPr>
      <xdr:spPr>
        <a:xfrm>
          <a:off x="3530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107629</xdr:rowOff>
    </xdr:from>
    <xdr:to>
      <xdr:col>4</xdr:col>
      <xdr:colOff>206375</xdr:colOff>
      <xdr:row>58</xdr:row>
      <xdr:rowOff>37779</xdr:rowOff>
    </xdr:to>
    <xdr:sp macro="" textlink="">
      <xdr:nvSpPr>
        <xdr:cNvPr id="144" name="円/楕円 143"/>
        <xdr:cNvSpPr/>
      </xdr:nvSpPr>
      <xdr:spPr>
        <a:xfrm>
          <a:off x="2857500" y="98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28906</xdr:rowOff>
    </xdr:from>
    <xdr:ext cx="534377" cy="259045"/>
    <xdr:sp macro="" textlink="">
      <xdr:nvSpPr>
        <xdr:cNvPr id="145" name="テキスト ボックス 144"/>
        <xdr:cNvSpPr txBox="1"/>
      </xdr:nvSpPr>
      <xdr:spPr>
        <a:xfrm>
          <a:off x="2641111" y="9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138261</xdr:rowOff>
    </xdr:from>
    <xdr:to>
      <xdr:col>3</xdr:col>
      <xdr:colOff>3175</xdr:colOff>
      <xdr:row>58</xdr:row>
      <xdr:rowOff>68411</xdr:rowOff>
    </xdr:to>
    <xdr:sp macro="" textlink="">
      <xdr:nvSpPr>
        <xdr:cNvPr id="146" name="円/楕円 145"/>
        <xdr:cNvSpPr/>
      </xdr:nvSpPr>
      <xdr:spPr>
        <a:xfrm>
          <a:off x="1968500" y="99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59538</xdr:rowOff>
    </xdr:from>
    <xdr:ext cx="534377" cy="259045"/>
    <xdr:sp macro="" textlink="">
      <xdr:nvSpPr>
        <xdr:cNvPr id="147" name="テキスト ボックス 146"/>
        <xdr:cNvSpPr txBox="1"/>
      </xdr:nvSpPr>
      <xdr:spPr>
        <a:xfrm>
          <a:off x="1752111" y="100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155080</xdr:rowOff>
    </xdr:from>
    <xdr:to>
      <xdr:col>1</xdr:col>
      <xdr:colOff>485775</xdr:colOff>
      <xdr:row>58</xdr:row>
      <xdr:rowOff>85230</xdr:rowOff>
    </xdr:to>
    <xdr:sp macro="" textlink="">
      <xdr:nvSpPr>
        <xdr:cNvPr id="148" name="円/楕円 147"/>
        <xdr:cNvSpPr/>
      </xdr:nvSpPr>
      <xdr:spPr>
        <a:xfrm>
          <a:off x="1079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76357</xdr:rowOff>
    </xdr:from>
    <xdr:ext cx="534377" cy="259045"/>
    <xdr:sp macro="" textlink="">
      <xdr:nvSpPr>
        <xdr:cNvPr id="149" name="テキスト ボックス 148"/>
        <xdr:cNvSpPr txBox="1"/>
      </xdr:nvSpPr>
      <xdr:spPr>
        <a:xfrm>
          <a:off x="863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148551</xdr:rowOff>
    </xdr:from>
    <xdr:to>
      <xdr:col>6</xdr:col>
      <xdr:colOff>511175</xdr:colOff>
      <xdr:row>78</xdr:row>
      <xdr:rowOff>156682</xdr:rowOff>
    </xdr:to>
    <xdr:cxnSp macro="">
      <xdr:nvCxnSpPr>
        <xdr:cNvPr id="180" name="直線コネクタ 179"/>
        <xdr:cNvCxnSpPr/>
      </xdr:nvCxnSpPr>
      <xdr:spPr>
        <a:xfrm flipV="1">
          <a:off x="3797300" y="13521651"/>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149693</xdr:rowOff>
    </xdr:from>
    <xdr:to>
      <xdr:col>5</xdr:col>
      <xdr:colOff>358775</xdr:colOff>
      <xdr:row>78</xdr:row>
      <xdr:rowOff>156682</xdr:rowOff>
    </xdr:to>
    <xdr:cxnSp macro="">
      <xdr:nvCxnSpPr>
        <xdr:cNvPr id="183" name="直線コネクタ 182"/>
        <xdr:cNvCxnSpPr/>
      </xdr:nvCxnSpPr>
      <xdr:spPr>
        <a:xfrm>
          <a:off x="2908300" y="13522793"/>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149693</xdr:rowOff>
    </xdr:from>
    <xdr:to>
      <xdr:col>4</xdr:col>
      <xdr:colOff>155575</xdr:colOff>
      <xdr:row>79</xdr:row>
      <xdr:rowOff>1201</xdr:rowOff>
    </xdr:to>
    <xdr:cxnSp macro="">
      <xdr:nvCxnSpPr>
        <xdr:cNvPr id="186" name="直線コネクタ 185"/>
        <xdr:cNvCxnSpPr/>
      </xdr:nvCxnSpPr>
      <xdr:spPr>
        <a:xfrm flipV="1">
          <a:off x="2019300" y="13522793"/>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160992</xdr:rowOff>
    </xdr:from>
    <xdr:to>
      <xdr:col>2</xdr:col>
      <xdr:colOff>638175</xdr:colOff>
      <xdr:row>79</xdr:row>
      <xdr:rowOff>1201</xdr:rowOff>
    </xdr:to>
    <xdr:cxnSp macro="">
      <xdr:nvCxnSpPr>
        <xdr:cNvPr id="189" name="直線コネクタ 188"/>
        <xdr:cNvCxnSpPr/>
      </xdr:nvCxnSpPr>
      <xdr:spPr>
        <a:xfrm>
          <a:off x="1130300" y="1353409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97751</xdr:rowOff>
    </xdr:from>
    <xdr:to>
      <xdr:col>6</xdr:col>
      <xdr:colOff>561975</xdr:colOff>
      <xdr:row>79</xdr:row>
      <xdr:rowOff>27901</xdr:rowOff>
    </xdr:to>
    <xdr:sp macro="" textlink="">
      <xdr:nvSpPr>
        <xdr:cNvPr id="199" name="円/楕円 198"/>
        <xdr:cNvSpPr/>
      </xdr:nvSpPr>
      <xdr:spPr>
        <a:xfrm>
          <a:off x="4584700" y="134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12678</xdr:rowOff>
    </xdr:from>
    <xdr:ext cx="469744" cy="259045"/>
    <xdr:sp macro="" textlink="">
      <xdr:nvSpPr>
        <xdr:cNvPr id="200" name="維持補修費該当値テキスト"/>
        <xdr:cNvSpPr txBox="1"/>
      </xdr:nvSpPr>
      <xdr:spPr>
        <a:xfrm>
          <a:off x="4686300" y="133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105882</xdr:rowOff>
    </xdr:from>
    <xdr:to>
      <xdr:col>5</xdr:col>
      <xdr:colOff>409575</xdr:colOff>
      <xdr:row>79</xdr:row>
      <xdr:rowOff>36032</xdr:rowOff>
    </xdr:to>
    <xdr:sp macro="" textlink="">
      <xdr:nvSpPr>
        <xdr:cNvPr id="201" name="円/楕円 200"/>
        <xdr:cNvSpPr/>
      </xdr:nvSpPr>
      <xdr:spPr>
        <a:xfrm>
          <a:off x="3746500" y="134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27159</xdr:rowOff>
    </xdr:from>
    <xdr:ext cx="469744" cy="259045"/>
    <xdr:sp macro="" textlink="">
      <xdr:nvSpPr>
        <xdr:cNvPr id="202" name="テキスト ボックス 201"/>
        <xdr:cNvSpPr txBox="1"/>
      </xdr:nvSpPr>
      <xdr:spPr>
        <a:xfrm>
          <a:off x="3562427" y="135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98893</xdr:rowOff>
    </xdr:from>
    <xdr:to>
      <xdr:col>4</xdr:col>
      <xdr:colOff>206375</xdr:colOff>
      <xdr:row>79</xdr:row>
      <xdr:rowOff>29043</xdr:rowOff>
    </xdr:to>
    <xdr:sp macro="" textlink="">
      <xdr:nvSpPr>
        <xdr:cNvPr id="203" name="円/楕円 202"/>
        <xdr:cNvSpPr/>
      </xdr:nvSpPr>
      <xdr:spPr>
        <a:xfrm>
          <a:off x="2857500" y="134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20170</xdr:rowOff>
    </xdr:from>
    <xdr:ext cx="469744" cy="259045"/>
    <xdr:sp macro="" textlink="">
      <xdr:nvSpPr>
        <xdr:cNvPr id="204" name="テキスト ボックス 203"/>
        <xdr:cNvSpPr txBox="1"/>
      </xdr:nvSpPr>
      <xdr:spPr>
        <a:xfrm>
          <a:off x="2673427" y="135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121851</xdr:rowOff>
    </xdr:from>
    <xdr:to>
      <xdr:col>3</xdr:col>
      <xdr:colOff>3175</xdr:colOff>
      <xdr:row>79</xdr:row>
      <xdr:rowOff>52001</xdr:rowOff>
    </xdr:to>
    <xdr:sp macro="" textlink="">
      <xdr:nvSpPr>
        <xdr:cNvPr id="205" name="円/楕円 204"/>
        <xdr:cNvSpPr/>
      </xdr:nvSpPr>
      <xdr:spPr>
        <a:xfrm>
          <a:off x="1968500" y="134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43128</xdr:rowOff>
    </xdr:from>
    <xdr:ext cx="469744" cy="259045"/>
    <xdr:sp macro="" textlink="">
      <xdr:nvSpPr>
        <xdr:cNvPr id="206" name="テキスト ボックス 205"/>
        <xdr:cNvSpPr txBox="1"/>
      </xdr:nvSpPr>
      <xdr:spPr>
        <a:xfrm>
          <a:off x="1784427" y="1358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110192</xdr:rowOff>
    </xdr:from>
    <xdr:to>
      <xdr:col>1</xdr:col>
      <xdr:colOff>485775</xdr:colOff>
      <xdr:row>79</xdr:row>
      <xdr:rowOff>40342</xdr:rowOff>
    </xdr:to>
    <xdr:sp macro="" textlink="">
      <xdr:nvSpPr>
        <xdr:cNvPr id="207" name="円/楕円 206"/>
        <xdr:cNvSpPr/>
      </xdr:nvSpPr>
      <xdr:spPr>
        <a:xfrm>
          <a:off x="1079500" y="134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31469</xdr:rowOff>
    </xdr:from>
    <xdr:ext cx="469744" cy="259045"/>
    <xdr:sp macro="" textlink="">
      <xdr:nvSpPr>
        <xdr:cNvPr id="208" name="テキスト ボックス 207"/>
        <xdr:cNvSpPr txBox="1"/>
      </xdr:nvSpPr>
      <xdr:spPr>
        <a:xfrm>
          <a:off x="895427" y="135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11654</xdr:rowOff>
    </xdr:from>
    <xdr:to>
      <xdr:col>6</xdr:col>
      <xdr:colOff>510540</xdr:colOff>
      <xdr:row>98</xdr:row>
      <xdr:rowOff>127538</xdr:rowOff>
    </xdr:to>
    <xdr:cxnSp macro="">
      <xdr:nvCxnSpPr>
        <xdr:cNvPr id="231" name="直線コネクタ 230"/>
        <xdr:cNvCxnSpPr/>
      </xdr:nvCxnSpPr>
      <xdr:spPr>
        <a:xfrm flipV="1">
          <a:off x="4633595" y="15442154"/>
          <a:ext cx="1270" cy="148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131365</xdr:rowOff>
    </xdr:from>
    <xdr:ext cx="534377" cy="259045"/>
    <xdr:sp macro="" textlink="">
      <xdr:nvSpPr>
        <xdr:cNvPr id="232" name="扶助費最小値テキスト"/>
        <xdr:cNvSpPr txBox="1"/>
      </xdr:nvSpPr>
      <xdr:spPr>
        <a:xfrm>
          <a:off x="4686300"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98</xdr:row>
      <xdr:rowOff>127538</xdr:rowOff>
    </xdr:from>
    <xdr:to>
      <xdr:col>6</xdr:col>
      <xdr:colOff>600075</xdr:colOff>
      <xdr:row>98</xdr:row>
      <xdr:rowOff>127538</xdr:rowOff>
    </xdr:to>
    <xdr:cxnSp macro="">
      <xdr:nvCxnSpPr>
        <xdr:cNvPr id="233" name="直線コネクタ 232"/>
        <xdr:cNvCxnSpPr/>
      </xdr:nvCxnSpPr>
      <xdr:spPr>
        <a:xfrm>
          <a:off x="4546600" y="1692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129781</xdr:rowOff>
    </xdr:from>
    <xdr:ext cx="599010" cy="259045"/>
    <xdr:sp macro="" textlink="">
      <xdr:nvSpPr>
        <xdr:cNvPr id="234" name="扶助費最大値テキスト"/>
        <xdr:cNvSpPr txBox="1"/>
      </xdr:nvSpPr>
      <xdr:spPr>
        <a:xfrm>
          <a:off x="4686300" y="1521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11654</xdr:rowOff>
    </xdr:from>
    <xdr:to>
      <xdr:col>6</xdr:col>
      <xdr:colOff>600075</xdr:colOff>
      <xdr:row>90</xdr:row>
      <xdr:rowOff>11654</xdr:rowOff>
    </xdr:to>
    <xdr:cxnSp macro="">
      <xdr:nvCxnSpPr>
        <xdr:cNvPr id="235" name="直線コネクタ 234"/>
        <xdr:cNvCxnSpPr/>
      </xdr:nvCxnSpPr>
      <xdr:spPr>
        <a:xfrm>
          <a:off x="4546600" y="1544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88342</xdr:rowOff>
    </xdr:from>
    <xdr:to>
      <xdr:col>6</xdr:col>
      <xdr:colOff>511175</xdr:colOff>
      <xdr:row>97</xdr:row>
      <xdr:rowOff>165776</xdr:rowOff>
    </xdr:to>
    <xdr:cxnSp macro="">
      <xdr:nvCxnSpPr>
        <xdr:cNvPr id="236" name="直線コネクタ 235"/>
        <xdr:cNvCxnSpPr/>
      </xdr:nvCxnSpPr>
      <xdr:spPr>
        <a:xfrm flipV="1">
          <a:off x="3797300" y="16718992"/>
          <a:ext cx="838200" cy="7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110177</xdr:rowOff>
    </xdr:from>
    <xdr:ext cx="534377" cy="259045"/>
    <xdr:sp macro="" textlink="">
      <xdr:nvSpPr>
        <xdr:cNvPr id="237" name="扶助費平均値テキスト"/>
        <xdr:cNvSpPr txBox="1"/>
      </xdr:nvSpPr>
      <xdr:spPr>
        <a:xfrm>
          <a:off x="4686300" y="1622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87300</xdr:rowOff>
    </xdr:from>
    <xdr:to>
      <xdr:col>6</xdr:col>
      <xdr:colOff>561975</xdr:colOff>
      <xdr:row>96</xdr:row>
      <xdr:rowOff>17450</xdr:rowOff>
    </xdr:to>
    <xdr:sp macro="" textlink="">
      <xdr:nvSpPr>
        <xdr:cNvPr id="238" name="フローチャート : 判断 237"/>
        <xdr:cNvSpPr/>
      </xdr:nvSpPr>
      <xdr:spPr>
        <a:xfrm>
          <a:off x="45847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165776</xdr:rowOff>
    </xdr:from>
    <xdr:to>
      <xdr:col>5</xdr:col>
      <xdr:colOff>358775</xdr:colOff>
      <xdr:row>98</xdr:row>
      <xdr:rowOff>81727</xdr:rowOff>
    </xdr:to>
    <xdr:cxnSp macro="">
      <xdr:nvCxnSpPr>
        <xdr:cNvPr id="239" name="直線コネクタ 238"/>
        <xdr:cNvCxnSpPr/>
      </xdr:nvCxnSpPr>
      <xdr:spPr>
        <a:xfrm flipV="1">
          <a:off x="2908300" y="16796426"/>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10444</xdr:rowOff>
    </xdr:from>
    <xdr:to>
      <xdr:col>5</xdr:col>
      <xdr:colOff>409575</xdr:colOff>
      <xdr:row>96</xdr:row>
      <xdr:rowOff>112044</xdr:rowOff>
    </xdr:to>
    <xdr:sp macro="" textlink="">
      <xdr:nvSpPr>
        <xdr:cNvPr id="240" name="フローチャート : 判断 239"/>
        <xdr:cNvSpPr/>
      </xdr:nvSpPr>
      <xdr:spPr>
        <a:xfrm>
          <a:off x="3746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128571</xdr:rowOff>
    </xdr:from>
    <xdr:ext cx="534377" cy="259045"/>
    <xdr:sp macro="" textlink="">
      <xdr:nvSpPr>
        <xdr:cNvPr id="241" name="テキスト ボックス 240"/>
        <xdr:cNvSpPr txBox="1"/>
      </xdr:nvSpPr>
      <xdr:spPr>
        <a:xfrm>
          <a:off x="3530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81727</xdr:rowOff>
    </xdr:from>
    <xdr:to>
      <xdr:col>4</xdr:col>
      <xdr:colOff>155575</xdr:colOff>
      <xdr:row>98</xdr:row>
      <xdr:rowOff>149241</xdr:rowOff>
    </xdr:to>
    <xdr:cxnSp macro="">
      <xdr:nvCxnSpPr>
        <xdr:cNvPr id="242" name="直線コネクタ 241"/>
        <xdr:cNvCxnSpPr/>
      </xdr:nvCxnSpPr>
      <xdr:spPr>
        <a:xfrm flipV="1">
          <a:off x="2019300" y="16883827"/>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102341</xdr:rowOff>
    </xdr:from>
    <xdr:to>
      <xdr:col>4</xdr:col>
      <xdr:colOff>206375</xdr:colOff>
      <xdr:row>97</xdr:row>
      <xdr:rowOff>32491</xdr:rowOff>
    </xdr:to>
    <xdr:sp macro="" textlink="">
      <xdr:nvSpPr>
        <xdr:cNvPr id="243" name="フローチャート : 判断 242"/>
        <xdr:cNvSpPr/>
      </xdr:nvSpPr>
      <xdr:spPr>
        <a:xfrm>
          <a:off x="2857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49018</xdr:rowOff>
    </xdr:from>
    <xdr:ext cx="534377" cy="259045"/>
    <xdr:sp macro="" textlink="">
      <xdr:nvSpPr>
        <xdr:cNvPr id="244" name="テキスト ボックス 243"/>
        <xdr:cNvSpPr txBox="1"/>
      </xdr:nvSpPr>
      <xdr:spPr>
        <a:xfrm>
          <a:off x="2641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149241</xdr:rowOff>
    </xdr:from>
    <xdr:to>
      <xdr:col>2</xdr:col>
      <xdr:colOff>638175</xdr:colOff>
      <xdr:row>99</xdr:row>
      <xdr:rowOff>31192</xdr:rowOff>
    </xdr:to>
    <xdr:cxnSp macro="">
      <xdr:nvCxnSpPr>
        <xdr:cNvPr id="245" name="直線コネクタ 244"/>
        <xdr:cNvCxnSpPr/>
      </xdr:nvCxnSpPr>
      <xdr:spPr>
        <a:xfrm flipV="1">
          <a:off x="1130300" y="16951341"/>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24251</xdr:rowOff>
    </xdr:from>
    <xdr:to>
      <xdr:col>3</xdr:col>
      <xdr:colOff>3175</xdr:colOff>
      <xdr:row>97</xdr:row>
      <xdr:rowOff>125851</xdr:rowOff>
    </xdr:to>
    <xdr:sp macro="" textlink="">
      <xdr:nvSpPr>
        <xdr:cNvPr id="246" name="フローチャート : 判断 245"/>
        <xdr:cNvSpPr/>
      </xdr:nvSpPr>
      <xdr:spPr>
        <a:xfrm>
          <a:off x="1968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142378</xdr:rowOff>
    </xdr:from>
    <xdr:ext cx="534377" cy="259045"/>
    <xdr:sp macro="" textlink="">
      <xdr:nvSpPr>
        <xdr:cNvPr id="247" name="テキスト ボックス 246"/>
        <xdr:cNvSpPr txBox="1"/>
      </xdr:nvSpPr>
      <xdr:spPr>
        <a:xfrm>
          <a:off x="1752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46989</xdr:rowOff>
    </xdr:from>
    <xdr:to>
      <xdr:col>1</xdr:col>
      <xdr:colOff>485775</xdr:colOff>
      <xdr:row>97</xdr:row>
      <xdr:rowOff>148589</xdr:rowOff>
    </xdr:to>
    <xdr:sp macro="" textlink="">
      <xdr:nvSpPr>
        <xdr:cNvPr id="248" name="フローチャート : 判断 247"/>
        <xdr:cNvSpPr/>
      </xdr:nvSpPr>
      <xdr:spPr>
        <a:xfrm>
          <a:off x="1079500" y="1667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165116</xdr:rowOff>
    </xdr:from>
    <xdr:ext cx="534377" cy="259045"/>
    <xdr:sp macro="" textlink="">
      <xdr:nvSpPr>
        <xdr:cNvPr id="249" name="テキスト ボックス 248"/>
        <xdr:cNvSpPr txBox="1"/>
      </xdr:nvSpPr>
      <xdr:spPr>
        <a:xfrm>
          <a:off x="863111" y="164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37542</xdr:rowOff>
    </xdr:from>
    <xdr:to>
      <xdr:col>6</xdr:col>
      <xdr:colOff>561975</xdr:colOff>
      <xdr:row>97</xdr:row>
      <xdr:rowOff>139142</xdr:rowOff>
    </xdr:to>
    <xdr:sp macro="" textlink="">
      <xdr:nvSpPr>
        <xdr:cNvPr id="255" name="円/楕円 254"/>
        <xdr:cNvSpPr/>
      </xdr:nvSpPr>
      <xdr:spPr>
        <a:xfrm>
          <a:off x="4584700" y="166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15969</xdr:rowOff>
    </xdr:from>
    <xdr:ext cx="534377" cy="259045"/>
    <xdr:sp macro="" textlink="">
      <xdr:nvSpPr>
        <xdr:cNvPr id="256" name="扶助費該当値テキスト"/>
        <xdr:cNvSpPr txBox="1"/>
      </xdr:nvSpPr>
      <xdr:spPr>
        <a:xfrm>
          <a:off x="4686300" y="166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114976</xdr:rowOff>
    </xdr:from>
    <xdr:to>
      <xdr:col>5</xdr:col>
      <xdr:colOff>409575</xdr:colOff>
      <xdr:row>98</xdr:row>
      <xdr:rowOff>45126</xdr:rowOff>
    </xdr:to>
    <xdr:sp macro="" textlink="">
      <xdr:nvSpPr>
        <xdr:cNvPr id="257" name="円/楕円 256"/>
        <xdr:cNvSpPr/>
      </xdr:nvSpPr>
      <xdr:spPr>
        <a:xfrm>
          <a:off x="3746500" y="167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36253</xdr:rowOff>
    </xdr:from>
    <xdr:ext cx="534377" cy="259045"/>
    <xdr:sp macro="" textlink="">
      <xdr:nvSpPr>
        <xdr:cNvPr id="258" name="テキスト ボックス 257"/>
        <xdr:cNvSpPr txBox="1"/>
      </xdr:nvSpPr>
      <xdr:spPr>
        <a:xfrm>
          <a:off x="3530111" y="168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30927</xdr:rowOff>
    </xdr:from>
    <xdr:to>
      <xdr:col>4</xdr:col>
      <xdr:colOff>206375</xdr:colOff>
      <xdr:row>98</xdr:row>
      <xdr:rowOff>132527</xdr:rowOff>
    </xdr:to>
    <xdr:sp macro="" textlink="">
      <xdr:nvSpPr>
        <xdr:cNvPr id="259" name="円/楕円 258"/>
        <xdr:cNvSpPr/>
      </xdr:nvSpPr>
      <xdr:spPr>
        <a:xfrm>
          <a:off x="2857500" y="168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123654</xdr:rowOff>
    </xdr:from>
    <xdr:ext cx="534377" cy="259045"/>
    <xdr:sp macro="" textlink="">
      <xdr:nvSpPr>
        <xdr:cNvPr id="260" name="テキスト ボックス 259"/>
        <xdr:cNvSpPr txBox="1"/>
      </xdr:nvSpPr>
      <xdr:spPr>
        <a:xfrm>
          <a:off x="2641111" y="169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98441</xdr:rowOff>
    </xdr:from>
    <xdr:to>
      <xdr:col>3</xdr:col>
      <xdr:colOff>3175</xdr:colOff>
      <xdr:row>99</xdr:row>
      <xdr:rowOff>28591</xdr:rowOff>
    </xdr:to>
    <xdr:sp macro="" textlink="">
      <xdr:nvSpPr>
        <xdr:cNvPr id="261" name="円/楕円 260"/>
        <xdr:cNvSpPr/>
      </xdr:nvSpPr>
      <xdr:spPr>
        <a:xfrm>
          <a:off x="1968500" y="169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19718</xdr:rowOff>
    </xdr:from>
    <xdr:ext cx="534377" cy="259045"/>
    <xdr:sp macro="" textlink="">
      <xdr:nvSpPr>
        <xdr:cNvPr id="262" name="テキスト ボックス 261"/>
        <xdr:cNvSpPr txBox="1"/>
      </xdr:nvSpPr>
      <xdr:spPr>
        <a:xfrm>
          <a:off x="1752111" y="169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151842</xdr:rowOff>
    </xdr:from>
    <xdr:to>
      <xdr:col>1</xdr:col>
      <xdr:colOff>485775</xdr:colOff>
      <xdr:row>99</xdr:row>
      <xdr:rowOff>81992</xdr:rowOff>
    </xdr:to>
    <xdr:sp macro="" textlink="">
      <xdr:nvSpPr>
        <xdr:cNvPr id="263" name="円/楕円 262"/>
        <xdr:cNvSpPr/>
      </xdr:nvSpPr>
      <xdr:spPr>
        <a:xfrm>
          <a:off x="1079500" y="16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73119</xdr:rowOff>
    </xdr:from>
    <xdr:ext cx="534377" cy="259045"/>
    <xdr:sp macro="" textlink="">
      <xdr:nvSpPr>
        <xdr:cNvPr id="264" name="テキスト ボックス 263"/>
        <xdr:cNvSpPr txBox="1"/>
      </xdr:nvSpPr>
      <xdr:spPr>
        <a:xfrm>
          <a:off x="863111" y="170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88" name="直線コネクタ 287"/>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89"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0" name="直線コネクタ 289"/>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1"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2" name="直線コネクタ 291"/>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145224</xdr:rowOff>
    </xdr:from>
    <xdr:to>
      <xdr:col>15</xdr:col>
      <xdr:colOff>180975</xdr:colOff>
      <xdr:row>35</xdr:row>
      <xdr:rowOff>27254</xdr:rowOff>
    </xdr:to>
    <xdr:cxnSp macro="">
      <xdr:nvCxnSpPr>
        <xdr:cNvPr id="293" name="直線コネクタ 292"/>
        <xdr:cNvCxnSpPr/>
      </xdr:nvCxnSpPr>
      <xdr:spPr>
        <a:xfrm>
          <a:off x="9639300" y="5803074"/>
          <a:ext cx="838200" cy="2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4"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5" name="フローチャート : 判断 294"/>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145224</xdr:rowOff>
    </xdr:from>
    <xdr:to>
      <xdr:col>14</xdr:col>
      <xdr:colOff>28575</xdr:colOff>
      <xdr:row>35</xdr:row>
      <xdr:rowOff>169278</xdr:rowOff>
    </xdr:to>
    <xdr:cxnSp macro="">
      <xdr:nvCxnSpPr>
        <xdr:cNvPr id="296" name="直線コネクタ 295"/>
        <xdr:cNvCxnSpPr/>
      </xdr:nvCxnSpPr>
      <xdr:spPr>
        <a:xfrm flipV="1">
          <a:off x="8750300" y="5803074"/>
          <a:ext cx="889000" cy="3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7" name="フローチャート : 判断 296"/>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298" name="テキスト ボックス 297"/>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161734</xdr:rowOff>
    </xdr:from>
    <xdr:to>
      <xdr:col>12</xdr:col>
      <xdr:colOff>511175</xdr:colOff>
      <xdr:row>35</xdr:row>
      <xdr:rowOff>169278</xdr:rowOff>
    </xdr:to>
    <xdr:cxnSp macro="">
      <xdr:nvCxnSpPr>
        <xdr:cNvPr id="299" name="直線コネクタ 298"/>
        <xdr:cNvCxnSpPr/>
      </xdr:nvCxnSpPr>
      <xdr:spPr>
        <a:xfrm>
          <a:off x="7861300" y="616248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0" name="フローチャート : 判断 299"/>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1" name="テキスト ボックス 300"/>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161734</xdr:rowOff>
    </xdr:from>
    <xdr:to>
      <xdr:col>11</xdr:col>
      <xdr:colOff>307975</xdr:colOff>
      <xdr:row>36</xdr:row>
      <xdr:rowOff>41707</xdr:rowOff>
    </xdr:to>
    <xdr:cxnSp macro="">
      <xdr:nvCxnSpPr>
        <xdr:cNvPr id="302" name="直線コネクタ 301"/>
        <xdr:cNvCxnSpPr/>
      </xdr:nvCxnSpPr>
      <xdr:spPr>
        <a:xfrm flipV="1">
          <a:off x="6972300" y="6162484"/>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3" name="フローチャート : 判断 302"/>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4" name="テキスト ボックス 303"/>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5" name="フローチャート : 判断 304"/>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6" name="テキスト ボックス 305"/>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147904</xdr:rowOff>
    </xdr:from>
    <xdr:to>
      <xdr:col>15</xdr:col>
      <xdr:colOff>231775</xdr:colOff>
      <xdr:row>35</xdr:row>
      <xdr:rowOff>78054</xdr:rowOff>
    </xdr:to>
    <xdr:sp macro="" textlink="">
      <xdr:nvSpPr>
        <xdr:cNvPr id="312" name="円/楕円 311"/>
        <xdr:cNvSpPr/>
      </xdr:nvSpPr>
      <xdr:spPr>
        <a:xfrm>
          <a:off x="10426700" y="59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170781</xdr:rowOff>
    </xdr:from>
    <xdr:ext cx="534377" cy="259045"/>
    <xdr:sp macro="" textlink="">
      <xdr:nvSpPr>
        <xdr:cNvPr id="313" name="補助費等該当値テキスト"/>
        <xdr:cNvSpPr txBox="1"/>
      </xdr:nvSpPr>
      <xdr:spPr>
        <a:xfrm>
          <a:off x="10528300" y="58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94424</xdr:rowOff>
    </xdr:from>
    <xdr:to>
      <xdr:col>14</xdr:col>
      <xdr:colOff>79375</xdr:colOff>
      <xdr:row>34</xdr:row>
      <xdr:rowOff>24574</xdr:rowOff>
    </xdr:to>
    <xdr:sp macro="" textlink="">
      <xdr:nvSpPr>
        <xdr:cNvPr id="314" name="円/楕円 313"/>
        <xdr:cNvSpPr/>
      </xdr:nvSpPr>
      <xdr:spPr>
        <a:xfrm>
          <a:off x="9588500" y="57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41101</xdr:rowOff>
    </xdr:from>
    <xdr:ext cx="534377" cy="259045"/>
    <xdr:sp macro="" textlink="">
      <xdr:nvSpPr>
        <xdr:cNvPr id="315" name="テキスト ボックス 314"/>
        <xdr:cNvSpPr txBox="1"/>
      </xdr:nvSpPr>
      <xdr:spPr>
        <a:xfrm>
          <a:off x="9372111" y="55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118478</xdr:rowOff>
    </xdr:from>
    <xdr:to>
      <xdr:col>12</xdr:col>
      <xdr:colOff>561975</xdr:colOff>
      <xdr:row>36</xdr:row>
      <xdr:rowOff>48628</xdr:rowOff>
    </xdr:to>
    <xdr:sp macro="" textlink="">
      <xdr:nvSpPr>
        <xdr:cNvPr id="316" name="円/楕円 315"/>
        <xdr:cNvSpPr/>
      </xdr:nvSpPr>
      <xdr:spPr>
        <a:xfrm>
          <a:off x="8699500" y="61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65155</xdr:rowOff>
    </xdr:from>
    <xdr:ext cx="534377" cy="259045"/>
    <xdr:sp macro="" textlink="">
      <xdr:nvSpPr>
        <xdr:cNvPr id="317" name="テキスト ボックス 316"/>
        <xdr:cNvSpPr txBox="1"/>
      </xdr:nvSpPr>
      <xdr:spPr>
        <a:xfrm>
          <a:off x="8483111" y="58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110934</xdr:rowOff>
    </xdr:from>
    <xdr:to>
      <xdr:col>11</xdr:col>
      <xdr:colOff>358775</xdr:colOff>
      <xdr:row>36</xdr:row>
      <xdr:rowOff>41084</xdr:rowOff>
    </xdr:to>
    <xdr:sp macro="" textlink="">
      <xdr:nvSpPr>
        <xdr:cNvPr id="318" name="円/楕円 317"/>
        <xdr:cNvSpPr/>
      </xdr:nvSpPr>
      <xdr:spPr>
        <a:xfrm>
          <a:off x="7810500" y="61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57611</xdr:rowOff>
    </xdr:from>
    <xdr:ext cx="534377" cy="259045"/>
    <xdr:sp macro="" textlink="">
      <xdr:nvSpPr>
        <xdr:cNvPr id="319" name="テキスト ボックス 318"/>
        <xdr:cNvSpPr txBox="1"/>
      </xdr:nvSpPr>
      <xdr:spPr>
        <a:xfrm>
          <a:off x="7594111" y="5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162357</xdr:rowOff>
    </xdr:from>
    <xdr:to>
      <xdr:col>10</xdr:col>
      <xdr:colOff>155575</xdr:colOff>
      <xdr:row>36</xdr:row>
      <xdr:rowOff>92507</xdr:rowOff>
    </xdr:to>
    <xdr:sp macro="" textlink="">
      <xdr:nvSpPr>
        <xdr:cNvPr id="320" name="円/楕円 319"/>
        <xdr:cNvSpPr/>
      </xdr:nvSpPr>
      <xdr:spPr>
        <a:xfrm>
          <a:off x="6921500" y="61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109034</xdr:rowOff>
    </xdr:from>
    <xdr:ext cx="534377" cy="259045"/>
    <xdr:sp macro="" textlink="">
      <xdr:nvSpPr>
        <xdr:cNvPr id="321" name="テキスト ボックス 320"/>
        <xdr:cNvSpPr txBox="1"/>
      </xdr:nvSpPr>
      <xdr:spPr>
        <a:xfrm>
          <a:off x="6705111" y="593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5" name="直線コネクタ 344"/>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6"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7" name="直線コネクタ 346"/>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48"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49" name="直線コネクタ 348"/>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151222</xdr:rowOff>
    </xdr:from>
    <xdr:to>
      <xdr:col>15</xdr:col>
      <xdr:colOff>180975</xdr:colOff>
      <xdr:row>58</xdr:row>
      <xdr:rowOff>15372</xdr:rowOff>
    </xdr:to>
    <xdr:cxnSp macro="">
      <xdr:nvCxnSpPr>
        <xdr:cNvPr id="350" name="直線コネクタ 349"/>
        <xdr:cNvCxnSpPr/>
      </xdr:nvCxnSpPr>
      <xdr:spPr>
        <a:xfrm>
          <a:off x="9639300" y="9752422"/>
          <a:ext cx="838200" cy="2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1"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2" name="フローチャート : 判断 351"/>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151222</xdr:rowOff>
    </xdr:from>
    <xdr:to>
      <xdr:col>14</xdr:col>
      <xdr:colOff>28575</xdr:colOff>
      <xdr:row>58</xdr:row>
      <xdr:rowOff>24798</xdr:rowOff>
    </xdr:to>
    <xdr:cxnSp macro="">
      <xdr:nvCxnSpPr>
        <xdr:cNvPr id="353" name="直線コネクタ 352"/>
        <xdr:cNvCxnSpPr/>
      </xdr:nvCxnSpPr>
      <xdr:spPr>
        <a:xfrm flipV="1">
          <a:off x="8750300" y="9752422"/>
          <a:ext cx="889000" cy="2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4" name="フローチャート : 判断 353"/>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5" name="テキスト ボックス 354"/>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135699</xdr:rowOff>
    </xdr:from>
    <xdr:to>
      <xdr:col>12</xdr:col>
      <xdr:colOff>511175</xdr:colOff>
      <xdr:row>58</xdr:row>
      <xdr:rowOff>24798</xdr:rowOff>
    </xdr:to>
    <xdr:cxnSp macro="">
      <xdr:nvCxnSpPr>
        <xdr:cNvPr id="356" name="直線コネクタ 355"/>
        <xdr:cNvCxnSpPr/>
      </xdr:nvCxnSpPr>
      <xdr:spPr>
        <a:xfrm>
          <a:off x="7861300" y="9908349"/>
          <a:ext cx="889000" cy="6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7" name="フローチャート : 判断 356"/>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58" name="テキスト ボックス 357"/>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135699</xdr:rowOff>
    </xdr:from>
    <xdr:to>
      <xdr:col>11</xdr:col>
      <xdr:colOff>307975</xdr:colOff>
      <xdr:row>58</xdr:row>
      <xdr:rowOff>69337</xdr:rowOff>
    </xdr:to>
    <xdr:cxnSp macro="">
      <xdr:nvCxnSpPr>
        <xdr:cNvPr id="359" name="直線コネクタ 358"/>
        <xdr:cNvCxnSpPr/>
      </xdr:nvCxnSpPr>
      <xdr:spPr>
        <a:xfrm flipV="1">
          <a:off x="6972300" y="9908349"/>
          <a:ext cx="889000" cy="10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0" name="フローチャート : 判断 359"/>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1" name="テキスト ボックス 360"/>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2" name="フローチャート : 判断 361"/>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3" name="テキスト ボックス 362"/>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136022</xdr:rowOff>
    </xdr:from>
    <xdr:to>
      <xdr:col>15</xdr:col>
      <xdr:colOff>231775</xdr:colOff>
      <xdr:row>58</xdr:row>
      <xdr:rowOff>66172</xdr:rowOff>
    </xdr:to>
    <xdr:sp macro="" textlink="">
      <xdr:nvSpPr>
        <xdr:cNvPr id="369" name="円/楕円 368"/>
        <xdr:cNvSpPr/>
      </xdr:nvSpPr>
      <xdr:spPr>
        <a:xfrm>
          <a:off x="10426700" y="99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50949</xdr:rowOff>
    </xdr:from>
    <xdr:ext cx="534377" cy="259045"/>
    <xdr:sp macro="" textlink="">
      <xdr:nvSpPr>
        <xdr:cNvPr id="370" name="普通建設事業費該当値テキスト"/>
        <xdr:cNvSpPr txBox="1"/>
      </xdr:nvSpPr>
      <xdr:spPr>
        <a:xfrm>
          <a:off x="10528300" y="98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100422</xdr:rowOff>
    </xdr:from>
    <xdr:to>
      <xdr:col>14</xdr:col>
      <xdr:colOff>79375</xdr:colOff>
      <xdr:row>57</xdr:row>
      <xdr:rowOff>30572</xdr:rowOff>
    </xdr:to>
    <xdr:sp macro="" textlink="">
      <xdr:nvSpPr>
        <xdr:cNvPr id="371" name="円/楕円 370"/>
        <xdr:cNvSpPr/>
      </xdr:nvSpPr>
      <xdr:spPr>
        <a:xfrm>
          <a:off x="9588500" y="97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21699</xdr:rowOff>
    </xdr:from>
    <xdr:ext cx="534377" cy="259045"/>
    <xdr:sp macro="" textlink="">
      <xdr:nvSpPr>
        <xdr:cNvPr id="372" name="テキスト ボックス 371"/>
        <xdr:cNvSpPr txBox="1"/>
      </xdr:nvSpPr>
      <xdr:spPr>
        <a:xfrm>
          <a:off x="9372111" y="97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145448</xdr:rowOff>
    </xdr:from>
    <xdr:to>
      <xdr:col>12</xdr:col>
      <xdr:colOff>561975</xdr:colOff>
      <xdr:row>58</xdr:row>
      <xdr:rowOff>75598</xdr:rowOff>
    </xdr:to>
    <xdr:sp macro="" textlink="">
      <xdr:nvSpPr>
        <xdr:cNvPr id="373" name="円/楕円 372"/>
        <xdr:cNvSpPr/>
      </xdr:nvSpPr>
      <xdr:spPr>
        <a:xfrm>
          <a:off x="8699500" y="99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66725</xdr:rowOff>
    </xdr:from>
    <xdr:ext cx="534377" cy="259045"/>
    <xdr:sp macro="" textlink="">
      <xdr:nvSpPr>
        <xdr:cNvPr id="374" name="テキスト ボックス 373"/>
        <xdr:cNvSpPr txBox="1"/>
      </xdr:nvSpPr>
      <xdr:spPr>
        <a:xfrm>
          <a:off x="8483111" y="100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84899</xdr:rowOff>
    </xdr:from>
    <xdr:to>
      <xdr:col>11</xdr:col>
      <xdr:colOff>358775</xdr:colOff>
      <xdr:row>58</xdr:row>
      <xdr:rowOff>15049</xdr:rowOff>
    </xdr:to>
    <xdr:sp macro="" textlink="">
      <xdr:nvSpPr>
        <xdr:cNvPr id="375" name="円/楕円 374"/>
        <xdr:cNvSpPr/>
      </xdr:nvSpPr>
      <xdr:spPr>
        <a:xfrm>
          <a:off x="7810500" y="98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6176</xdr:rowOff>
    </xdr:from>
    <xdr:ext cx="534377" cy="259045"/>
    <xdr:sp macro="" textlink="">
      <xdr:nvSpPr>
        <xdr:cNvPr id="376" name="テキスト ボックス 375"/>
        <xdr:cNvSpPr txBox="1"/>
      </xdr:nvSpPr>
      <xdr:spPr>
        <a:xfrm>
          <a:off x="7594111" y="99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18537</xdr:rowOff>
    </xdr:from>
    <xdr:to>
      <xdr:col>10</xdr:col>
      <xdr:colOff>155575</xdr:colOff>
      <xdr:row>58</xdr:row>
      <xdr:rowOff>120137</xdr:rowOff>
    </xdr:to>
    <xdr:sp macro="" textlink="">
      <xdr:nvSpPr>
        <xdr:cNvPr id="377" name="円/楕円 376"/>
        <xdr:cNvSpPr/>
      </xdr:nvSpPr>
      <xdr:spPr>
        <a:xfrm>
          <a:off x="6921500" y="99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111264</xdr:rowOff>
    </xdr:from>
    <xdr:ext cx="534377" cy="259045"/>
    <xdr:sp macro="" textlink="">
      <xdr:nvSpPr>
        <xdr:cNvPr id="378" name="テキスト ボックス 377"/>
        <xdr:cNvSpPr txBox="1"/>
      </xdr:nvSpPr>
      <xdr:spPr>
        <a:xfrm>
          <a:off x="6705111"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2" name="直線コネクタ 401"/>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5"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6" name="直線コネクタ 405"/>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54966</xdr:rowOff>
    </xdr:from>
    <xdr:to>
      <xdr:col>15</xdr:col>
      <xdr:colOff>180975</xdr:colOff>
      <xdr:row>78</xdr:row>
      <xdr:rowOff>57556</xdr:rowOff>
    </xdr:to>
    <xdr:cxnSp macro="">
      <xdr:nvCxnSpPr>
        <xdr:cNvPr id="407" name="直線コネクタ 406"/>
        <xdr:cNvCxnSpPr/>
      </xdr:nvCxnSpPr>
      <xdr:spPr>
        <a:xfrm flipV="1">
          <a:off x="9639300" y="13428066"/>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08"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09" name="フローチャート : 判断 408"/>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31344</xdr:rowOff>
    </xdr:from>
    <xdr:to>
      <xdr:col>14</xdr:col>
      <xdr:colOff>28575</xdr:colOff>
      <xdr:row>78</xdr:row>
      <xdr:rowOff>57556</xdr:rowOff>
    </xdr:to>
    <xdr:cxnSp macro="">
      <xdr:nvCxnSpPr>
        <xdr:cNvPr id="410" name="直線コネクタ 409"/>
        <xdr:cNvCxnSpPr/>
      </xdr:nvCxnSpPr>
      <xdr:spPr>
        <a:xfrm>
          <a:off x="8750300" y="13404444"/>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1" name="フローチャート : 判断 410"/>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2" name="テキスト ボックス 411"/>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3" name="フローチャート : 判断 412"/>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4" name="テキスト ボックス 413"/>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4166</xdr:rowOff>
    </xdr:from>
    <xdr:to>
      <xdr:col>15</xdr:col>
      <xdr:colOff>231775</xdr:colOff>
      <xdr:row>78</xdr:row>
      <xdr:rowOff>105766</xdr:rowOff>
    </xdr:to>
    <xdr:sp macro="" textlink="">
      <xdr:nvSpPr>
        <xdr:cNvPr id="420" name="円/楕円 419"/>
        <xdr:cNvSpPr/>
      </xdr:nvSpPr>
      <xdr:spPr>
        <a:xfrm>
          <a:off x="104267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154043</xdr:rowOff>
    </xdr:from>
    <xdr:ext cx="469744" cy="259045"/>
    <xdr:sp macro="" textlink="">
      <xdr:nvSpPr>
        <xdr:cNvPr id="421" name="普通建設事業費 （ うち新規整備　）該当値テキスト"/>
        <xdr:cNvSpPr txBox="1"/>
      </xdr:nvSpPr>
      <xdr:spPr>
        <a:xfrm>
          <a:off x="10528300" y="133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6756</xdr:rowOff>
    </xdr:from>
    <xdr:to>
      <xdr:col>14</xdr:col>
      <xdr:colOff>79375</xdr:colOff>
      <xdr:row>78</xdr:row>
      <xdr:rowOff>108356</xdr:rowOff>
    </xdr:to>
    <xdr:sp macro="" textlink="">
      <xdr:nvSpPr>
        <xdr:cNvPr id="422" name="円/楕円 421"/>
        <xdr:cNvSpPr/>
      </xdr:nvSpPr>
      <xdr:spPr>
        <a:xfrm>
          <a:off x="95885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99483</xdr:rowOff>
    </xdr:from>
    <xdr:ext cx="469744" cy="259045"/>
    <xdr:sp macro="" textlink="">
      <xdr:nvSpPr>
        <xdr:cNvPr id="423" name="テキスト ボックス 422"/>
        <xdr:cNvSpPr txBox="1"/>
      </xdr:nvSpPr>
      <xdr:spPr>
        <a:xfrm>
          <a:off x="9404427" y="134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151994</xdr:rowOff>
    </xdr:from>
    <xdr:to>
      <xdr:col>12</xdr:col>
      <xdr:colOff>561975</xdr:colOff>
      <xdr:row>78</xdr:row>
      <xdr:rowOff>82144</xdr:rowOff>
    </xdr:to>
    <xdr:sp macro="" textlink="">
      <xdr:nvSpPr>
        <xdr:cNvPr id="424" name="円/楕円 423"/>
        <xdr:cNvSpPr/>
      </xdr:nvSpPr>
      <xdr:spPr>
        <a:xfrm>
          <a:off x="86995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73271</xdr:rowOff>
    </xdr:from>
    <xdr:ext cx="469744" cy="259045"/>
    <xdr:sp macro="" textlink="">
      <xdr:nvSpPr>
        <xdr:cNvPr id="425" name="テキスト ボックス 424"/>
        <xdr:cNvSpPr txBox="1"/>
      </xdr:nvSpPr>
      <xdr:spPr>
        <a:xfrm>
          <a:off x="8515427" y="1344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49" name="直線コネクタ 448"/>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2"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3" name="直線コネクタ 452"/>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10401</xdr:rowOff>
    </xdr:from>
    <xdr:to>
      <xdr:col>15</xdr:col>
      <xdr:colOff>180975</xdr:colOff>
      <xdr:row>98</xdr:row>
      <xdr:rowOff>54877</xdr:rowOff>
    </xdr:to>
    <xdr:cxnSp macro="">
      <xdr:nvCxnSpPr>
        <xdr:cNvPr id="454" name="直線コネクタ 453"/>
        <xdr:cNvCxnSpPr/>
      </xdr:nvCxnSpPr>
      <xdr:spPr>
        <a:xfrm>
          <a:off x="9639300" y="16469601"/>
          <a:ext cx="838200" cy="3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5"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6" name="フローチャート : 判断 455"/>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10401</xdr:rowOff>
    </xdr:from>
    <xdr:to>
      <xdr:col>14</xdr:col>
      <xdr:colOff>28575</xdr:colOff>
      <xdr:row>98</xdr:row>
      <xdr:rowOff>43625</xdr:rowOff>
    </xdr:to>
    <xdr:cxnSp macro="">
      <xdr:nvCxnSpPr>
        <xdr:cNvPr id="457" name="直線コネクタ 456"/>
        <xdr:cNvCxnSpPr/>
      </xdr:nvCxnSpPr>
      <xdr:spPr>
        <a:xfrm flipV="1">
          <a:off x="8750300" y="16469601"/>
          <a:ext cx="889000" cy="3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8" name="フローチャート : 判断 457"/>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59" name="テキスト ボックス 458"/>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0" name="フローチャート : 判断 459"/>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1" name="テキスト ボックス 460"/>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4077</xdr:rowOff>
    </xdr:from>
    <xdr:to>
      <xdr:col>15</xdr:col>
      <xdr:colOff>231775</xdr:colOff>
      <xdr:row>98</xdr:row>
      <xdr:rowOff>105677</xdr:rowOff>
    </xdr:to>
    <xdr:sp macro="" textlink="">
      <xdr:nvSpPr>
        <xdr:cNvPr id="467" name="円/楕円 466"/>
        <xdr:cNvSpPr/>
      </xdr:nvSpPr>
      <xdr:spPr>
        <a:xfrm>
          <a:off x="10426700" y="168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153954</xdr:rowOff>
    </xdr:from>
    <xdr:ext cx="534377" cy="259045"/>
    <xdr:sp macro="" textlink="">
      <xdr:nvSpPr>
        <xdr:cNvPr id="468" name="普通建設事業費 （ うち更新整備　）該当値テキスト"/>
        <xdr:cNvSpPr txBox="1"/>
      </xdr:nvSpPr>
      <xdr:spPr>
        <a:xfrm>
          <a:off x="10528300" y="167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131051</xdr:rowOff>
    </xdr:from>
    <xdr:to>
      <xdr:col>14</xdr:col>
      <xdr:colOff>79375</xdr:colOff>
      <xdr:row>96</xdr:row>
      <xdr:rowOff>61201</xdr:rowOff>
    </xdr:to>
    <xdr:sp macro="" textlink="">
      <xdr:nvSpPr>
        <xdr:cNvPr id="469" name="円/楕円 468"/>
        <xdr:cNvSpPr/>
      </xdr:nvSpPr>
      <xdr:spPr>
        <a:xfrm>
          <a:off x="9588500" y="1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77728</xdr:rowOff>
    </xdr:from>
    <xdr:ext cx="534377" cy="259045"/>
    <xdr:sp macro="" textlink="">
      <xdr:nvSpPr>
        <xdr:cNvPr id="470" name="テキスト ボックス 469"/>
        <xdr:cNvSpPr txBox="1"/>
      </xdr:nvSpPr>
      <xdr:spPr>
        <a:xfrm>
          <a:off x="9372111" y="16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164275</xdr:rowOff>
    </xdr:from>
    <xdr:to>
      <xdr:col>12</xdr:col>
      <xdr:colOff>561975</xdr:colOff>
      <xdr:row>98</xdr:row>
      <xdr:rowOff>94425</xdr:rowOff>
    </xdr:to>
    <xdr:sp macro="" textlink="">
      <xdr:nvSpPr>
        <xdr:cNvPr id="471" name="円/楕円 470"/>
        <xdr:cNvSpPr/>
      </xdr:nvSpPr>
      <xdr:spPr>
        <a:xfrm>
          <a:off x="8699500" y="167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85552</xdr:rowOff>
    </xdr:from>
    <xdr:ext cx="534377" cy="259045"/>
    <xdr:sp macro="" textlink="">
      <xdr:nvSpPr>
        <xdr:cNvPr id="472" name="テキスト ボックス 471"/>
        <xdr:cNvSpPr txBox="1"/>
      </xdr:nvSpPr>
      <xdr:spPr>
        <a:xfrm>
          <a:off x="8483111" y="168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4" name="直線コネクタ 493"/>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7"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498" name="直線コネクタ 497"/>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126099</xdr:rowOff>
    </xdr:from>
    <xdr:to>
      <xdr:col>23</xdr:col>
      <xdr:colOff>517525</xdr:colOff>
      <xdr:row>38</xdr:row>
      <xdr:rowOff>139700</xdr:rowOff>
    </xdr:to>
    <xdr:cxnSp macro="">
      <xdr:nvCxnSpPr>
        <xdr:cNvPr id="499" name="直線コネクタ 498"/>
        <xdr:cNvCxnSpPr/>
      </xdr:nvCxnSpPr>
      <xdr:spPr>
        <a:xfrm flipV="1">
          <a:off x="15481300" y="6641199"/>
          <a:ext cx="8382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0"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1" name="フローチャート : 判断 500"/>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136591</xdr:rowOff>
    </xdr:from>
    <xdr:to>
      <xdr:col>22</xdr:col>
      <xdr:colOff>365125</xdr:colOff>
      <xdr:row>38</xdr:row>
      <xdr:rowOff>139700</xdr:rowOff>
    </xdr:to>
    <xdr:cxnSp macro="">
      <xdr:nvCxnSpPr>
        <xdr:cNvPr id="502" name="直線コネクタ 501"/>
        <xdr:cNvCxnSpPr/>
      </xdr:nvCxnSpPr>
      <xdr:spPr>
        <a:xfrm>
          <a:off x="14592300" y="6651691"/>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3" name="フローチャート : 判断 502"/>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4" name="テキスト ボックス 503"/>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132545</xdr:rowOff>
    </xdr:from>
    <xdr:to>
      <xdr:col>21</xdr:col>
      <xdr:colOff>161925</xdr:colOff>
      <xdr:row>38</xdr:row>
      <xdr:rowOff>136591</xdr:rowOff>
    </xdr:to>
    <xdr:cxnSp macro="">
      <xdr:nvCxnSpPr>
        <xdr:cNvPr id="505" name="直線コネクタ 504"/>
        <xdr:cNvCxnSpPr/>
      </xdr:nvCxnSpPr>
      <xdr:spPr>
        <a:xfrm>
          <a:off x="13703300" y="6647645"/>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6" name="フローチャート : 判断 505"/>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7" name="テキスト ボックス 506"/>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132545</xdr:rowOff>
    </xdr:from>
    <xdr:to>
      <xdr:col>19</xdr:col>
      <xdr:colOff>644525</xdr:colOff>
      <xdr:row>38</xdr:row>
      <xdr:rowOff>139700</xdr:rowOff>
    </xdr:to>
    <xdr:cxnSp macro="">
      <xdr:nvCxnSpPr>
        <xdr:cNvPr id="508" name="直線コネクタ 507"/>
        <xdr:cNvCxnSpPr/>
      </xdr:nvCxnSpPr>
      <xdr:spPr>
        <a:xfrm flipV="1">
          <a:off x="12814300" y="6647645"/>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9" name="フローチャート : 判断 508"/>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0" name="テキスト ボックス 509"/>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1" name="フローチャート : 判断 510"/>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2" name="テキスト ボックス 511"/>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75299</xdr:rowOff>
    </xdr:from>
    <xdr:to>
      <xdr:col>23</xdr:col>
      <xdr:colOff>568325</xdr:colOff>
      <xdr:row>39</xdr:row>
      <xdr:rowOff>5449</xdr:rowOff>
    </xdr:to>
    <xdr:sp macro="" textlink="">
      <xdr:nvSpPr>
        <xdr:cNvPr id="518" name="円/楕円 517"/>
        <xdr:cNvSpPr/>
      </xdr:nvSpPr>
      <xdr:spPr>
        <a:xfrm>
          <a:off x="16268700" y="65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19"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0" name="円/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1" name="テキスト ボックス 52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85791</xdr:rowOff>
    </xdr:from>
    <xdr:to>
      <xdr:col>21</xdr:col>
      <xdr:colOff>212725</xdr:colOff>
      <xdr:row>39</xdr:row>
      <xdr:rowOff>15941</xdr:rowOff>
    </xdr:to>
    <xdr:sp macro="" textlink="">
      <xdr:nvSpPr>
        <xdr:cNvPr id="522" name="円/楕円 521"/>
        <xdr:cNvSpPr/>
      </xdr:nvSpPr>
      <xdr:spPr>
        <a:xfrm>
          <a:off x="14541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7068</xdr:rowOff>
    </xdr:from>
    <xdr:ext cx="378565" cy="259045"/>
    <xdr:sp macro="" textlink="">
      <xdr:nvSpPr>
        <xdr:cNvPr id="523" name="テキスト ボックス 522"/>
        <xdr:cNvSpPr txBox="1"/>
      </xdr:nvSpPr>
      <xdr:spPr>
        <a:xfrm>
          <a:off x="14403017" y="669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81745</xdr:rowOff>
    </xdr:from>
    <xdr:to>
      <xdr:col>20</xdr:col>
      <xdr:colOff>9525</xdr:colOff>
      <xdr:row>39</xdr:row>
      <xdr:rowOff>11895</xdr:rowOff>
    </xdr:to>
    <xdr:sp macro="" textlink="">
      <xdr:nvSpPr>
        <xdr:cNvPr id="524" name="円/楕円 523"/>
        <xdr:cNvSpPr/>
      </xdr:nvSpPr>
      <xdr:spPr>
        <a:xfrm>
          <a:off x="13652500" y="65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3022</xdr:rowOff>
    </xdr:from>
    <xdr:ext cx="378565" cy="259045"/>
    <xdr:sp macro="" textlink="">
      <xdr:nvSpPr>
        <xdr:cNvPr id="525" name="テキスト ボックス 524"/>
        <xdr:cNvSpPr txBox="1"/>
      </xdr:nvSpPr>
      <xdr:spPr>
        <a:xfrm>
          <a:off x="13514017" y="668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6" name="円/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7" name="テキスト ボックス 526"/>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0" name="直線コネクタ 599"/>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1"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2" name="直線コネクタ 601"/>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3"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4" name="直線コネクタ 603"/>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132347</xdr:rowOff>
    </xdr:from>
    <xdr:to>
      <xdr:col>23</xdr:col>
      <xdr:colOff>517525</xdr:colOff>
      <xdr:row>76</xdr:row>
      <xdr:rowOff>135331</xdr:rowOff>
    </xdr:to>
    <xdr:cxnSp macro="">
      <xdr:nvCxnSpPr>
        <xdr:cNvPr id="605" name="直線コネクタ 604"/>
        <xdr:cNvCxnSpPr/>
      </xdr:nvCxnSpPr>
      <xdr:spPr>
        <a:xfrm>
          <a:off x="15481300" y="13162547"/>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06"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7" name="フローチャート : 判断 606"/>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132347</xdr:rowOff>
    </xdr:from>
    <xdr:to>
      <xdr:col>22</xdr:col>
      <xdr:colOff>365125</xdr:colOff>
      <xdr:row>77</xdr:row>
      <xdr:rowOff>26505</xdr:rowOff>
    </xdr:to>
    <xdr:cxnSp macro="">
      <xdr:nvCxnSpPr>
        <xdr:cNvPr id="608" name="直線コネクタ 607"/>
        <xdr:cNvCxnSpPr/>
      </xdr:nvCxnSpPr>
      <xdr:spPr>
        <a:xfrm flipV="1">
          <a:off x="14592300" y="1316254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09" name="フローチャート : 判断 608"/>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0" name="テキスト ボックス 609"/>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26505</xdr:rowOff>
    </xdr:from>
    <xdr:to>
      <xdr:col>21</xdr:col>
      <xdr:colOff>161925</xdr:colOff>
      <xdr:row>77</xdr:row>
      <xdr:rowOff>51536</xdr:rowOff>
    </xdr:to>
    <xdr:cxnSp macro="">
      <xdr:nvCxnSpPr>
        <xdr:cNvPr id="611" name="直線コネクタ 610"/>
        <xdr:cNvCxnSpPr/>
      </xdr:nvCxnSpPr>
      <xdr:spPr>
        <a:xfrm flipV="1">
          <a:off x="13703300" y="13228155"/>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2" name="フローチャート : 判断 611"/>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3" name="テキスト ボックス 612"/>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41935</xdr:rowOff>
    </xdr:from>
    <xdr:to>
      <xdr:col>19</xdr:col>
      <xdr:colOff>644525</xdr:colOff>
      <xdr:row>77</xdr:row>
      <xdr:rowOff>51536</xdr:rowOff>
    </xdr:to>
    <xdr:cxnSp macro="">
      <xdr:nvCxnSpPr>
        <xdr:cNvPr id="614" name="直線コネクタ 613"/>
        <xdr:cNvCxnSpPr/>
      </xdr:nvCxnSpPr>
      <xdr:spPr>
        <a:xfrm>
          <a:off x="12814300" y="132435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5" name="フローチャート : 判断 614"/>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16" name="テキスト ボックス 615"/>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7" name="フローチャート : 判断 616"/>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18" name="テキスト ボックス 617"/>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84531</xdr:rowOff>
    </xdr:from>
    <xdr:to>
      <xdr:col>23</xdr:col>
      <xdr:colOff>568325</xdr:colOff>
      <xdr:row>77</xdr:row>
      <xdr:rowOff>14681</xdr:rowOff>
    </xdr:to>
    <xdr:sp macro="" textlink="">
      <xdr:nvSpPr>
        <xdr:cNvPr id="624" name="円/楕円 623"/>
        <xdr:cNvSpPr/>
      </xdr:nvSpPr>
      <xdr:spPr>
        <a:xfrm>
          <a:off x="16268700" y="131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62958</xdr:rowOff>
    </xdr:from>
    <xdr:ext cx="534377" cy="259045"/>
    <xdr:sp macro="" textlink="">
      <xdr:nvSpPr>
        <xdr:cNvPr id="625" name="公債費該当値テキスト"/>
        <xdr:cNvSpPr txBox="1"/>
      </xdr:nvSpPr>
      <xdr:spPr>
        <a:xfrm>
          <a:off x="16370300" y="130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81547</xdr:rowOff>
    </xdr:from>
    <xdr:to>
      <xdr:col>22</xdr:col>
      <xdr:colOff>415925</xdr:colOff>
      <xdr:row>77</xdr:row>
      <xdr:rowOff>11697</xdr:rowOff>
    </xdr:to>
    <xdr:sp macro="" textlink="">
      <xdr:nvSpPr>
        <xdr:cNvPr id="626" name="円/楕円 625"/>
        <xdr:cNvSpPr/>
      </xdr:nvSpPr>
      <xdr:spPr>
        <a:xfrm>
          <a:off x="154305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2824</xdr:rowOff>
    </xdr:from>
    <xdr:ext cx="534377" cy="259045"/>
    <xdr:sp macro="" textlink="">
      <xdr:nvSpPr>
        <xdr:cNvPr id="627" name="テキスト ボックス 626"/>
        <xdr:cNvSpPr txBox="1"/>
      </xdr:nvSpPr>
      <xdr:spPr>
        <a:xfrm>
          <a:off x="15214111" y="132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147155</xdr:rowOff>
    </xdr:from>
    <xdr:to>
      <xdr:col>21</xdr:col>
      <xdr:colOff>212725</xdr:colOff>
      <xdr:row>77</xdr:row>
      <xdr:rowOff>77305</xdr:rowOff>
    </xdr:to>
    <xdr:sp macro="" textlink="">
      <xdr:nvSpPr>
        <xdr:cNvPr id="628" name="円/楕円 627"/>
        <xdr:cNvSpPr/>
      </xdr:nvSpPr>
      <xdr:spPr>
        <a:xfrm>
          <a:off x="14541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68432</xdr:rowOff>
    </xdr:from>
    <xdr:ext cx="534377" cy="259045"/>
    <xdr:sp macro="" textlink="">
      <xdr:nvSpPr>
        <xdr:cNvPr id="629" name="テキスト ボックス 628"/>
        <xdr:cNvSpPr txBox="1"/>
      </xdr:nvSpPr>
      <xdr:spPr>
        <a:xfrm>
          <a:off x="14325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736</xdr:rowOff>
    </xdr:from>
    <xdr:to>
      <xdr:col>20</xdr:col>
      <xdr:colOff>9525</xdr:colOff>
      <xdr:row>77</xdr:row>
      <xdr:rowOff>102336</xdr:rowOff>
    </xdr:to>
    <xdr:sp macro="" textlink="">
      <xdr:nvSpPr>
        <xdr:cNvPr id="630" name="円/楕円 629"/>
        <xdr:cNvSpPr/>
      </xdr:nvSpPr>
      <xdr:spPr>
        <a:xfrm>
          <a:off x="13652500" y="132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93463</xdr:rowOff>
    </xdr:from>
    <xdr:ext cx="534377" cy="259045"/>
    <xdr:sp macro="" textlink="">
      <xdr:nvSpPr>
        <xdr:cNvPr id="631" name="テキスト ボックス 630"/>
        <xdr:cNvSpPr txBox="1"/>
      </xdr:nvSpPr>
      <xdr:spPr>
        <a:xfrm>
          <a:off x="13436111" y="13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162585</xdr:rowOff>
    </xdr:from>
    <xdr:to>
      <xdr:col>18</xdr:col>
      <xdr:colOff>492125</xdr:colOff>
      <xdr:row>77</xdr:row>
      <xdr:rowOff>92735</xdr:rowOff>
    </xdr:to>
    <xdr:sp macro="" textlink="">
      <xdr:nvSpPr>
        <xdr:cNvPr id="632" name="円/楕円 631"/>
        <xdr:cNvSpPr/>
      </xdr:nvSpPr>
      <xdr:spPr>
        <a:xfrm>
          <a:off x="12763500" y="131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83862</xdr:rowOff>
    </xdr:from>
    <xdr:ext cx="534377" cy="259045"/>
    <xdr:sp macro="" textlink="">
      <xdr:nvSpPr>
        <xdr:cNvPr id="633" name="テキスト ボックス 632"/>
        <xdr:cNvSpPr txBox="1"/>
      </xdr:nvSpPr>
      <xdr:spPr>
        <a:xfrm>
          <a:off x="12547111" y="1328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7" name="直線コネクタ 656"/>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58"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59" name="直線コネクタ 658"/>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0"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1" name="直線コネクタ 660"/>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144690</xdr:rowOff>
    </xdr:from>
    <xdr:to>
      <xdr:col>23</xdr:col>
      <xdr:colOff>517525</xdr:colOff>
      <xdr:row>98</xdr:row>
      <xdr:rowOff>35153</xdr:rowOff>
    </xdr:to>
    <xdr:cxnSp macro="">
      <xdr:nvCxnSpPr>
        <xdr:cNvPr id="662" name="直線コネクタ 661"/>
        <xdr:cNvCxnSpPr/>
      </xdr:nvCxnSpPr>
      <xdr:spPr>
        <a:xfrm>
          <a:off x="15481300" y="16775340"/>
          <a:ext cx="8382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3"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4" name="フローチャート : 判断 663"/>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144690</xdr:rowOff>
    </xdr:from>
    <xdr:to>
      <xdr:col>22</xdr:col>
      <xdr:colOff>365125</xdr:colOff>
      <xdr:row>98</xdr:row>
      <xdr:rowOff>113830</xdr:rowOff>
    </xdr:to>
    <xdr:cxnSp macro="">
      <xdr:nvCxnSpPr>
        <xdr:cNvPr id="665" name="直線コネクタ 664"/>
        <xdr:cNvCxnSpPr/>
      </xdr:nvCxnSpPr>
      <xdr:spPr>
        <a:xfrm flipV="1">
          <a:off x="14592300" y="16775340"/>
          <a:ext cx="889000" cy="1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66" name="フローチャート : 判断 665"/>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67" name="テキスト ボックス 666"/>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113830</xdr:rowOff>
    </xdr:from>
    <xdr:to>
      <xdr:col>21</xdr:col>
      <xdr:colOff>161925</xdr:colOff>
      <xdr:row>99</xdr:row>
      <xdr:rowOff>40729</xdr:rowOff>
    </xdr:to>
    <xdr:cxnSp macro="">
      <xdr:nvCxnSpPr>
        <xdr:cNvPr id="668" name="直線コネクタ 667"/>
        <xdr:cNvCxnSpPr/>
      </xdr:nvCxnSpPr>
      <xdr:spPr>
        <a:xfrm flipV="1">
          <a:off x="13703300" y="16915930"/>
          <a:ext cx="889000" cy="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69" name="フローチャート : 判断 668"/>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0" name="テキスト ボックス 669"/>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22085</xdr:rowOff>
    </xdr:from>
    <xdr:to>
      <xdr:col>19</xdr:col>
      <xdr:colOff>644525</xdr:colOff>
      <xdr:row>99</xdr:row>
      <xdr:rowOff>40729</xdr:rowOff>
    </xdr:to>
    <xdr:cxnSp macro="">
      <xdr:nvCxnSpPr>
        <xdr:cNvPr id="671" name="直線コネクタ 670"/>
        <xdr:cNvCxnSpPr/>
      </xdr:nvCxnSpPr>
      <xdr:spPr>
        <a:xfrm>
          <a:off x="12814300" y="16995635"/>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2" name="フローチャート : 判断 671"/>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3" name="テキスト ボックス 672"/>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4" name="フローチャート : 判断 673"/>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5" name="テキスト ボックス 674"/>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155803</xdr:rowOff>
    </xdr:from>
    <xdr:to>
      <xdr:col>23</xdr:col>
      <xdr:colOff>568325</xdr:colOff>
      <xdr:row>98</xdr:row>
      <xdr:rowOff>85953</xdr:rowOff>
    </xdr:to>
    <xdr:sp macro="" textlink="">
      <xdr:nvSpPr>
        <xdr:cNvPr id="681" name="円/楕円 680"/>
        <xdr:cNvSpPr/>
      </xdr:nvSpPr>
      <xdr:spPr>
        <a:xfrm>
          <a:off x="16268700" y="167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134230</xdr:rowOff>
    </xdr:from>
    <xdr:ext cx="534377" cy="259045"/>
    <xdr:sp macro="" textlink="">
      <xdr:nvSpPr>
        <xdr:cNvPr id="682" name="積立金該当値テキスト"/>
        <xdr:cNvSpPr txBox="1"/>
      </xdr:nvSpPr>
      <xdr:spPr>
        <a:xfrm>
          <a:off x="16370300" y="167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93890</xdr:rowOff>
    </xdr:from>
    <xdr:to>
      <xdr:col>22</xdr:col>
      <xdr:colOff>415925</xdr:colOff>
      <xdr:row>98</xdr:row>
      <xdr:rowOff>24040</xdr:rowOff>
    </xdr:to>
    <xdr:sp macro="" textlink="">
      <xdr:nvSpPr>
        <xdr:cNvPr id="683" name="円/楕円 682"/>
        <xdr:cNvSpPr/>
      </xdr:nvSpPr>
      <xdr:spPr>
        <a:xfrm>
          <a:off x="15430500" y="167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15167</xdr:rowOff>
    </xdr:from>
    <xdr:ext cx="534377" cy="259045"/>
    <xdr:sp macro="" textlink="">
      <xdr:nvSpPr>
        <xdr:cNvPr id="684" name="テキスト ボックス 683"/>
        <xdr:cNvSpPr txBox="1"/>
      </xdr:nvSpPr>
      <xdr:spPr>
        <a:xfrm>
          <a:off x="15214111" y="168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63030</xdr:rowOff>
    </xdr:from>
    <xdr:to>
      <xdr:col>21</xdr:col>
      <xdr:colOff>212725</xdr:colOff>
      <xdr:row>98</xdr:row>
      <xdr:rowOff>164630</xdr:rowOff>
    </xdr:to>
    <xdr:sp macro="" textlink="">
      <xdr:nvSpPr>
        <xdr:cNvPr id="685" name="円/楕円 684"/>
        <xdr:cNvSpPr/>
      </xdr:nvSpPr>
      <xdr:spPr>
        <a:xfrm>
          <a:off x="14541500" y="16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155757</xdr:rowOff>
    </xdr:from>
    <xdr:ext cx="469744" cy="259045"/>
    <xdr:sp macro="" textlink="">
      <xdr:nvSpPr>
        <xdr:cNvPr id="686" name="テキスト ボックス 685"/>
        <xdr:cNvSpPr txBox="1"/>
      </xdr:nvSpPr>
      <xdr:spPr>
        <a:xfrm>
          <a:off x="14357427" y="169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161379</xdr:rowOff>
    </xdr:from>
    <xdr:to>
      <xdr:col>20</xdr:col>
      <xdr:colOff>9525</xdr:colOff>
      <xdr:row>99</xdr:row>
      <xdr:rowOff>91529</xdr:rowOff>
    </xdr:to>
    <xdr:sp macro="" textlink="">
      <xdr:nvSpPr>
        <xdr:cNvPr id="687" name="円/楕円 686"/>
        <xdr:cNvSpPr/>
      </xdr:nvSpPr>
      <xdr:spPr>
        <a:xfrm>
          <a:off x="13652500" y="169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82656</xdr:rowOff>
    </xdr:from>
    <xdr:ext cx="378565" cy="259045"/>
    <xdr:sp macro="" textlink="">
      <xdr:nvSpPr>
        <xdr:cNvPr id="688" name="テキスト ボックス 687"/>
        <xdr:cNvSpPr txBox="1"/>
      </xdr:nvSpPr>
      <xdr:spPr>
        <a:xfrm>
          <a:off x="13514017" y="17056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142735</xdr:rowOff>
    </xdr:from>
    <xdr:to>
      <xdr:col>18</xdr:col>
      <xdr:colOff>492125</xdr:colOff>
      <xdr:row>99</xdr:row>
      <xdr:rowOff>72885</xdr:rowOff>
    </xdr:to>
    <xdr:sp macro="" textlink="">
      <xdr:nvSpPr>
        <xdr:cNvPr id="689" name="円/楕円 688"/>
        <xdr:cNvSpPr/>
      </xdr:nvSpPr>
      <xdr:spPr>
        <a:xfrm>
          <a:off x="12763500" y="169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64012</xdr:rowOff>
    </xdr:from>
    <xdr:ext cx="469744" cy="259045"/>
    <xdr:sp macro="" textlink="">
      <xdr:nvSpPr>
        <xdr:cNvPr id="690" name="テキスト ボックス 689"/>
        <xdr:cNvSpPr txBox="1"/>
      </xdr:nvSpPr>
      <xdr:spPr>
        <a:xfrm>
          <a:off x="12579427" y="170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4" name="直線コネクタ 713"/>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7"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18" name="直線コネクタ 717"/>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22987</xdr:rowOff>
    </xdr:from>
    <xdr:to>
      <xdr:col>32</xdr:col>
      <xdr:colOff>187325</xdr:colOff>
      <xdr:row>39</xdr:row>
      <xdr:rowOff>28575</xdr:rowOff>
    </xdr:to>
    <xdr:cxnSp macro="">
      <xdr:nvCxnSpPr>
        <xdr:cNvPr id="719" name="直線コネクタ 718"/>
        <xdr:cNvCxnSpPr/>
      </xdr:nvCxnSpPr>
      <xdr:spPr>
        <a:xfrm>
          <a:off x="21323300" y="6709537"/>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0"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1"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4826</xdr:rowOff>
    </xdr:from>
    <xdr:to>
      <xdr:col>31</xdr:col>
      <xdr:colOff>34925</xdr:colOff>
      <xdr:row>39</xdr:row>
      <xdr:rowOff>22987</xdr:rowOff>
    </xdr:to>
    <xdr:cxnSp macro="">
      <xdr:nvCxnSpPr>
        <xdr:cNvPr id="722" name="直線コネクタ 721"/>
        <xdr:cNvCxnSpPr/>
      </xdr:nvCxnSpPr>
      <xdr:spPr>
        <a:xfrm>
          <a:off x="20434300" y="6691376"/>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3" name="フローチャート : 判断 722"/>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4" name="テキスト ボックス 723"/>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141859</xdr:rowOff>
    </xdr:from>
    <xdr:to>
      <xdr:col>29</xdr:col>
      <xdr:colOff>517525</xdr:colOff>
      <xdr:row>39</xdr:row>
      <xdr:rowOff>4826</xdr:rowOff>
    </xdr:to>
    <xdr:cxnSp macro="">
      <xdr:nvCxnSpPr>
        <xdr:cNvPr id="725" name="直線コネクタ 724"/>
        <xdr:cNvCxnSpPr/>
      </xdr:nvCxnSpPr>
      <xdr:spPr>
        <a:xfrm>
          <a:off x="19545300" y="6656959"/>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26" name="フローチャート : 判断 725"/>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27" name="テキスト ボックス 726"/>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124587</xdr:rowOff>
    </xdr:from>
    <xdr:to>
      <xdr:col>28</xdr:col>
      <xdr:colOff>314325</xdr:colOff>
      <xdr:row>38</xdr:row>
      <xdr:rowOff>141859</xdr:rowOff>
    </xdr:to>
    <xdr:cxnSp macro="">
      <xdr:nvCxnSpPr>
        <xdr:cNvPr id="728" name="直線コネクタ 727"/>
        <xdr:cNvCxnSpPr/>
      </xdr:nvCxnSpPr>
      <xdr:spPr>
        <a:xfrm>
          <a:off x="18656300" y="6639687"/>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29" name="フローチャート : 判断 728"/>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0" name="テキスト ボックス 729"/>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1" name="フローチャート : 判断 730"/>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2" name="テキスト ボックス 731"/>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149225</xdr:rowOff>
    </xdr:from>
    <xdr:to>
      <xdr:col>32</xdr:col>
      <xdr:colOff>238125</xdr:colOff>
      <xdr:row>39</xdr:row>
      <xdr:rowOff>79375</xdr:rowOff>
    </xdr:to>
    <xdr:sp macro="" textlink="">
      <xdr:nvSpPr>
        <xdr:cNvPr id="738" name="円/楕円 737"/>
        <xdr:cNvSpPr/>
      </xdr:nvSpPr>
      <xdr:spPr>
        <a:xfrm>
          <a:off x="22110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64152</xdr:rowOff>
    </xdr:from>
    <xdr:ext cx="378565" cy="259045"/>
    <xdr:sp macro="" textlink="">
      <xdr:nvSpPr>
        <xdr:cNvPr id="739" name="投資及び出資金該当値テキスト"/>
        <xdr:cNvSpPr txBox="1"/>
      </xdr:nvSpPr>
      <xdr:spPr>
        <a:xfrm>
          <a:off x="22212300" y="657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143637</xdr:rowOff>
    </xdr:from>
    <xdr:to>
      <xdr:col>31</xdr:col>
      <xdr:colOff>85725</xdr:colOff>
      <xdr:row>39</xdr:row>
      <xdr:rowOff>73787</xdr:rowOff>
    </xdr:to>
    <xdr:sp macro="" textlink="">
      <xdr:nvSpPr>
        <xdr:cNvPr id="740" name="円/楕円 739"/>
        <xdr:cNvSpPr/>
      </xdr:nvSpPr>
      <xdr:spPr>
        <a:xfrm>
          <a:off x="21272500" y="66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64914</xdr:rowOff>
    </xdr:from>
    <xdr:ext cx="378565" cy="259045"/>
    <xdr:sp macro="" textlink="">
      <xdr:nvSpPr>
        <xdr:cNvPr id="741" name="テキスト ボックス 740"/>
        <xdr:cNvSpPr txBox="1"/>
      </xdr:nvSpPr>
      <xdr:spPr>
        <a:xfrm>
          <a:off x="21134017" y="67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125476</xdr:rowOff>
    </xdr:from>
    <xdr:to>
      <xdr:col>29</xdr:col>
      <xdr:colOff>568325</xdr:colOff>
      <xdr:row>39</xdr:row>
      <xdr:rowOff>55626</xdr:rowOff>
    </xdr:to>
    <xdr:sp macro="" textlink="">
      <xdr:nvSpPr>
        <xdr:cNvPr id="742" name="円/楕円 741"/>
        <xdr:cNvSpPr/>
      </xdr:nvSpPr>
      <xdr:spPr>
        <a:xfrm>
          <a:off x="20383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46753</xdr:rowOff>
    </xdr:from>
    <xdr:ext cx="378565" cy="259045"/>
    <xdr:sp macro="" textlink="">
      <xdr:nvSpPr>
        <xdr:cNvPr id="743" name="テキスト ボックス 742"/>
        <xdr:cNvSpPr txBox="1"/>
      </xdr:nvSpPr>
      <xdr:spPr>
        <a:xfrm>
          <a:off x="20245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91059</xdr:rowOff>
    </xdr:from>
    <xdr:to>
      <xdr:col>28</xdr:col>
      <xdr:colOff>365125</xdr:colOff>
      <xdr:row>39</xdr:row>
      <xdr:rowOff>21209</xdr:rowOff>
    </xdr:to>
    <xdr:sp macro="" textlink="">
      <xdr:nvSpPr>
        <xdr:cNvPr id="744" name="円/楕円 743"/>
        <xdr:cNvSpPr/>
      </xdr:nvSpPr>
      <xdr:spPr>
        <a:xfrm>
          <a:off x="194945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12336</xdr:rowOff>
    </xdr:from>
    <xdr:ext cx="378565" cy="259045"/>
    <xdr:sp macro="" textlink="">
      <xdr:nvSpPr>
        <xdr:cNvPr id="745" name="テキスト ボックス 744"/>
        <xdr:cNvSpPr txBox="1"/>
      </xdr:nvSpPr>
      <xdr:spPr>
        <a:xfrm>
          <a:off x="19356017" y="66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73787</xdr:rowOff>
    </xdr:from>
    <xdr:to>
      <xdr:col>27</xdr:col>
      <xdr:colOff>161925</xdr:colOff>
      <xdr:row>39</xdr:row>
      <xdr:rowOff>3937</xdr:rowOff>
    </xdr:to>
    <xdr:sp macro="" textlink="">
      <xdr:nvSpPr>
        <xdr:cNvPr id="746" name="円/楕円 745"/>
        <xdr:cNvSpPr/>
      </xdr:nvSpPr>
      <xdr:spPr>
        <a:xfrm>
          <a:off x="18605500" y="65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166514</xdr:rowOff>
    </xdr:from>
    <xdr:ext cx="378565" cy="259045"/>
    <xdr:sp macro="" textlink="">
      <xdr:nvSpPr>
        <xdr:cNvPr id="747" name="テキスト ボックス 746"/>
        <xdr:cNvSpPr txBox="1"/>
      </xdr:nvSpPr>
      <xdr:spPr>
        <a:xfrm>
          <a:off x="18467017" y="668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69" name="テキスト ボックス 76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1" name="テキスト ボックス 77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157580</xdr:rowOff>
    </xdr:from>
    <xdr:to>
      <xdr:col>32</xdr:col>
      <xdr:colOff>186689</xdr:colOff>
      <xdr:row>59</xdr:row>
      <xdr:rowOff>98878</xdr:rowOff>
    </xdr:to>
    <xdr:cxnSp macro="">
      <xdr:nvCxnSpPr>
        <xdr:cNvPr id="773" name="直線コネクタ 772"/>
        <xdr:cNvCxnSpPr/>
      </xdr:nvCxnSpPr>
      <xdr:spPr>
        <a:xfrm flipV="1">
          <a:off x="22159595" y="9587330"/>
          <a:ext cx="1269" cy="62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104257</xdr:rowOff>
    </xdr:from>
    <xdr:ext cx="534377" cy="259045"/>
    <xdr:sp macro="" textlink="">
      <xdr:nvSpPr>
        <xdr:cNvPr id="776" name="貸付金最大値テキスト"/>
        <xdr:cNvSpPr txBox="1"/>
      </xdr:nvSpPr>
      <xdr:spPr>
        <a:xfrm>
          <a:off x="22212300" y="93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55</xdr:row>
      <xdr:rowOff>157580</xdr:rowOff>
    </xdr:from>
    <xdr:to>
      <xdr:col>32</xdr:col>
      <xdr:colOff>276225</xdr:colOff>
      <xdr:row>55</xdr:row>
      <xdr:rowOff>157580</xdr:rowOff>
    </xdr:to>
    <xdr:cxnSp macro="">
      <xdr:nvCxnSpPr>
        <xdr:cNvPr id="777" name="直線コネクタ 776"/>
        <xdr:cNvCxnSpPr/>
      </xdr:nvCxnSpPr>
      <xdr:spPr>
        <a:xfrm>
          <a:off x="22072600" y="95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161009</xdr:rowOff>
    </xdr:from>
    <xdr:to>
      <xdr:col>32</xdr:col>
      <xdr:colOff>187325</xdr:colOff>
      <xdr:row>59</xdr:row>
      <xdr:rowOff>24845</xdr:rowOff>
    </xdr:to>
    <xdr:cxnSp macro="">
      <xdr:nvCxnSpPr>
        <xdr:cNvPr id="778" name="直線コネクタ 777"/>
        <xdr:cNvCxnSpPr/>
      </xdr:nvCxnSpPr>
      <xdr:spPr>
        <a:xfrm>
          <a:off x="21323300" y="10105109"/>
          <a:ext cx="8382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144614</xdr:rowOff>
    </xdr:from>
    <xdr:ext cx="469744" cy="259045"/>
    <xdr:sp macro="" textlink="">
      <xdr:nvSpPr>
        <xdr:cNvPr id="779" name="貸付金平均値テキスト"/>
        <xdr:cNvSpPr txBox="1"/>
      </xdr:nvSpPr>
      <xdr:spPr>
        <a:xfrm>
          <a:off x="22212300" y="9917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121737</xdr:rowOff>
    </xdr:from>
    <xdr:to>
      <xdr:col>32</xdr:col>
      <xdr:colOff>238125</xdr:colOff>
      <xdr:row>59</xdr:row>
      <xdr:rowOff>51887</xdr:rowOff>
    </xdr:to>
    <xdr:sp macro="" textlink="">
      <xdr:nvSpPr>
        <xdr:cNvPr id="780" name="フローチャート : 判断 779"/>
        <xdr:cNvSpPr/>
      </xdr:nvSpPr>
      <xdr:spPr>
        <a:xfrm>
          <a:off x="221107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161009</xdr:rowOff>
    </xdr:from>
    <xdr:to>
      <xdr:col>31</xdr:col>
      <xdr:colOff>34925</xdr:colOff>
      <xdr:row>58</xdr:row>
      <xdr:rowOff>163687</xdr:rowOff>
    </xdr:to>
    <xdr:cxnSp macro="">
      <xdr:nvCxnSpPr>
        <xdr:cNvPr id="781" name="直線コネクタ 780"/>
        <xdr:cNvCxnSpPr/>
      </xdr:nvCxnSpPr>
      <xdr:spPr>
        <a:xfrm flipV="1">
          <a:off x="20434300" y="10105109"/>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112788</xdr:rowOff>
    </xdr:from>
    <xdr:to>
      <xdr:col>31</xdr:col>
      <xdr:colOff>85725</xdr:colOff>
      <xdr:row>59</xdr:row>
      <xdr:rowOff>42938</xdr:rowOff>
    </xdr:to>
    <xdr:sp macro="" textlink="">
      <xdr:nvSpPr>
        <xdr:cNvPr id="782" name="フローチャート : 判断 781"/>
        <xdr:cNvSpPr/>
      </xdr:nvSpPr>
      <xdr:spPr>
        <a:xfrm>
          <a:off x="21272500" y="100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34065</xdr:rowOff>
    </xdr:from>
    <xdr:ext cx="469744" cy="259045"/>
    <xdr:sp macro="" textlink="">
      <xdr:nvSpPr>
        <xdr:cNvPr id="783" name="テキスト ボックス 782"/>
        <xdr:cNvSpPr txBox="1"/>
      </xdr:nvSpPr>
      <xdr:spPr>
        <a:xfrm>
          <a:off x="21088427" y="101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114374</xdr:rowOff>
    </xdr:from>
    <xdr:to>
      <xdr:col>29</xdr:col>
      <xdr:colOff>517525</xdr:colOff>
      <xdr:row>58</xdr:row>
      <xdr:rowOff>163687</xdr:rowOff>
    </xdr:to>
    <xdr:cxnSp macro="">
      <xdr:nvCxnSpPr>
        <xdr:cNvPr id="784" name="直線コネクタ 783"/>
        <xdr:cNvCxnSpPr/>
      </xdr:nvCxnSpPr>
      <xdr:spPr>
        <a:xfrm>
          <a:off x="19545300" y="8686874"/>
          <a:ext cx="889000" cy="14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144760</xdr:rowOff>
    </xdr:from>
    <xdr:to>
      <xdr:col>29</xdr:col>
      <xdr:colOff>568325</xdr:colOff>
      <xdr:row>59</xdr:row>
      <xdr:rowOff>74910</xdr:rowOff>
    </xdr:to>
    <xdr:sp macro="" textlink="">
      <xdr:nvSpPr>
        <xdr:cNvPr id="785" name="フローチャート : 判断 784"/>
        <xdr:cNvSpPr/>
      </xdr:nvSpPr>
      <xdr:spPr>
        <a:xfrm>
          <a:off x="20383500" y="100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66037</xdr:rowOff>
    </xdr:from>
    <xdr:ext cx="469744" cy="259045"/>
    <xdr:sp macro="" textlink="">
      <xdr:nvSpPr>
        <xdr:cNvPr id="786" name="テキスト ボックス 785"/>
        <xdr:cNvSpPr txBox="1"/>
      </xdr:nvSpPr>
      <xdr:spPr>
        <a:xfrm>
          <a:off x="20199427" y="101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114374</xdr:rowOff>
    </xdr:from>
    <xdr:to>
      <xdr:col>28</xdr:col>
      <xdr:colOff>314325</xdr:colOff>
      <xdr:row>57</xdr:row>
      <xdr:rowOff>104332</xdr:rowOff>
    </xdr:to>
    <xdr:cxnSp macro="">
      <xdr:nvCxnSpPr>
        <xdr:cNvPr id="787" name="直線コネクタ 786"/>
        <xdr:cNvCxnSpPr/>
      </xdr:nvCxnSpPr>
      <xdr:spPr>
        <a:xfrm flipV="1">
          <a:off x="18656300" y="8686874"/>
          <a:ext cx="889000" cy="11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114454</xdr:rowOff>
    </xdr:from>
    <xdr:to>
      <xdr:col>28</xdr:col>
      <xdr:colOff>365125</xdr:colOff>
      <xdr:row>59</xdr:row>
      <xdr:rowOff>44604</xdr:rowOff>
    </xdr:to>
    <xdr:sp macro="" textlink="">
      <xdr:nvSpPr>
        <xdr:cNvPr id="788" name="フローチャート : 判断 787"/>
        <xdr:cNvSpPr/>
      </xdr:nvSpPr>
      <xdr:spPr>
        <a:xfrm>
          <a:off x="19494500" y="100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35731</xdr:rowOff>
    </xdr:from>
    <xdr:ext cx="469744" cy="259045"/>
    <xdr:sp macro="" textlink="">
      <xdr:nvSpPr>
        <xdr:cNvPr id="789" name="テキスト ボックス 788"/>
        <xdr:cNvSpPr txBox="1"/>
      </xdr:nvSpPr>
      <xdr:spPr>
        <a:xfrm>
          <a:off x="19310427" y="101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116626</xdr:rowOff>
    </xdr:from>
    <xdr:to>
      <xdr:col>27</xdr:col>
      <xdr:colOff>161925</xdr:colOff>
      <xdr:row>59</xdr:row>
      <xdr:rowOff>46776</xdr:rowOff>
    </xdr:to>
    <xdr:sp macro="" textlink="">
      <xdr:nvSpPr>
        <xdr:cNvPr id="790" name="フローチャート : 判断 789"/>
        <xdr:cNvSpPr/>
      </xdr:nvSpPr>
      <xdr:spPr>
        <a:xfrm>
          <a:off x="18605500" y="1006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37903</xdr:rowOff>
    </xdr:from>
    <xdr:ext cx="469744" cy="259045"/>
    <xdr:sp macro="" textlink="">
      <xdr:nvSpPr>
        <xdr:cNvPr id="791" name="テキスト ボックス 790"/>
        <xdr:cNvSpPr txBox="1"/>
      </xdr:nvSpPr>
      <xdr:spPr>
        <a:xfrm>
          <a:off x="18421427" y="1015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145495</xdr:rowOff>
    </xdr:from>
    <xdr:to>
      <xdr:col>32</xdr:col>
      <xdr:colOff>238125</xdr:colOff>
      <xdr:row>59</xdr:row>
      <xdr:rowOff>75645</xdr:rowOff>
    </xdr:to>
    <xdr:sp macro="" textlink="">
      <xdr:nvSpPr>
        <xdr:cNvPr id="797" name="円/楕円 796"/>
        <xdr:cNvSpPr/>
      </xdr:nvSpPr>
      <xdr:spPr>
        <a:xfrm>
          <a:off x="22110700" y="100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100164</xdr:rowOff>
    </xdr:from>
    <xdr:ext cx="469744" cy="259045"/>
    <xdr:sp macro="" textlink="">
      <xdr:nvSpPr>
        <xdr:cNvPr id="798" name="貸付金該当値テキスト"/>
        <xdr:cNvSpPr txBox="1"/>
      </xdr:nvSpPr>
      <xdr:spPr>
        <a:xfrm>
          <a:off x="22212300" y="1004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110209</xdr:rowOff>
    </xdr:from>
    <xdr:to>
      <xdr:col>31</xdr:col>
      <xdr:colOff>85725</xdr:colOff>
      <xdr:row>59</xdr:row>
      <xdr:rowOff>40359</xdr:rowOff>
    </xdr:to>
    <xdr:sp macro="" textlink="">
      <xdr:nvSpPr>
        <xdr:cNvPr id="799" name="円/楕円 798"/>
        <xdr:cNvSpPr/>
      </xdr:nvSpPr>
      <xdr:spPr>
        <a:xfrm>
          <a:off x="21272500" y="10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56886</xdr:rowOff>
    </xdr:from>
    <xdr:ext cx="469744" cy="259045"/>
    <xdr:sp macro="" textlink="">
      <xdr:nvSpPr>
        <xdr:cNvPr id="800" name="テキスト ボックス 799"/>
        <xdr:cNvSpPr txBox="1"/>
      </xdr:nvSpPr>
      <xdr:spPr>
        <a:xfrm>
          <a:off x="21088427"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112887</xdr:rowOff>
    </xdr:from>
    <xdr:to>
      <xdr:col>29</xdr:col>
      <xdr:colOff>568325</xdr:colOff>
      <xdr:row>59</xdr:row>
      <xdr:rowOff>43037</xdr:rowOff>
    </xdr:to>
    <xdr:sp macro="" textlink="">
      <xdr:nvSpPr>
        <xdr:cNvPr id="801" name="円/楕円 800"/>
        <xdr:cNvSpPr/>
      </xdr:nvSpPr>
      <xdr:spPr>
        <a:xfrm>
          <a:off x="20383500" y="100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59564</xdr:rowOff>
    </xdr:from>
    <xdr:ext cx="469744" cy="259045"/>
    <xdr:sp macro="" textlink="">
      <xdr:nvSpPr>
        <xdr:cNvPr id="802" name="テキスト ボックス 801"/>
        <xdr:cNvSpPr txBox="1"/>
      </xdr:nvSpPr>
      <xdr:spPr>
        <a:xfrm>
          <a:off x="20199427" y="98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63574</xdr:rowOff>
    </xdr:from>
    <xdr:to>
      <xdr:col>28</xdr:col>
      <xdr:colOff>365125</xdr:colOff>
      <xdr:row>50</xdr:row>
      <xdr:rowOff>165174</xdr:rowOff>
    </xdr:to>
    <xdr:sp macro="" textlink="">
      <xdr:nvSpPr>
        <xdr:cNvPr id="803" name="円/楕円 802"/>
        <xdr:cNvSpPr/>
      </xdr:nvSpPr>
      <xdr:spPr>
        <a:xfrm>
          <a:off x="19494500" y="86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10251</xdr:rowOff>
    </xdr:from>
    <xdr:ext cx="534377" cy="259045"/>
    <xdr:sp macro="" textlink="">
      <xdr:nvSpPr>
        <xdr:cNvPr id="804" name="テキスト ボックス 803"/>
        <xdr:cNvSpPr txBox="1"/>
      </xdr:nvSpPr>
      <xdr:spPr>
        <a:xfrm>
          <a:off x="19278111" y="84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53532</xdr:rowOff>
    </xdr:from>
    <xdr:to>
      <xdr:col>27</xdr:col>
      <xdr:colOff>161925</xdr:colOff>
      <xdr:row>57</xdr:row>
      <xdr:rowOff>155132</xdr:rowOff>
    </xdr:to>
    <xdr:sp macro="" textlink="">
      <xdr:nvSpPr>
        <xdr:cNvPr id="805" name="円/楕円 804"/>
        <xdr:cNvSpPr/>
      </xdr:nvSpPr>
      <xdr:spPr>
        <a:xfrm>
          <a:off x="18605500" y="98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209</xdr:rowOff>
    </xdr:from>
    <xdr:ext cx="534377" cy="259045"/>
    <xdr:sp macro="" textlink="">
      <xdr:nvSpPr>
        <xdr:cNvPr id="806" name="テキスト ボックス 805"/>
        <xdr:cNvSpPr txBox="1"/>
      </xdr:nvSpPr>
      <xdr:spPr>
        <a:xfrm>
          <a:off x="18389111" y="96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7" name="テキスト ボックス 81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9" name="テキスト ボックス 81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1" name="直線コネクタ 830"/>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2"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3" name="直線コネクタ 832"/>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4"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5" name="直線コネクタ 834"/>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54375</xdr:rowOff>
    </xdr:from>
    <xdr:to>
      <xdr:col>32</xdr:col>
      <xdr:colOff>187325</xdr:colOff>
      <xdr:row>76</xdr:row>
      <xdr:rowOff>63595</xdr:rowOff>
    </xdr:to>
    <xdr:cxnSp macro="">
      <xdr:nvCxnSpPr>
        <xdr:cNvPr id="836" name="直線コネクタ 835"/>
        <xdr:cNvCxnSpPr/>
      </xdr:nvCxnSpPr>
      <xdr:spPr>
        <a:xfrm>
          <a:off x="21323300" y="13084575"/>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7"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8" name="フローチャート : 判断 837"/>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54375</xdr:rowOff>
    </xdr:from>
    <xdr:to>
      <xdr:col>31</xdr:col>
      <xdr:colOff>34925</xdr:colOff>
      <xdr:row>76</xdr:row>
      <xdr:rowOff>155111</xdr:rowOff>
    </xdr:to>
    <xdr:cxnSp macro="">
      <xdr:nvCxnSpPr>
        <xdr:cNvPr id="839" name="直線コネクタ 838"/>
        <xdr:cNvCxnSpPr/>
      </xdr:nvCxnSpPr>
      <xdr:spPr>
        <a:xfrm flipV="1">
          <a:off x="20434300" y="13084575"/>
          <a:ext cx="8890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0" name="フローチャート : 判断 839"/>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1" name="テキスト ボックス 840"/>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155111</xdr:rowOff>
    </xdr:from>
    <xdr:to>
      <xdr:col>29</xdr:col>
      <xdr:colOff>517525</xdr:colOff>
      <xdr:row>77</xdr:row>
      <xdr:rowOff>39649</xdr:rowOff>
    </xdr:to>
    <xdr:cxnSp macro="">
      <xdr:nvCxnSpPr>
        <xdr:cNvPr id="842" name="直線コネクタ 841"/>
        <xdr:cNvCxnSpPr/>
      </xdr:nvCxnSpPr>
      <xdr:spPr>
        <a:xfrm flipV="1">
          <a:off x="19545300" y="13185311"/>
          <a:ext cx="889000" cy="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3" name="フローチャート : 判断 842"/>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4" name="テキスト ボックス 843"/>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39649</xdr:rowOff>
    </xdr:from>
    <xdr:to>
      <xdr:col>28</xdr:col>
      <xdr:colOff>314325</xdr:colOff>
      <xdr:row>77</xdr:row>
      <xdr:rowOff>42450</xdr:rowOff>
    </xdr:to>
    <xdr:cxnSp macro="">
      <xdr:nvCxnSpPr>
        <xdr:cNvPr id="845" name="直線コネクタ 844"/>
        <xdr:cNvCxnSpPr/>
      </xdr:nvCxnSpPr>
      <xdr:spPr>
        <a:xfrm flipV="1">
          <a:off x="18656300" y="13241299"/>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6" name="フローチャート : 判断 845"/>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7" name="テキスト ボックス 846"/>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8" name="フローチャート : 判断 847"/>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49" name="テキスト ボックス 848"/>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12795</xdr:rowOff>
    </xdr:from>
    <xdr:to>
      <xdr:col>32</xdr:col>
      <xdr:colOff>238125</xdr:colOff>
      <xdr:row>76</xdr:row>
      <xdr:rowOff>114395</xdr:rowOff>
    </xdr:to>
    <xdr:sp macro="" textlink="">
      <xdr:nvSpPr>
        <xdr:cNvPr id="855" name="円/楕円 854"/>
        <xdr:cNvSpPr/>
      </xdr:nvSpPr>
      <xdr:spPr>
        <a:xfrm>
          <a:off x="221107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162672</xdr:rowOff>
    </xdr:from>
    <xdr:ext cx="534377" cy="259045"/>
    <xdr:sp macro="" textlink="">
      <xdr:nvSpPr>
        <xdr:cNvPr id="856" name="繰出金該当値テキスト"/>
        <xdr:cNvSpPr txBox="1"/>
      </xdr:nvSpPr>
      <xdr:spPr>
        <a:xfrm>
          <a:off x="22212300" y="130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3575</xdr:rowOff>
    </xdr:from>
    <xdr:to>
      <xdr:col>31</xdr:col>
      <xdr:colOff>85725</xdr:colOff>
      <xdr:row>76</xdr:row>
      <xdr:rowOff>105175</xdr:rowOff>
    </xdr:to>
    <xdr:sp macro="" textlink="">
      <xdr:nvSpPr>
        <xdr:cNvPr id="857" name="円/楕円 856"/>
        <xdr:cNvSpPr/>
      </xdr:nvSpPr>
      <xdr:spPr>
        <a:xfrm>
          <a:off x="21272500" y="130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96302</xdr:rowOff>
    </xdr:from>
    <xdr:ext cx="534377" cy="259045"/>
    <xdr:sp macro="" textlink="">
      <xdr:nvSpPr>
        <xdr:cNvPr id="858" name="テキスト ボックス 857"/>
        <xdr:cNvSpPr txBox="1"/>
      </xdr:nvSpPr>
      <xdr:spPr>
        <a:xfrm>
          <a:off x="21056111" y="13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104311</xdr:rowOff>
    </xdr:from>
    <xdr:to>
      <xdr:col>29</xdr:col>
      <xdr:colOff>568325</xdr:colOff>
      <xdr:row>77</xdr:row>
      <xdr:rowOff>34461</xdr:rowOff>
    </xdr:to>
    <xdr:sp macro="" textlink="">
      <xdr:nvSpPr>
        <xdr:cNvPr id="859" name="円/楕円 858"/>
        <xdr:cNvSpPr/>
      </xdr:nvSpPr>
      <xdr:spPr>
        <a:xfrm>
          <a:off x="20383500" y="131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25588</xdr:rowOff>
    </xdr:from>
    <xdr:ext cx="534377" cy="259045"/>
    <xdr:sp macro="" textlink="">
      <xdr:nvSpPr>
        <xdr:cNvPr id="860" name="テキスト ボックス 859"/>
        <xdr:cNvSpPr txBox="1"/>
      </xdr:nvSpPr>
      <xdr:spPr>
        <a:xfrm>
          <a:off x="20167111" y="132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160299</xdr:rowOff>
    </xdr:from>
    <xdr:to>
      <xdr:col>28</xdr:col>
      <xdr:colOff>365125</xdr:colOff>
      <xdr:row>77</xdr:row>
      <xdr:rowOff>90449</xdr:rowOff>
    </xdr:to>
    <xdr:sp macro="" textlink="">
      <xdr:nvSpPr>
        <xdr:cNvPr id="861" name="円/楕円 860"/>
        <xdr:cNvSpPr/>
      </xdr:nvSpPr>
      <xdr:spPr>
        <a:xfrm>
          <a:off x="19494500" y="131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81576</xdr:rowOff>
    </xdr:from>
    <xdr:ext cx="534377" cy="259045"/>
    <xdr:sp macro="" textlink="">
      <xdr:nvSpPr>
        <xdr:cNvPr id="862" name="テキスト ボックス 861"/>
        <xdr:cNvSpPr txBox="1"/>
      </xdr:nvSpPr>
      <xdr:spPr>
        <a:xfrm>
          <a:off x="19278111" y="132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163100</xdr:rowOff>
    </xdr:from>
    <xdr:to>
      <xdr:col>27</xdr:col>
      <xdr:colOff>161925</xdr:colOff>
      <xdr:row>77</xdr:row>
      <xdr:rowOff>93250</xdr:rowOff>
    </xdr:to>
    <xdr:sp macro="" textlink="">
      <xdr:nvSpPr>
        <xdr:cNvPr id="863" name="円/楕円 862"/>
        <xdr:cNvSpPr/>
      </xdr:nvSpPr>
      <xdr:spPr>
        <a:xfrm>
          <a:off x="18605500" y="131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84377</xdr:rowOff>
    </xdr:from>
    <xdr:ext cx="534377" cy="259045"/>
    <xdr:sp macro="" textlink="">
      <xdr:nvSpPr>
        <xdr:cNvPr id="864" name="テキスト ボックス 863"/>
        <xdr:cNvSpPr txBox="1"/>
      </xdr:nvSpPr>
      <xdr:spPr>
        <a:xfrm>
          <a:off x="18389111" y="132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359,941</a:t>
          </a:r>
          <a:r>
            <a:rPr kumimoji="1" lang="ja-JP" altLang="ja-JP" sz="1100">
              <a:solidFill>
                <a:schemeClr val="dk1"/>
              </a:solidFill>
              <a:effectLst/>
              <a:latin typeface="+mn-lt"/>
              <a:ea typeface="+mn-ea"/>
              <a:cs typeface="+mn-cs"/>
            </a:rPr>
            <a:t>円となっている。類似団体と比較して一人当たりコストが高い項目として、補助費等が挙げられる。</a:t>
          </a:r>
          <a:endParaRPr lang="ja-JP" altLang="ja-JP" sz="1400">
            <a:effectLst/>
          </a:endParaRPr>
        </a:p>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55,354</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17,711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類似団体より一人当たりコストが高い</a:t>
          </a:r>
          <a:r>
            <a:rPr kumimoji="1" lang="ja-JP" altLang="ja-JP" sz="1100">
              <a:solidFill>
                <a:schemeClr val="dk1"/>
              </a:solidFill>
              <a:effectLst/>
              <a:latin typeface="+mn-lt"/>
              <a:ea typeface="+mn-ea"/>
              <a:cs typeface="+mn-cs"/>
            </a:rPr>
            <a:t>主な要因としては、ごみの処理や消防等の業務を一部事務組合により行っていることが挙げられる。補助費等全体の約</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が関係一部事務組合への負担金等であることから、各組合に対し、負担金の抑制等について強く要請していく必要がある。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また、類似団体との比較では一人当たりコストは低いが、物件費や扶助費については、増加傾向が続いているため、事業の見直し等の抜本的な対策の検討が必要である。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60,124
58,287
89.12
22,005,150
21,641,114
204,000
12,300,360
23,587,338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93066</xdr:rowOff>
    </xdr:from>
    <xdr:to>
      <xdr:col>6</xdr:col>
      <xdr:colOff>511175</xdr:colOff>
      <xdr:row>33</xdr:row>
      <xdr:rowOff>82093</xdr:rowOff>
    </xdr:to>
    <xdr:cxnSp macro="">
      <xdr:nvCxnSpPr>
        <xdr:cNvPr id="59" name="直線コネクタ 58"/>
        <xdr:cNvCxnSpPr/>
      </xdr:nvCxnSpPr>
      <xdr:spPr>
        <a:xfrm>
          <a:off x="3797300" y="5579466"/>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93066</xdr:rowOff>
    </xdr:from>
    <xdr:to>
      <xdr:col>5</xdr:col>
      <xdr:colOff>358775</xdr:colOff>
      <xdr:row>32</xdr:row>
      <xdr:rowOff>104496</xdr:rowOff>
    </xdr:to>
    <xdr:cxnSp macro="">
      <xdr:nvCxnSpPr>
        <xdr:cNvPr id="62" name="直線コネクタ 61"/>
        <xdr:cNvCxnSpPr/>
      </xdr:nvCxnSpPr>
      <xdr:spPr>
        <a:xfrm flipV="1">
          <a:off x="2908300" y="5579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104496</xdr:rowOff>
    </xdr:from>
    <xdr:to>
      <xdr:col>4</xdr:col>
      <xdr:colOff>155575</xdr:colOff>
      <xdr:row>33</xdr:row>
      <xdr:rowOff>50089</xdr:rowOff>
    </xdr:to>
    <xdr:cxnSp macro="">
      <xdr:nvCxnSpPr>
        <xdr:cNvPr id="65" name="直線コネクタ 64"/>
        <xdr:cNvCxnSpPr/>
      </xdr:nvCxnSpPr>
      <xdr:spPr>
        <a:xfrm flipV="1">
          <a:off x="2019300" y="5590896"/>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152502</xdr:rowOff>
    </xdr:from>
    <xdr:to>
      <xdr:col>2</xdr:col>
      <xdr:colOff>638175</xdr:colOff>
      <xdr:row>33</xdr:row>
      <xdr:rowOff>50089</xdr:rowOff>
    </xdr:to>
    <xdr:cxnSp macro="">
      <xdr:nvCxnSpPr>
        <xdr:cNvPr id="68" name="直線コネクタ 67"/>
        <xdr:cNvCxnSpPr/>
      </xdr:nvCxnSpPr>
      <xdr:spPr>
        <a:xfrm>
          <a:off x="1130300" y="5638902"/>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31293</xdr:rowOff>
    </xdr:from>
    <xdr:to>
      <xdr:col>6</xdr:col>
      <xdr:colOff>561975</xdr:colOff>
      <xdr:row>33</xdr:row>
      <xdr:rowOff>132893</xdr:rowOff>
    </xdr:to>
    <xdr:sp macro="" textlink="">
      <xdr:nvSpPr>
        <xdr:cNvPr id="78" name="円/楕円 77"/>
        <xdr:cNvSpPr/>
      </xdr:nvSpPr>
      <xdr:spPr>
        <a:xfrm>
          <a:off x="4584700" y="56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54170</xdr:rowOff>
    </xdr:from>
    <xdr:ext cx="469744" cy="259045"/>
    <xdr:sp macro="" textlink="">
      <xdr:nvSpPr>
        <xdr:cNvPr id="79" name="議会費該当値テキスト"/>
        <xdr:cNvSpPr txBox="1"/>
      </xdr:nvSpPr>
      <xdr:spPr>
        <a:xfrm>
          <a:off x="4686300" y="554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42266</xdr:rowOff>
    </xdr:from>
    <xdr:to>
      <xdr:col>5</xdr:col>
      <xdr:colOff>409575</xdr:colOff>
      <xdr:row>32</xdr:row>
      <xdr:rowOff>143866</xdr:rowOff>
    </xdr:to>
    <xdr:sp macro="" textlink="">
      <xdr:nvSpPr>
        <xdr:cNvPr id="80" name="円/楕円 79"/>
        <xdr:cNvSpPr/>
      </xdr:nvSpPr>
      <xdr:spPr>
        <a:xfrm>
          <a:off x="3746500" y="55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160393</xdr:rowOff>
    </xdr:from>
    <xdr:ext cx="469744" cy="259045"/>
    <xdr:sp macro="" textlink="">
      <xdr:nvSpPr>
        <xdr:cNvPr id="81" name="テキスト ボックス 80"/>
        <xdr:cNvSpPr txBox="1"/>
      </xdr:nvSpPr>
      <xdr:spPr>
        <a:xfrm>
          <a:off x="3562427" y="530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53696</xdr:rowOff>
    </xdr:from>
    <xdr:to>
      <xdr:col>4</xdr:col>
      <xdr:colOff>206375</xdr:colOff>
      <xdr:row>32</xdr:row>
      <xdr:rowOff>155296</xdr:rowOff>
    </xdr:to>
    <xdr:sp macro="" textlink="">
      <xdr:nvSpPr>
        <xdr:cNvPr id="82" name="円/楕円 81"/>
        <xdr:cNvSpPr/>
      </xdr:nvSpPr>
      <xdr:spPr>
        <a:xfrm>
          <a:off x="2857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373</xdr:rowOff>
    </xdr:from>
    <xdr:ext cx="469744" cy="259045"/>
    <xdr:sp macro="" textlink="">
      <xdr:nvSpPr>
        <xdr:cNvPr id="83" name="テキスト ボックス 82"/>
        <xdr:cNvSpPr txBox="1"/>
      </xdr:nvSpPr>
      <xdr:spPr>
        <a:xfrm>
          <a:off x="2673427"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170739</xdr:rowOff>
    </xdr:from>
    <xdr:to>
      <xdr:col>3</xdr:col>
      <xdr:colOff>3175</xdr:colOff>
      <xdr:row>33</xdr:row>
      <xdr:rowOff>100889</xdr:rowOff>
    </xdr:to>
    <xdr:sp macro="" textlink="">
      <xdr:nvSpPr>
        <xdr:cNvPr id="84" name="円/楕円 83"/>
        <xdr:cNvSpPr/>
      </xdr:nvSpPr>
      <xdr:spPr>
        <a:xfrm>
          <a:off x="1968500" y="56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117416</xdr:rowOff>
    </xdr:from>
    <xdr:ext cx="469744" cy="259045"/>
    <xdr:sp macro="" textlink="">
      <xdr:nvSpPr>
        <xdr:cNvPr id="85" name="テキスト ボックス 84"/>
        <xdr:cNvSpPr txBox="1"/>
      </xdr:nvSpPr>
      <xdr:spPr>
        <a:xfrm>
          <a:off x="1784427" y="54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101702</xdr:rowOff>
    </xdr:from>
    <xdr:to>
      <xdr:col>1</xdr:col>
      <xdr:colOff>485775</xdr:colOff>
      <xdr:row>33</xdr:row>
      <xdr:rowOff>31852</xdr:rowOff>
    </xdr:to>
    <xdr:sp macro="" textlink="">
      <xdr:nvSpPr>
        <xdr:cNvPr id="86" name="円/楕円 85"/>
        <xdr:cNvSpPr/>
      </xdr:nvSpPr>
      <xdr:spPr>
        <a:xfrm>
          <a:off x="1079500" y="55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48379</xdr:rowOff>
    </xdr:from>
    <xdr:ext cx="469744" cy="259045"/>
    <xdr:sp macro="" textlink="">
      <xdr:nvSpPr>
        <xdr:cNvPr id="87" name="テキスト ボックス 86"/>
        <xdr:cNvSpPr txBox="1"/>
      </xdr:nvSpPr>
      <xdr:spPr>
        <a:xfrm>
          <a:off x="895427" y="53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100373</xdr:rowOff>
    </xdr:from>
    <xdr:to>
      <xdr:col>6</xdr:col>
      <xdr:colOff>511175</xdr:colOff>
      <xdr:row>57</xdr:row>
      <xdr:rowOff>117191</xdr:rowOff>
    </xdr:to>
    <xdr:cxnSp macro="">
      <xdr:nvCxnSpPr>
        <xdr:cNvPr id="116" name="直線コネクタ 115"/>
        <xdr:cNvCxnSpPr/>
      </xdr:nvCxnSpPr>
      <xdr:spPr>
        <a:xfrm>
          <a:off x="3797300" y="9873023"/>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100373</xdr:rowOff>
    </xdr:from>
    <xdr:to>
      <xdr:col>5</xdr:col>
      <xdr:colOff>358775</xdr:colOff>
      <xdr:row>57</xdr:row>
      <xdr:rowOff>113357</xdr:rowOff>
    </xdr:to>
    <xdr:cxnSp macro="">
      <xdr:nvCxnSpPr>
        <xdr:cNvPr id="119" name="直線コネクタ 118"/>
        <xdr:cNvCxnSpPr/>
      </xdr:nvCxnSpPr>
      <xdr:spPr>
        <a:xfrm flipV="1">
          <a:off x="2908300" y="9873023"/>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113357</xdr:rowOff>
    </xdr:from>
    <xdr:to>
      <xdr:col>4</xdr:col>
      <xdr:colOff>155575</xdr:colOff>
      <xdr:row>57</xdr:row>
      <xdr:rowOff>138138</xdr:rowOff>
    </xdr:to>
    <xdr:cxnSp macro="">
      <xdr:nvCxnSpPr>
        <xdr:cNvPr id="122" name="直線コネクタ 121"/>
        <xdr:cNvCxnSpPr/>
      </xdr:nvCxnSpPr>
      <xdr:spPr>
        <a:xfrm flipV="1">
          <a:off x="2019300" y="9886007"/>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119126</xdr:rowOff>
    </xdr:from>
    <xdr:to>
      <xdr:col>2</xdr:col>
      <xdr:colOff>638175</xdr:colOff>
      <xdr:row>57</xdr:row>
      <xdr:rowOff>138138</xdr:rowOff>
    </xdr:to>
    <xdr:cxnSp macro="">
      <xdr:nvCxnSpPr>
        <xdr:cNvPr id="125" name="直線コネクタ 124"/>
        <xdr:cNvCxnSpPr/>
      </xdr:nvCxnSpPr>
      <xdr:spPr>
        <a:xfrm>
          <a:off x="1130300" y="9891776"/>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66391</xdr:rowOff>
    </xdr:from>
    <xdr:to>
      <xdr:col>6</xdr:col>
      <xdr:colOff>561975</xdr:colOff>
      <xdr:row>57</xdr:row>
      <xdr:rowOff>167991</xdr:rowOff>
    </xdr:to>
    <xdr:sp macro="" textlink="">
      <xdr:nvSpPr>
        <xdr:cNvPr id="135" name="円/楕円 134"/>
        <xdr:cNvSpPr/>
      </xdr:nvSpPr>
      <xdr:spPr>
        <a:xfrm>
          <a:off x="4584700" y="98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152768</xdr:rowOff>
    </xdr:from>
    <xdr:ext cx="534377" cy="259045"/>
    <xdr:sp macro="" textlink="">
      <xdr:nvSpPr>
        <xdr:cNvPr id="136" name="総務費該当値テキスト"/>
        <xdr:cNvSpPr txBox="1"/>
      </xdr:nvSpPr>
      <xdr:spPr>
        <a:xfrm>
          <a:off x="4686300" y="975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49573</xdr:rowOff>
    </xdr:from>
    <xdr:to>
      <xdr:col>5</xdr:col>
      <xdr:colOff>409575</xdr:colOff>
      <xdr:row>57</xdr:row>
      <xdr:rowOff>151173</xdr:rowOff>
    </xdr:to>
    <xdr:sp macro="" textlink="">
      <xdr:nvSpPr>
        <xdr:cNvPr id="137" name="円/楕円 136"/>
        <xdr:cNvSpPr/>
      </xdr:nvSpPr>
      <xdr:spPr>
        <a:xfrm>
          <a:off x="3746500" y="98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142300</xdr:rowOff>
    </xdr:from>
    <xdr:ext cx="534377" cy="259045"/>
    <xdr:sp macro="" textlink="">
      <xdr:nvSpPr>
        <xdr:cNvPr id="138" name="テキスト ボックス 137"/>
        <xdr:cNvSpPr txBox="1"/>
      </xdr:nvSpPr>
      <xdr:spPr>
        <a:xfrm>
          <a:off x="3530111" y="991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62557</xdr:rowOff>
    </xdr:from>
    <xdr:to>
      <xdr:col>4</xdr:col>
      <xdr:colOff>206375</xdr:colOff>
      <xdr:row>57</xdr:row>
      <xdr:rowOff>164157</xdr:rowOff>
    </xdr:to>
    <xdr:sp macro="" textlink="">
      <xdr:nvSpPr>
        <xdr:cNvPr id="139" name="円/楕円 138"/>
        <xdr:cNvSpPr/>
      </xdr:nvSpPr>
      <xdr:spPr>
        <a:xfrm>
          <a:off x="2857500" y="98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155284</xdr:rowOff>
    </xdr:from>
    <xdr:ext cx="534377" cy="259045"/>
    <xdr:sp macro="" textlink="">
      <xdr:nvSpPr>
        <xdr:cNvPr id="140" name="テキスト ボックス 139"/>
        <xdr:cNvSpPr txBox="1"/>
      </xdr:nvSpPr>
      <xdr:spPr>
        <a:xfrm>
          <a:off x="2641111" y="992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87338</xdr:rowOff>
    </xdr:from>
    <xdr:to>
      <xdr:col>3</xdr:col>
      <xdr:colOff>3175</xdr:colOff>
      <xdr:row>58</xdr:row>
      <xdr:rowOff>17488</xdr:rowOff>
    </xdr:to>
    <xdr:sp macro="" textlink="">
      <xdr:nvSpPr>
        <xdr:cNvPr id="141" name="円/楕円 140"/>
        <xdr:cNvSpPr/>
      </xdr:nvSpPr>
      <xdr:spPr>
        <a:xfrm>
          <a:off x="1968500" y="98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8615</xdr:rowOff>
    </xdr:from>
    <xdr:ext cx="534377" cy="259045"/>
    <xdr:sp macro="" textlink="">
      <xdr:nvSpPr>
        <xdr:cNvPr id="142" name="テキスト ボックス 141"/>
        <xdr:cNvSpPr txBox="1"/>
      </xdr:nvSpPr>
      <xdr:spPr>
        <a:xfrm>
          <a:off x="1752111" y="99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68326</xdr:rowOff>
    </xdr:from>
    <xdr:to>
      <xdr:col>1</xdr:col>
      <xdr:colOff>485775</xdr:colOff>
      <xdr:row>57</xdr:row>
      <xdr:rowOff>169926</xdr:rowOff>
    </xdr:to>
    <xdr:sp macro="" textlink="">
      <xdr:nvSpPr>
        <xdr:cNvPr id="143" name="円/楕円 142"/>
        <xdr:cNvSpPr/>
      </xdr:nvSpPr>
      <xdr:spPr>
        <a:xfrm>
          <a:off x="10795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161053</xdr:rowOff>
    </xdr:from>
    <xdr:ext cx="534377" cy="259045"/>
    <xdr:sp macro="" textlink="">
      <xdr:nvSpPr>
        <xdr:cNvPr id="144" name="テキスト ボックス 143"/>
        <xdr:cNvSpPr txBox="1"/>
      </xdr:nvSpPr>
      <xdr:spPr>
        <a:xfrm>
          <a:off x="863111" y="99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134159</xdr:rowOff>
    </xdr:from>
    <xdr:to>
      <xdr:col>6</xdr:col>
      <xdr:colOff>510540</xdr:colOff>
      <xdr:row>77</xdr:row>
      <xdr:rowOff>125603</xdr:rowOff>
    </xdr:to>
    <xdr:cxnSp macro="">
      <xdr:nvCxnSpPr>
        <xdr:cNvPr id="171" name="直線コネクタ 170"/>
        <xdr:cNvCxnSpPr/>
      </xdr:nvCxnSpPr>
      <xdr:spPr>
        <a:xfrm flipV="1">
          <a:off x="4633595" y="12135659"/>
          <a:ext cx="1270" cy="119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129430</xdr:rowOff>
    </xdr:from>
    <xdr:ext cx="599010" cy="259045"/>
    <xdr:sp macro="" textlink="">
      <xdr:nvSpPr>
        <xdr:cNvPr id="172" name="民生費最小値テキスト"/>
        <xdr:cNvSpPr txBox="1"/>
      </xdr:nvSpPr>
      <xdr:spPr>
        <a:xfrm>
          <a:off x="4686300" y="1333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77</xdr:row>
      <xdr:rowOff>125603</xdr:rowOff>
    </xdr:from>
    <xdr:to>
      <xdr:col>6</xdr:col>
      <xdr:colOff>600075</xdr:colOff>
      <xdr:row>77</xdr:row>
      <xdr:rowOff>125603</xdr:rowOff>
    </xdr:to>
    <xdr:cxnSp macro="">
      <xdr:nvCxnSpPr>
        <xdr:cNvPr id="173" name="直線コネクタ 172"/>
        <xdr:cNvCxnSpPr/>
      </xdr:nvCxnSpPr>
      <xdr:spPr>
        <a:xfrm>
          <a:off x="4546600" y="133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80836</xdr:rowOff>
    </xdr:from>
    <xdr:ext cx="599010" cy="259045"/>
    <xdr:sp macro="" textlink="">
      <xdr:nvSpPr>
        <xdr:cNvPr id="174" name="民生費最大値テキスト"/>
        <xdr:cNvSpPr txBox="1"/>
      </xdr:nvSpPr>
      <xdr:spPr>
        <a:xfrm>
          <a:off x="4686300" y="119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70</xdr:row>
      <xdr:rowOff>134159</xdr:rowOff>
    </xdr:from>
    <xdr:to>
      <xdr:col>6</xdr:col>
      <xdr:colOff>600075</xdr:colOff>
      <xdr:row>70</xdr:row>
      <xdr:rowOff>134159</xdr:rowOff>
    </xdr:to>
    <xdr:cxnSp macro="">
      <xdr:nvCxnSpPr>
        <xdr:cNvPr id="175" name="直線コネクタ 174"/>
        <xdr:cNvCxnSpPr/>
      </xdr:nvCxnSpPr>
      <xdr:spPr>
        <a:xfrm>
          <a:off x="4546600" y="1213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12565</xdr:rowOff>
    </xdr:from>
    <xdr:to>
      <xdr:col>6</xdr:col>
      <xdr:colOff>511175</xdr:colOff>
      <xdr:row>77</xdr:row>
      <xdr:rowOff>120171</xdr:rowOff>
    </xdr:to>
    <xdr:cxnSp macro="">
      <xdr:nvCxnSpPr>
        <xdr:cNvPr id="176" name="直線コネクタ 175"/>
        <xdr:cNvCxnSpPr/>
      </xdr:nvCxnSpPr>
      <xdr:spPr>
        <a:xfrm flipV="1">
          <a:off x="3797300" y="13214215"/>
          <a:ext cx="8382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151978</xdr:rowOff>
    </xdr:from>
    <xdr:ext cx="599010" cy="259045"/>
    <xdr:sp macro="" textlink="">
      <xdr:nvSpPr>
        <xdr:cNvPr id="177" name="民生費平均値テキスト"/>
        <xdr:cNvSpPr txBox="1"/>
      </xdr:nvSpPr>
      <xdr:spPr>
        <a:xfrm>
          <a:off x="4686300" y="12667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129101</xdr:rowOff>
    </xdr:from>
    <xdr:to>
      <xdr:col>6</xdr:col>
      <xdr:colOff>561975</xdr:colOff>
      <xdr:row>75</xdr:row>
      <xdr:rowOff>59251</xdr:rowOff>
    </xdr:to>
    <xdr:sp macro="" textlink="">
      <xdr:nvSpPr>
        <xdr:cNvPr id="178" name="フローチャート : 判断 177"/>
        <xdr:cNvSpPr/>
      </xdr:nvSpPr>
      <xdr:spPr>
        <a:xfrm>
          <a:off x="45847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120171</xdr:rowOff>
    </xdr:from>
    <xdr:to>
      <xdr:col>5</xdr:col>
      <xdr:colOff>358775</xdr:colOff>
      <xdr:row>78</xdr:row>
      <xdr:rowOff>41380</xdr:rowOff>
    </xdr:to>
    <xdr:cxnSp macro="">
      <xdr:nvCxnSpPr>
        <xdr:cNvPr id="179" name="直線コネクタ 178"/>
        <xdr:cNvCxnSpPr/>
      </xdr:nvCxnSpPr>
      <xdr:spPr>
        <a:xfrm flipV="1">
          <a:off x="2908300" y="13321821"/>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55687</xdr:rowOff>
    </xdr:from>
    <xdr:to>
      <xdr:col>5</xdr:col>
      <xdr:colOff>409575</xdr:colOff>
      <xdr:row>74</xdr:row>
      <xdr:rowOff>157287</xdr:rowOff>
    </xdr:to>
    <xdr:sp macro="" textlink="">
      <xdr:nvSpPr>
        <xdr:cNvPr id="180" name="フローチャート : 判断 179"/>
        <xdr:cNvSpPr/>
      </xdr:nvSpPr>
      <xdr:spPr>
        <a:xfrm>
          <a:off x="3746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2364</xdr:rowOff>
    </xdr:from>
    <xdr:ext cx="599010" cy="259045"/>
    <xdr:sp macro="" textlink="">
      <xdr:nvSpPr>
        <xdr:cNvPr id="181" name="テキスト ボックス 180"/>
        <xdr:cNvSpPr txBox="1"/>
      </xdr:nvSpPr>
      <xdr:spPr>
        <a:xfrm>
          <a:off x="3497794"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41380</xdr:rowOff>
    </xdr:from>
    <xdr:to>
      <xdr:col>4</xdr:col>
      <xdr:colOff>155575</xdr:colOff>
      <xdr:row>78</xdr:row>
      <xdr:rowOff>125265</xdr:rowOff>
    </xdr:to>
    <xdr:cxnSp macro="">
      <xdr:nvCxnSpPr>
        <xdr:cNvPr id="182" name="直線コネクタ 181"/>
        <xdr:cNvCxnSpPr/>
      </xdr:nvCxnSpPr>
      <xdr:spPr>
        <a:xfrm flipV="1">
          <a:off x="2019300" y="13414480"/>
          <a:ext cx="889000" cy="8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143633</xdr:rowOff>
    </xdr:from>
    <xdr:to>
      <xdr:col>4</xdr:col>
      <xdr:colOff>206375</xdr:colOff>
      <xdr:row>76</xdr:row>
      <xdr:rowOff>73783</xdr:rowOff>
    </xdr:to>
    <xdr:sp macro="" textlink="">
      <xdr:nvSpPr>
        <xdr:cNvPr id="183" name="フローチャート : 判断 182"/>
        <xdr:cNvSpPr/>
      </xdr:nvSpPr>
      <xdr:spPr>
        <a:xfrm>
          <a:off x="2857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90310</xdr:rowOff>
    </xdr:from>
    <xdr:ext cx="599010" cy="259045"/>
    <xdr:sp macro="" textlink="">
      <xdr:nvSpPr>
        <xdr:cNvPr id="184" name="テキスト ボックス 183"/>
        <xdr:cNvSpPr txBox="1"/>
      </xdr:nvSpPr>
      <xdr:spPr>
        <a:xfrm>
          <a:off x="2608794"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125265</xdr:rowOff>
    </xdr:from>
    <xdr:to>
      <xdr:col>2</xdr:col>
      <xdr:colOff>638175</xdr:colOff>
      <xdr:row>78</xdr:row>
      <xdr:rowOff>167024</xdr:rowOff>
    </xdr:to>
    <xdr:cxnSp macro="">
      <xdr:nvCxnSpPr>
        <xdr:cNvPr id="185" name="直線コネクタ 184"/>
        <xdr:cNvCxnSpPr/>
      </xdr:nvCxnSpPr>
      <xdr:spPr>
        <a:xfrm flipV="1">
          <a:off x="1130300" y="13498365"/>
          <a:ext cx="8890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43996</xdr:rowOff>
    </xdr:from>
    <xdr:to>
      <xdr:col>3</xdr:col>
      <xdr:colOff>3175</xdr:colOff>
      <xdr:row>76</xdr:row>
      <xdr:rowOff>145596</xdr:rowOff>
    </xdr:to>
    <xdr:sp macro="" textlink="">
      <xdr:nvSpPr>
        <xdr:cNvPr id="186" name="フローチャート : 判断 185"/>
        <xdr:cNvSpPr/>
      </xdr:nvSpPr>
      <xdr:spPr>
        <a:xfrm>
          <a:off x="1968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162124</xdr:rowOff>
    </xdr:from>
    <xdr:ext cx="599010" cy="259045"/>
    <xdr:sp macro="" textlink="">
      <xdr:nvSpPr>
        <xdr:cNvPr id="187" name="テキスト ボックス 186"/>
        <xdr:cNvSpPr txBox="1"/>
      </xdr:nvSpPr>
      <xdr:spPr>
        <a:xfrm>
          <a:off x="1719794"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104488</xdr:rowOff>
    </xdr:from>
    <xdr:to>
      <xdr:col>1</xdr:col>
      <xdr:colOff>485775</xdr:colOff>
      <xdr:row>77</xdr:row>
      <xdr:rowOff>34638</xdr:rowOff>
    </xdr:to>
    <xdr:sp macro="" textlink="">
      <xdr:nvSpPr>
        <xdr:cNvPr id="188" name="フローチャート : 判断 187"/>
        <xdr:cNvSpPr/>
      </xdr:nvSpPr>
      <xdr:spPr>
        <a:xfrm>
          <a:off x="1079500" y="131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51165</xdr:rowOff>
    </xdr:from>
    <xdr:ext cx="599010" cy="259045"/>
    <xdr:sp macro="" textlink="">
      <xdr:nvSpPr>
        <xdr:cNvPr id="189" name="テキスト ボックス 188"/>
        <xdr:cNvSpPr txBox="1"/>
      </xdr:nvSpPr>
      <xdr:spPr>
        <a:xfrm>
          <a:off x="830794" y="129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133215</xdr:rowOff>
    </xdr:from>
    <xdr:to>
      <xdr:col>6</xdr:col>
      <xdr:colOff>561975</xdr:colOff>
      <xdr:row>77</xdr:row>
      <xdr:rowOff>63365</xdr:rowOff>
    </xdr:to>
    <xdr:sp macro="" textlink="">
      <xdr:nvSpPr>
        <xdr:cNvPr id="195" name="円/楕円 194"/>
        <xdr:cNvSpPr/>
      </xdr:nvSpPr>
      <xdr:spPr>
        <a:xfrm>
          <a:off x="45847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48142</xdr:rowOff>
    </xdr:from>
    <xdr:ext cx="599010" cy="259045"/>
    <xdr:sp macro="" textlink="">
      <xdr:nvSpPr>
        <xdr:cNvPr id="196" name="民生費該当値テキスト"/>
        <xdr:cNvSpPr txBox="1"/>
      </xdr:nvSpPr>
      <xdr:spPr>
        <a:xfrm>
          <a:off x="4686300" y="130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69371</xdr:rowOff>
    </xdr:from>
    <xdr:to>
      <xdr:col>5</xdr:col>
      <xdr:colOff>409575</xdr:colOff>
      <xdr:row>77</xdr:row>
      <xdr:rowOff>170971</xdr:rowOff>
    </xdr:to>
    <xdr:sp macro="" textlink="">
      <xdr:nvSpPr>
        <xdr:cNvPr id="197" name="円/楕円 196"/>
        <xdr:cNvSpPr/>
      </xdr:nvSpPr>
      <xdr:spPr>
        <a:xfrm>
          <a:off x="3746500" y="13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162098</xdr:rowOff>
    </xdr:from>
    <xdr:ext cx="599010" cy="259045"/>
    <xdr:sp macro="" textlink="">
      <xdr:nvSpPr>
        <xdr:cNvPr id="198" name="テキスト ボックス 197"/>
        <xdr:cNvSpPr txBox="1"/>
      </xdr:nvSpPr>
      <xdr:spPr>
        <a:xfrm>
          <a:off x="3497794" y="1336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162030</xdr:rowOff>
    </xdr:from>
    <xdr:to>
      <xdr:col>4</xdr:col>
      <xdr:colOff>206375</xdr:colOff>
      <xdr:row>78</xdr:row>
      <xdr:rowOff>92180</xdr:rowOff>
    </xdr:to>
    <xdr:sp macro="" textlink="">
      <xdr:nvSpPr>
        <xdr:cNvPr id="199" name="円/楕円 198"/>
        <xdr:cNvSpPr/>
      </xdr:nvSpPr>
      <xdr:spPr>
        <a:xfrm>
          <a:off x="2857500" y="133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83307</xdr:rowOff>
    </xdr:from>
    <xdr:ext cx="599010" cy="259045"/>
    <xdr:sp macro="" textlink="">
      <xdr:nvSpPr>
        <xdr:cNvPr id="200" name="テキスト ボックス 199"/>
        <xdr:cNvSpPr txBox="1"/>
      </xdr:nvSpPr>
      <xdr:spPr>
        <a:xfrm>
          <a:off x="2608794" y="1345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74465</xdr:rowOff>
    </xdr:from>
    <xdr:to>
      <xdr:col>3</xdr:col>
      <xdr:colOff>3175</xdr:colOff>
      <xdr:row>79</xdr:row>
      <xdr:rowOff>4615</xdr:rowOff>
    </xdr:to>
    <xdr:sp macro="" textlink="">
      <xdr:nvSpPr>
        <xdr:cNvPr id="201" name="円/楕円 200"/>
        <xdr:cNvSpPr/>
      </xdr:nvSpPr>
      <xdr:spPr>
        <a:xfrm>
          <a:off x="1968500" y="134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167192</xdr:rowOff>
    </xdr:from>
    <xdr:ext cx="599010" cy="259045"/>
    <xdr:sp macro="" textlink="">
      <xdr:nvSpPr>
        <xdr:cNvPr id="202" name="テキスト ボックス 201"/>
        <xdr:cNvSpPr txBox="1"/>
      </xdr:nvSpPr>
      <xdr:spPr>
        <a:xfrm>
          <a:off x="1719794" y="1354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116224</xdr:rowOff>
    </xdr:from>
    <xdr:to>
      <xdr:col>1</xdr:col>
      <xdr:colOff>485775</xdr:colOff>
      <xdr:row>79</xdr:row>
      <xdr:rowOff>46374</xdr:rowOff>
    </xdr:to>
    <xdr:sp macro="" textlink="">
      <xdr:nvSpPr>
        <xdr:cNvPr id="203" name="円/楕円 202"/>
        <xdr:cNvSpPr/>
      </xdr:nvSpPr>
      <xdr:spPr>
        <a:xfrm>
          <a:off x="1079500" y="134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37501</xdr:rowOff>
    </xdr:from>
    <xdr:ext cx="534377" cy="259045"/>
    <xdr:sp macro="" textlink="">
      <xdr:nvSpPr>
        <xdr:cNvPr id="204" name="テキスト ボックス 203"/>
        <xdr:cNvSpPr txBox="1"/>
      </xdr:nvSpPr>
      <xdr:spPr>
        <a:xfrm>
          <a:off x="863111" y="135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154953</xdr:rowOff>
    </xdr:from>
    <xdr:to>
      <xdr:col>6</xdr:col>
      <xdr:colOff>510540</xdr:colOff>
      <xdr:row>97</xdr:row>
      <xdr:rowOff>142303</xdr:rowOff>
    </xdr:to>
    <xdr:cxnSp macro="">
      <xdr:nvCxnSpPr>
        <xdr:cNvPr id="228" name="直線コネクタ 227"/>
        <xdr:cNvCxnSpPr/>
      </xdr:nvCxnSpPr>
      <xdr:spPr>
        <a:xfrm flipV="1">
          <a:off x="4633595" y="15756903"/>
          <a:ext cx="1270" cy="10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146130</xdr:rowOff>
    </xdr:from>
    <xdr:ext cx="534377" cy="259045"/>
    <xdr:sp macro="" textlink="">
      <xdr:nvSpPr>
        <xdr:cNvPr id="229" name="衛生費最小値テキスト"/>
        <xdr:cNvSpPr txBox="1"/>
      </xdr:nvSpPr>
      <xdr:spPr>
        <a:xfrm>
          <a:off x="4686300" y="167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97</xdr:row>
      <xdr:rowOff>142303</xdr:rowOff>
    </xdr:from>
    <xdr:to>
      <xdr:col>6</xdr:col>
      <xdr:colOff>600075</xdr:colOff>
      <xdr:row>97</xdr:row>
      <xdr:rowOff>142303</xdr:rowOff>
    </xdr:to>
    <xdr:cxnSp macro="">
      <xdr:nvCxnSpPr>
        <xdr:cNvPr id="230" name="直線コネクタ 229"/>
        <xdr:cNvCxnSpPr/>
      </xdr:nvCxnSpPr>
      <xdr:spPr>
        <a:xfrm>
          <a:off x="4546600" y="1677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101630</xdr:rowOff>
    </xdr:from>
    <xdr:ext cx="534377" cy="259045"/>
    <xdr:sp macro="" textlink="">
      <xdr:nvSpPr>
        <xdr:cNvPr id="231" name="衛生費最大値テキスト"/>
        <xdr:cNvSpPr txBox="1"/>
      </xdr:nvSpPr>
      <xdr:spPr>
        <a:xfrm>
          <a:off x="4686300" y="155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91</xdr:row>
      <xdr:rowOff>154953</xdr:rowOff>
    </xdr:from>
    <xdr:to>
      <xdr:col>6</xdr:col>
      <xdr:colOff>600075</xdr:colOff>
      <xdr:row>91</xdr:row>
      <xdr:rowOff>154953</xdr:rowOff>
    </xdr:to>
    <xdr:cxnSp macro="">
      <xdr:nvCxnSpPr>
        <xdr:cNvPr id="232" name="直線コネクタ 231"/>
        <xdr:cNvCxnSpPr/>
      </xdr:nvCxnSpPr>
      <xdr:spPr>
        <a:xfrm>
          <a:off x="4546600" y="1575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122873</xdr:rowOff>
    </xdr:from>
    <xdr:to>
      <xdr:col>6</xdr:col>
      <xdr:colOff>511175</xdr:colOff>
      <xdr:row>94</xdr:row>
      <xdr:rowOff>161531</xdr:rowOff>
    </xdr:to>
    <xdr:cxnSp macro="">
      <xdr:nvCxnSpPr>
        <xdr:cNvPr id="233" name="直線コネクタ 232"/>
        <xdr:cNvCxnSpPr/>
      </xdr:nvCxnSpPr>
      <xdr:spPr>
        <a:xfrm>
          <a:off x="3797300" y="16239173"/>
          <a:ext cx="838200" cy="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160621</xdr:rowOff>
    </xdr:from>
    <xdr:ext cx="534377" cy="259045"/>
    <xdr:sp macro="" textlink="">
      <xdr:nvSpPr>
        <xdr:cNvPr id="234" name="衛生費平均値テキスト"/>
        <xdr:cNvSpPr txBox="1"/>
      </xdr:nvSpPr>
      <xdr:spPr>
        <a:xfrm>
          <a:off x="4686300" y="16448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10744</xdr:rowOff>
    </xdr:from>
    <xdr:to>
      <xdr:col>6</xdr:col>
      <xdr:colOff>561975</xdr:colOff>
      <xdr:row>96</xdr:row>
      <xdr:rowOff>112344</xdr:rowOff>
    </xdr:to>
    <xdr:sp macro="" textlink="">
      <xdr:nvSpPr>
        <xdr:cNvPr id="235" name="フローチャート : 判断 234"/>
        <xdr:cNvSpPr/>
      </xdr:nvSpPr>
      <xdr:spPr>
        <a:xfrm>
          <a:off x="45847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122873</xdr:rowOff>
    </xdr:from>
    <xdr:to>
      <xdr:col>5</xdr:col>
      <xdr:colOff>358775</xdr:colOff>
      <xdr:row>95</xdr:row>
      <xdr:rowOff>137401</xdr:rowOff>
    </xdr:to>
    <xdr:cxnSp macro="">
      <xdr:nvCxnSpPr>
        <xdr:cNvPr id="236" name="直線コネクタ 235"/>
        <xdr:cNvCxnSpPr/>
      </xdr:nvCxnSpPr>
      <xdr:spPr>
        <a:xfrm flipV="1">
          <a:off x="2908300" y="16239173"/>
          <a:ext cx="889000" cy="1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143917</xdr:rowOff>
    </xdr:from>
    <xdr:to>
      <xdr:col>5</xdr:col>
      <xdr:colOff>409575</xdr:colOff>
      <xdr:row>96</xdr:row>
      <xdr:rowOff>74067</xdr:rowOff>
    </xdr:to>
    <xdr:sp macro="" textlink="">
      <xdr:nvSpPr>
        <xdr:cNvPr id="237" name="フローチャート : 判断 236"/>
        <xdr:cNvSpPr/>
      </xdr:nvSpPr>
      <xdr:spPr>
        <a:xfrm>
          <a:off x="3746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65194</xdr:rowOff>
    </xdr:from>
    <xdr:ext cx="534377" cy="259045"/>
    <xdr:sp macro="" textlink="">
      <xdr:nvSpPr>
        <xdr:cNvPr id="238" name="テキスト ボックス 237"/>
        <xdr:cNvSpPr txBox="1"/>
      </xdr:nvSpPr>
      <xdr:spPr>
        <a:xfrm>
          <a:off x="3530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89</xdr:row>
      <xdr:rowOff>147613</xdr:rowOff>
    </xdr:from>
    <xdr:to>
      <xdr:col>4</xdr:col>
      <xdr:colOff>155575</xdr:colOff>
      <xdr:row>95</xdr:row>
      <xdr:rowOff>137401</xdr:rowOff>
    </xdr:to>
    <xdr:cxnSp macro="">
      <xdr:nvCxnSpPr>
        <xdr:cNvPr id="239" name="直線コネクタ 238"/>
        <xdr:cNvCxnSpPr/>
      </xdr:nvCxnSpPr>
      <xdr:spPr>
        <a:xfrm>
          <a:off x="2019300" y="15406663"/>
          <a:ext cx="889000" cy="10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41236</xdr:rowOff>
    </xdr:from>
    <xdr:to>
      <xdr:col>4</xdr:col>
      <xdr:colOff>206375</xdr:colOff>
      <xdr:row>96</xdr:row>
      <xdr:rowOff>142836</xdr:rowOff>
    </xdr:to>
    <xdr:sp macro="" textlink="">
      <xdr:nvSpPr>
        <xdr:cNvPr id="240" name="フローチャート : 判断 239"/>
        <xdr:cNvSpPr/>
      </xdr:nvSpPr>
      <xdr:spPr>
        <a:xfrm>
          <a:off x="2857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133963</xdr:rowOff>
    </xdr:from>
    <xdr:ext cx="534377" cy="259045"/>
    <xdr:sp macro="" textlink="">
      <xdr:nvSpPr>
        <xdr:cNvPr id="241" name="テキスト ボックス 240"/>
        <xdr:cNvSpPr txBox="1"/>
      </xdr:nvSpPr>
      <xdr:spPr>
        <a:xfrm>
          <a:off x="2641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147613</xdr:rowOff>
    </xdr:from>
    <xdr:to>
      <xdr:col>2</xdr:col>
      <xdr:colOff>638175</xdr:colOff>
      <xdr:row>95</xdr:row>
      <xdr:rowOff>107645</xdr:rowOff>
    </xdr:to>
    <xdr:cxnSp macro="">
      <xdr:nvCxnSpPr>
        <xdr:cNvPr id="242" name="直線コネクタ 241"/>
        <xdr:cNvCxnSpPr/>
      </xdr:nvCxnSpPr>
      <xdr:spPr>
        <a:xfrm flipV="1">
          <a:off x="1130300" y="15406663"/>
          <a:ext cx="889000" cy="98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29096</xdr:rowOff>
    </xdr:from>
    <xdr:to>
      <xdr:col>3</xdr:col>
      <xdr:colOff>3175</xdr:colOff>
      <xdr:row>96</xdr:row>
      <xdr:rowOff>130696</xdr:rowOff>
    </xdr:to>
    <xdr:sp macro="" textlink="">
      <xdr:nvSpPr>
        <xdr:cNvPr id="243" name="フローチャート : 判断 242"/>
        <xdr:cNvSpPr/>
      </xdr:nvSpPr>
      <xdr:spPr>
        <a:xfrm>
          <a:off x="1968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121823</xdr:rowOff>
    </xdr:from>
    <xdr:ext cx="534377" cy="259045"/>
    <xdr:sp macro="" textlink="">
      <xdr:nvSpPr>
        <xdr:cNvPr id="244" name="テキスト ボックス 243"/>
        <xdr:cNvSpPr txBox="1"/>
      </xdr:nvSpPr>
      <xdr:spPr>
        <a:xfrm>
          <a:off x="1752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53163</xdr:rowOff>
    </xdr:from>
    <xdr:to>
      <xdr:col>1</xdr:col>
      <xdr:colOff>485775</xdr:colOff>
      <xdr:row>96</xdr:row>
      <xdr:rowOff>154763</xdr:rowOff>
    </xdr:to>
    <xdr:sp macro="" textlink="">
      <xdr:nvSpPr>
        <xdr:cNvPr id="245" name="フローチャート : 判断 244"/>
        <xdr:cNvSpPr/>
      </xdr:nvSpPr>
      <xdr:spPr>
        <a:xfrm>
          <a:off x="1079500" y="165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145890</xdr:rowOff>
    </xdr:from>
    <xdr:ext cx="534377" cy="259045"/>
    <xdr:sp macro="" textlink="">
      <xdr:nvSpPr>
        <xdr:cNvPr id="246" name="テキスト ボックス 245"/>
        <xdr:cNvSpPr txBox="1"/>
      </xdr:nvSpPr>
      <xdr:spPr>
        <a:xfrm>
          <a:off x="863111" y="166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110731</xdr:rowOff>
    </xdr:from>
    <xdr:to>
      <xdr:col>6</xdr:col>
      <xdr:colOff>561975</xdr:colOff>
      <xdr:row>95</xdr:row>
      <xdr:rowOff>40881</xdr:rowOff>
    </xdr:to>
    <xdr:sp macro="" textlink="">
      <xdr:nvSpPr>
        <xdr:cNvPr id="252" name="円/楕円 251"/>
        <xdr:cNvSpPr/>
      </xdr:nvSpPr>
      <xdr:spPr>
        <a:xfrm>
          <a:off x="4584700" y="162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133608</xdr:rowOff>
    </xdr:from>
    <xdr:ext cx="534377" cy="259045"/>
    <xdr:sp macro="" textlink="">
      <xdr:nvSpPr>
        <xdr:cNvPr id="253" name="衛生費該当値テキスト"/>
        <xdr:cNvSpPr txBox="1"/>
      </xdr:nvSpPr>
      <xdr:spPr>
        <a:xfrm>
          <a:off x="4686300" y="160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72073</xdr:rowOff>
    </xdr:from>
    <xdr:to>
      <xdr:col>5</xdr:col>
      <xdr:colOff>409575</xdr:colOff>
      <xdr:row>95</xdr:row>
      <xdr:rowOff>2223</xdr:rowOff>
    </xdr:to>
    <xdr:sp macro="" textlink="">
      <xdr:nvSpPr>
        <xdr:cNvPr id="254" name="円/楕円 253"/>
        <xdr:cNvSpPr/>
      </xdr:nvSpPr>
      <xdr:spPr>
        <a:xfrm>
          <a:off x="3746500" y="161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18750</xdr:rowOff>
    </xdr:from>
    <xdr:ext cx="534377" cy="259045"/>
    <xdr:sp macro="" textlink="">
      <xdr:nvSpPr>
        <xdr:cNvPr id="255" name="テキスト ボックス 254"/>
        <xdr:cNvSpPr txBox="1"/>
      </xdr:nvSpPr>
      <xdr:spPr>
        <a:xfrm>
          <a:off x="3530111" y="159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86601</xdr:rowOff>
    </xdr:from>
    <xdr:to>
      <xdr:col>4</xdr:col>
      <xdr:colOff>206375</xdr:colOff>
      <xdr:row>96</xdr:row>
      <xdr:rowOff>16751</xdr:rowOff>
    </xdr:to>
    <xdr:sp macro="" textlink="">
      <xdr:nvSpPr>
        <xdr:cNvPr id="256" name="円/楕円 255"/>
        <xdr:cNvSpPr/>
      </xdr:nvSpPr>
      <xdr:spPr>
        <a:xfrm>
          <a:off x="2857500" y="163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33278</xdr:rowOff>
    </xdr:from>
    <xdr:ext cx="534377" cy="259045"/>
    <xdr:sp macro="" textlink="">
      <xdr:nvSpPr>
        <xdr:cNvPr id="257" name="テキスト ボックス 256"/>
        <xdr:cNvSpPr txBox="1"/>
      </xdr:nvSpPr>
      <xdr:spPr>
        <a:xfrm>
          <a:off x="2641111" y="161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46,681</a:t>
          </a:r>
          <a:endParaRPr kumimoji="1" lang="ja-JP" altLang="en-US" sz="1000" b="1">
            <a:solidFill>
              <a:srgbClr val="FF0000"/>
            </a:solidFill>
            <a:latin typeface="ＭＳ Ｐゴシック"/>
          </a:endParaRPr>
        </a:p>
      </xdr:txBody>
    </xdr:sp>
    <xdr:clientData/>
  </xdr:oneCellAnchor>
  <xdr:twoCellAnchor>
    <xdr:from>
      <xdr:col>2</xdr:col>
      <xdr:colOff>587375</xdr:colOff>
      <xdr:row>89</xdr:row>
      <xdr:rowOff>96813</xdr:rowOff>
    </xdr:from>
    <xdr:to>
      <xdr:col>3</xdr:col>
      <xdr:colOff>3175</xdr:colOff>
      <xdr:row>90</xdr:row>
      <xdr:rowOff>26963</xdr:rowOff>
    </xdr:to>
    <xdr:sp macro="" textlink="">
      <xdr:nvSpPr>
        <xdr:cNvPr id="258" name="円/楕円 257"/>
        <xdr:cNvSpPr/>
      </xdr:nvSpPr>
      <xdr:spPr>
        <a:xfrm>
          <a:off x="1968500" y="153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43490</xdr:rowOff>
    </xdr:from>
    <xdr:ext cx="599010" cy="259045"/>
    <xdr:sp macro="" textlink="">
      <xdr:nvSpPr>
        <xdr:cNvPr id="259" name="テキスト ボックス 258"/>
        <xdr:cNvSpPr txBox="1"/>
      </xdr:nvSpPr>
      <xdr:spPr>
        <a:xfrm>
          <a:off x="1719794" y="1513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56845</xdr:rowOff>
    </xdr:from>
    <xdr:to>
      <xdr:col>1</xdr:col>
      <xdr:colOff>485775</xdr:colOff>
      <xdr:row>95</xdr:row>
      <xdr:rowOff>158445</xdr:rowOff>
    </xdr:to>
    <xdr:sp macro="" textlink="">
      <xdr:nvSpPr>
        <xdr:cNvPr id="260" name="円/楕円 259"/>
        <xdr:cNvSpPr/>
      </xdr:nvSpPr>
      <xdr:spPr>
        <a:xfrm>
          <a:off x="1079500" y="163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3522</xdr:rowOff>
    </xdr:from>
    <xdr:ext cx="534377" cy="259045"/>
    <xdr:sp macro="" textlink="">
      <xdr:nvSpPr>
        <xdr:cNvPr id="261" name="テキスト ボックス 260"/>
        <xdr:cNvSpPr txBox="1"/>
      </xdr:nvSpPr>
      <xdr:spPr>
        <a:xfrm>
          <a:off x="863111" y="16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3" name="直線コネクタ 282"/>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6"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7" name="直線コネクタ 286"/>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9"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0" name="フローチャート : 判断 289"/>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2" name="フローチャート : 判断 291"/>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3" name="テキスト ボックス 292"/>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74320</xdr:rowOff>
    </xdr:from>
    <xdr:to>
      <xdr:col>12</xdr:col>
      <xdr:colOff>511175</xdr:colOff>
      <xdr:row>38</xdr:row>
      <xdr:rowOff>139700</xdr:rowOff>
    </xdr:to>
    <xdr:cxnSp macro="">
      <xdr:nvCxnSpPr>
        <xdr:cNvPr id="294" name="直線コネクタ 293"/>
        <xdr:cNvCxnSpPr/>
      </xdr:nvCxnSpPr>
      <xdr:spPr>
        <a:xfrm>
          <a:off x="7861300" y="6417970"/>
          <a:ext cx="889000" cy="2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5" name="フローチャート : 判断 294"/>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6" name="テキスト ボックス 295"/>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74320</xdr:rowOff>
    </xdr:from>
    <xdr:to>
      <xdr:col>11</xdr:col>
      <xdr:colOff>307975</xdr:colOff>
      <xdr:row>37</xdr:row>
      <xdr:rowOff>83236</xdr:rowOff>
    </xdr:to>
    <xdr:cxnSp macro="">
      <xdr:nvCxnSpPr>
        <xdr:cNvPr id="297" name="直線コネクタ 296"/>
        <xdr:cNvCxnSpPr/>
      </xdr:nvCxnSpPr>
      <xdr:spPr>
        <a:xfrm flipV="1">
          <a:off x="6972300" y="641797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8" name="フローチャート : 判断 297"/>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9" name="テキスト ボックス 298"/>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0" name="フローチャート : 判断 299"/>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1" name="テキスト ボックス 300"/>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7" name="円/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9" name="円/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0" name="テキスト ボックス 309"/>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1" name="円/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2" name="テキスト ボックス 311"/>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23520</xdr:rowOff>
    </xdr:from>
    <xdr:to>
      <xdr:col>11</xdr:col>
      <xdr:colOff>358775</xdr:colOff>
      <xdr:row>37</xdr:row>
      <xdr:rowOff>125120</xdr:rowOff>
    </xdr:to>
    <xdr:sp macro="" textlink="">
      <xdr:nvSpPr>
        <xdr:cNvPr id="313" name="円/楕円 312"/>
        <xdr:cNvSpPr/>
      </xdr:nvSpPr>
      <xdr:spPr>
        <a:xfrm>
          <a:off x="7810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116247</xdr:rowOff>
    </xdr:from>
    <xdr:ext cx="469744" cy="259045"/>
    <xdr:sp macro="" textlink="">
      <xdr:nvSpPr>
        <xdr:cNvPr id="314" name="テキスト ボックス 313"/>
        <xdr:cNvSpPr txBox="1"/>
      </xdr:nvSpPr>
      <xdr:spPr>
        <a:xfrm>
          <a:off x="7626427"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32436</xdr:rowOff>
    </xdr:from>
    <xdr:to>
      <xdr:col>10</xdr:col>
      <xdr:colOff>155575</xdr:colOff>
      <xdr:row>37</xdr:row>
      <xdr:rowOff>134036</xdr:rowOff>
    </xdr:to>
    <xdr:sp macro="" textlink="">
      <xdr:nvSpPr>
        <xdr:cNvPr id="315" name="円/楕円 314"/>
        <xdr:cNvSpPr/>
      </xdr:nvSpPr>
      <xdr:spPr>
        <a:xfrm>
          <a:off x="6921500" y="63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125163</xdr:rowOff>
    </xdr:from>
    <xdr:ext cx="378565" cy="259045"/>
    <xdr:sp macro="" textlink="">
      <xdr:nvSpPr>
        <xdr:cNvPr id="316" name="テキスト ボックス 315"/>
        <xdr:cNvSpPr txBox="1"/>
      </xdr:nvSpPr>
      <xdr:spPr>
        <a:xfrm>
          <a:off x="6783017" y="64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2" name="直線コネクタ 341"/>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3"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4" name="直線コネクタ 343"/>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5"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6" name="直線コネクタ 345"/>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103108</xdr:rowOff>
    </xdr:from>
    <xdr:to>
      <xdr:col>15</xdr:col>
      <xdr:colOff>180975</xdr:colOff>
      <xdr:row>58</xdr:row>
      <xdr:rowOff>60621</xdr:rowOff>
    </xdr:to>
    <xdr:cxnSp macro="">
      <xdr:nvCxnSpPr>
        <xdr:cNvPr id="347" name="直線コネクタ 346"/>
        <xdr:cNvCxnSpPr/>
      </xdr:nvCxnSpPr>
      <xdr:spPr>
        <a:xfrm>
          <a:off x="9639300" y="9704308"/>
          <a:ext cx="838200" cy="30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8"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9" name="フローチャート : 判断 348"/>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103108</xdr:rowOff>
    </xdr:from>
    <xdr:to>
      <xdr:col>14</xdr:col>
      <xdr:colOff>28575</xdr:colOff>
      <xdr:row>58</xdr:row>
      <xdr:rowOff>73863</xdr:rowOff>
    </xdr:to>
    <xdr:cxnSp macro="">
      <xdr:nvCxnSpPr>
        <xdr:cNvPr id="350" name="直線コネクタ 349"/>
        <xdr:cNvCxnSpPr/>
      </xdr:nvCxnSpPr>
      <xdr:spPr>
        <a:xfrm flipV="1">
          <a:off x="8750300" y="9704308"/>
          <a:ext cx="889000" cy="3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1" name="フローチャート : 判断 350"/>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2" name="テキスト ボックス 351"/>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128548</xdr:rowOff>
    </xdr:from>
    <xdr:to>
      <xdr:col>12</xdr:col>
      <xdr:colOff>511175</xdr:colOff>
      <xdr:row>58</xdr:row>
      <xdr:rowOff>73863</xdr:rowOff>
    </xdr:to>
    <xdr:cxnSp macro="">
      <xdr:nvCxnSpPr>
        <xdr:cNvPr id="353" name="直線コネクタ 352"/>
        <xdr:cNvCxnSpPr/>
      </xdr:nvCxnSpPr>
      <xdr:spPr>
        <a:xfrm>
          <a:off x="7861300" y="9901198"/>
          <a:ext cx="889000" cy="1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4" name="フローチャート : 判断 353"/>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5" name="テキスト ボックス 354"/>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128548</xdr:rowOff>
    </xdr:from>
    <xdr:to>
      <xdr:col>11</xdr:col>
      <xdr:colOff>307975</xdr:colOff>
      <xdr:row>58</xdr:row>
      <xdr:rowOff>114374</xdr:rowOff>
    </xdr:to>
    <xdr:cxnSp macro="">
      <xdr:nvCxnSpPr>
        <xdr:cNvPr id="356" name="直線コネクタ 355"/>
        <xdr:cNvCxnSpPr/>
      </xdr:nvCxnSpPr>
      <xdr:spPr>
        <a:xfrm flipV="1">
          <a:off x="6972300" y="9901198"/>
          <a:ext cx="889000" cy="1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7" name="フローチャート : 判断 356"/>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8" name="テキスト ボックス 357"/>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9" name="フローチャート : 判断 358"/>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60" name="テキスト ボックス 359"/>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9821</xdr:rowOff>
    </xdr:from>
    <xdr:to>
      <xdr:col>15</xdr:col>
      <xdr:colOff>231775</xdr:colOff>
      <xdr:row>58</xdr:row>
      <xdr:rowOff>111421</xdr:rowOff>
    </xdr:to>
    <xdr:sp macro="" textlink="">
      <xdr:nvSpPr>
        <xdr:cNvPr id="366" name="円/楕円 365"/>
        <xdr:cNvSpPr/>
      </xdr:nvSpPr>
      <xdr:spPr>
        <a:xfrm>
          <a:off x="10426700" y="99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159698</xdr:rowOff>
    </xdr:from>
    <xdr:ext cx="534377" cy="259045"/>
    <xdr:sp macro="" textlink="">
      <xdr:nvSpPr>
        <xdr:cNvPr id="367" name="農林水産業費該当値テキスト"/>
        <xdr:cNvSpPr txBox="1"/>
      </xdr:nvSpPr>
      <xdr:spPr>
        <a:xfrm>
          <a:off x="10528300" y="99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52308</xdr:rowOff>
    </xdr:from>
    <xdr:to>
      <xdr:col>14</xdr:col>
      <xdr:colOff>79375</xdr:colOff>
      <xdr:row>56</xdr:row>
      <xdr:rowOff>153908</xdr:rowOff>
    </xdr:to>
    <xdr:sp macro="" textlink="">
      <xdr:nvSpPr>
        <xdr:cNvPr id="368" name="円/楕円 367"/>
        <xdr:cNvSpPr/>
      </xdr:nvSpPr>
      <xdr:spPr>
        <a:xfrm>
          <a:off x="9588500" y="9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170435</xdr:rowOff>
    </xdr:from>
    <xdr:ext cx="534377" cy="259045"/>
    <xdr:sp macro="" textlink="">
      <xdr:nvSpPr>
        <xdr:cNvPr id="369" name="テキスト ボックス 368"/>
        <xdr:cNvSpPr txBox="1"/>
      </xdr:nvSpPr>
      <xdr:spPr>
        <a:xfrm>
          <a:off x="9372111" y="942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23063</xdr:rowOff>
    </xdr:from>
    <xdr:to>
      <xdr:col>12</xdr:col>
      <xdr:colOff>561975</xdr:colOff>
      <xdr:row>58</xdr:row>
      <xdr:rowOff>124663</xdr:rowOff>
    </xdr:to>
    <xdr:sp macro="" textlink="">
      <xdr:nvSpPr>
        <xdr:cNvPr id="370" name="円/楕円 369"/>
        <xdr:cNvSpPr/>
      </xdr:nvSpPr>
      <xdr:spPr>
        <a:xfrm>
          <a:off x="8699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115790</xdr:rowOff>
    </xdr:from>
    <xdr:ext cx="534377" cy="259045"/>
    <xdr:sp macro="" textlink="">
      <xdr:nvSpPr>
        <xdr:cNvPr id="371" name="テキスト ボックス 370"/>
        <xdr:cNvSpPr txBox="1"/>
      </xdr:nvSpPr>
      <xdr:spPr>
        <a:xfrm>
          <a:off x="8483111" y="100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77748</xdr:rowOff>
    </xdr:from>
    <xdr:to>
      <xdr:col>11</xdr:col>
      <xdr:colOff>358775</xdr:colOff>
      <xdr:row>58</xdr:row>
      <xdr:rowOff>7898</xdr:rowOff>
    </xdr:to>
    <xdr:sp macro="" textlink="">
      <xdr:nvSpPr>
        <xdr:cNvPr id="372" name="円/楕円 371"/>
        <xdr:cNvSpPr/>
      </xdr:nvSpPr>
      <xdr:spPr>
        <a:xfrm>
          <a:off x="7810500" y="98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24425</xdr:rowOff>
    </xdr:from>
    <xdr:ext cx="534377" cy="259045"/>
    <xdr:sp macro="" textlink="">
      <xdr:nvSpPr>
        <xdr:cNvPr id="373" name="テキスト ボックス 372"/>
        <xdr:cNvSpPr txBox="1"/>
      </xdr:nvSpPr>
      <xdr:spPr>
        <a:xfrm>
          <a:off x="7594111" y="96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63574</xdr:rowOff>
    </xdr:from>
    <xdr:to>
      <xdr:col>10</xdr:col>
      <xdr:colOff>155575</xdr:colOff>
      <xdr:row>58</xdr:row>
      <xdr:rowOff>165174</xdr:rowOff>
    </xdr:to>
    <xdr:sp macro="" textlink="">
      <xdr:nvSpPr>
        <xdr:cNvPr id="374" name="円/楕円 373"/>
        <xdr:cNvSpPr/>
      </xdr:nvSpPr>
      <xdr:spPr>
        <a:xfrm>
          <a:off x="6921500" y="100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156301</xdr:rowOff>
    </xdr:from>
    <xdr:ext cx="469744" cy="259045"/>
    <xdr:sp macro="" textlink="">
      <xdr:nvSpPr>
        <xdr:cNvPr id="375" name="テキスト ボックス 374"/>
        <xdr:cNvSpPr txBox="1"/>
      </xdr:nvSpPr>
      <xdr:spPr>
        <a:xfrm>
          <a:off x="6737427" y="101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1" name="直線コネクタ 400"/>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2"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3" name="直線コネクタ 402"/>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4"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5" name="直線コネクタ 404"/>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42022</xdr:rowOff>
    </xdr:from>
    <xdr:to>
      <xdr:col>15</xdr:col>
      <xdr:colOff>180975</xdr:colOff>
      <xdr:row>78</xdr:row>
      <xdr:rowOff>89702</xdr:rowOff>
    </xdr:to>
    <xdr:cxnSp macro="">
      <xdr:nvCxnSpPr>
        <xdr:cNvPr id="406" name="直線コネクタ 405"/>
        <xdr:cNvCxnSpPr/>
      </xdr:nvCxnSpPr>
      <xdr:spPr>
        <a:xfrm>
          <a:off x="9639300" y="13415122"/>
          <a:ext cx="8382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7"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8" name="フローチャート : 判断 407"/>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42022</xdr:rowOff>
    </xdr:from>
    <xdr:to>
      <xdr:col>14</xdr:col>
      <xdr:colOff>28575</xdr:colOff>
      <xdr:row>78</xdr:row>
      <xdr:rowOff>128890</xdr:rowOff>
    </xdr:to>
    <xdr:cxnSp macro="">
      <xdr:nvCxnSpPr>
        <xdr:cNvPr id="409" name="直線コネクタ 408"/>
        <xdr:cNvCxnSpPr/>
      </xdr:nvCxnSpPr>
      <xdr:spPr>
        <a:xfrm flipV="1">
          <a:off x="8750300" y="1341512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0" name="フローチャート : 判断 409"/>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1" name="テキスト ボックス 410"/>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128890</xdr:rowOff>
    </xdr:from>
    <xdr:to>
      <xdr:col>12</xdr:col>
      <xdr:colOff>511175</xdr:colOff>
      <xdr:row>78</xdr:row>
      <xdr:rowOff>134051</xdr:rowOff>
    </xdr:to>
    <xdr:cxnSp macro="">
      <xdr:nvCxnSpPr>
        <xdr:cNvPr id="412" name="直線コネクタ 411"/>
        <xdr:cNvCxnSpPr/>
      </xdr:nvCxnSpPr>
      <xdr:spPr>
        <a:xfrm flipV="1">
          <a:off x="7861300" y="13501990"/>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3" name="フローチャート : 判断 412"/>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4" name="テキスト ボックス 413"/>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134051</xdr:rowOff>
    </xdr:from>
    <xdr:to>
      <xdr:col>11</xdr:col>
      <xdr:colOff>307975</xdr:colOff>
      <xdr:row>78</xdr:row>
      <xdr:rowOff>134801</xdr:rowOff>
    </xdr:to>
    <xdr:cxnSp macro="">
      <xdr:nvCxnSpPr>
        <xdr:cNvPr id="415" name="直線コネクタ 414"/>
        <xdr:cNvCxnSpPr/>
      </xdr:nvCxnSpPr>
      <xdr:spPr>
        <a:xfrm flipV="1">
          <a:off x="6972300" y="1350715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6" name="フローチャート : 判断 415"/>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7" name="テキスト ボックス 416"/>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8" name="フローチャート : 判断 417"/>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9" name="テキスト ボックス 418"/>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38902</xdr:rowOff>
    </xdr:from>
    <xdr:to>
      <xdr:col>15</xdr:col>
      <xdr:colOff>231775</xdr:colOff>
      <xdr:row>78</xdr:row>
      <xdr:rowOff>140502</xdr:rowOff>
    </xdr:to>
    <xdr:sp macro="" textlink="">
      <xdr:nvSpPr>
        <xdr:cNvPr id="425" name="円/楕円 424"/>
        <xdr:cNvSpPr/>
      </xdr:nvSpPr>
      <xdr:spPr>
        <a:xfrm>
          <a:off x="10426700" y="134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17329</xdr:rowOff>
    </xdr:from>
    <xdr:ext cx="469744" cy="259045"/>
    <xdr:sp macro="" textlink="">
      <xdr:nvSpPr>
        <xdr:cNvPr id="426" name="商工費該当値テキスト"/>
        <xdr:cNvSpPr txBox="1"/>
      </xdr:nvSpPr>
      <xdr:spPr>
        <a:xfrm>
          <a:off x="10528300" y="133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162672</xdr:rowOff>
    </xdr:from>
    <xdr:to>
      <xdr:col>14</xdr:col>
      <xdr:colOff>79375</xdr:colOff>
      <xdr:row>78</xdr:row>
      <xdr:rowOff>92822</xdr:rowOff>
    </xdr:to>
    <xdr:sp macro="" textlink="">
      <xdr:nvSpPr>
        <xdr:cNvPr id="427" name="円/楕円 426"/>
        <xdr:cNvSpPr/>
      </xdr:nvSpPr>
      <xdr:spPr>
        <a:xfrm>
          <a:off x="9588500" y="133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83949</xdr:rowOff>
    </xdr:from>
    <xdr:ext cx="469744" cy="259045"/>
    <xdr:sp macro="" textlink="">
      <xdr:nvSpPr>
        <xdr:cNvPr id="428" name="テキスト ボックス 427"/>
        <xdr:cNvSpPr txBox="1"/>
      </xdr:nvSpPr>
      <xdr:spPr>
        <a:xfrm>
          <a:off x="9404427" y="1345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78090</xdr:rowOff>
    </xdr:from>
    <xdr:to>
      <xdr:col>12</xdr:col>
      <xdr:colOff>561975</xdr:colOff>
      <xdr:row>79</xdr:row>
      <xdr:rowOff>8240</xdr:rowOff>
    </xdr:to>
    <xdr:sp macro="" textlink="">
      <xdr:nvSpPr>
        <xdr:cNvPr id="429" name="円/楕円 428"/>
        <xdr:cNvSpPr/>
      </xdr:nvSpPr>
      <xdr:spPr>
        <a:xfrm>
          <a:off x="8699500" y="134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170817</xdr:rowOff>
    </xdr:from>
    <xdr:ext cx="469744" cy="259045"/>
    <xdr:sp macro="" textlink="">
      <xdr:nvSpPr>
        <xdr:cNvPr id="430" name="テキスト ボックス 429"/>
        <xdr:cNvSpPr txBox="1"/>
      </xdr:nvSpPr>
      <xdr:spPr>
        <a:xfrm>
          <a:off x="8515427" y="1354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83251</xdr:rowOff>
    </xdr:from>
    <xdr:to>
      <xdr:col>11</xdr:col>
      <xdr:colOff>358775</xdr:colOff>
      <xdr:row>79</xdr:row>
      <xdr:rowOff>13401</xdr:rowOff>
    </xdr:to>
    <xdr:sp macro="" textlink="">
      <xdr:nvSpPr>
        <xdr:cNvPr id="431" name="円/楕円 430"/>
        <xdr:cNvSpPr/>
      </xdr:nvSpPr>
      <xdr:spPr>
        <a:xfrm>
          <a:off x="7810500" y="134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4528</xdr:rowOff>
    </xdr:from>
    <xdr:ext cx="469744" cy="259045"/>
    <xdr:sp macro="" textlink="">
      <xdr:nvSpPr>
        <xdr:cNvPr id="432" name="テキスト ボックス 431"/>
        <xdr:cNvSpPr txBox="1"/>
      </xdr:nvSpPr>
      <xdr:spPr>
        <a:xfrm>
          <a:off x="7626427" y="135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84001</xdr:rowOff>
    </xdr:from>
    <xdr:to>
      <xdr:col>10</xdr:col>
      <xdr:colOff>155575</xdr:colOff>
      <xdr:row>79</xdr:row>
      <xdr:rowOff>14151</xdr:rowOff>
    </xdr:to>
    <xdr:sp macro="" textlink="">
      <xdr:nvSpPr>
        <xdr:cNvPr id="433" name="円/楕円 432"/>
        <xdr:cNvSpPr/>
      </xdr:nvSpPr>
      <xdr:spPr>
        <a:xfrm>
          <a:off x="6921500" y="134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5278</xdr:rowOff>
    </xdr:from>
    <xdr:ext cx="469744" cy="259045"/>
    <xdr:sp macro="" textlink="">
      <xdr:nvSpPr>
        <xdr:cNvPr id="434" name="テキスト ボックス 433"/>
        <xdr:cNvSpPr txBox="1"/>
      </xdr:nvSpPr>
      <xdr:spPr>
        <a:xfrm>
          <a:off x="6737427" y="135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8" name="直線コネクタ 457"/>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9"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0" name="直線コネクタ 459"/>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1"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2" name="直線コネクタ 461"/>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60489</xdr:rowOff>
    </xdr:from>
    <xdr:to>
      <xdr:col>15</xdr:col>
      <xdr:colOff>180975</xdr:colOff>
      <xdr:row>97</xdr:row>
      <xdr:rowOff>68835</xdr:rowOff>
    </xdr:to>
    <xdr:cxnSp macro="">
      <xdr:nvCxnSpPr>
        <xdr:cNvPr id="463" name="直線コネクタ 462"/>
        <xdr:cNvCxnSpPr/>
      </xdr:nvCxnSpPr>
      <xdr:spPr>
        <a:xfrm flipV="1">
          <a:off x="9639300" y="16691139"/>
          <a:ext cx="8382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4"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5" name="フローチャート : 判断 464"/>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68835</xdr:rowOff>
    </xdr:from>
    <xdr:to>
      <xdr:col>14</xdr:col>
      <xdr:colOff>28575</xdr:colOff>
      <xdr:row>97</xdr:row>
      <xdr:rowOff>104127</xdr:rowOff>
    </xdr:to>
    <xdr:cxnSp macro="">
      <xdr:nvCxnSpPr>
        <xdr:cNvPr id="466" name="直線コネクタ 465"/>
        <xdr:cNvCxnSpPr/>
      </xdr:nvCxnSpPr>
      <xdr:spPr>
        <a:xfrm flipV="1">
          <a:off x="8750300" y="16699485"/>
          <a:ext cx="889000" cy="3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7" name="フローチャート : 判断 466"/>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8" name="テキスト ボックス 467"/>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104127</xdr:rowOff>
    </xdr:from>
    <xdr:to>
      <xdr:col>12</xdr:col>
      <xdr:colOff>511175</xdr:colOff>
      <xdr:row>97</xdr:row>
      <xdr:rowOff>120332</xdr:rowOff>
    </xdr:to>
    <xdr:cxnSp macro="">
      <xdr:nvCxnSpPr>
        <xdr:cNvPr id="469" name="直線コネクタ 468"/>
        <xdr:cNvCxnSpPr/>
      </xdr:nvCxnSpPr>
      <xdr:spPr>
        <a:xfrm flipV="1">
          <a:off x="7861300" y="16734777"/>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0" name="フローチャート : 判断 469"/>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1" name="テキスト ボックス 470"/>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117132</xdr:rowOff>
    </xdr:from>
    <xdr:to>
      <xdr:col>11</xdr:col>
      <xdr:colOff>307975</xdr:colOff>
      <xdr:row>97</xdr:row>
      <xdr:rowOff>120332</xdr:rowOff>
    </xdr:to>
    <xdr:cxnSp macro="">
      <xdr:nvCxnSpPr>
        <xdr:cNvPr id="472" name="直線コネクタ 471"/>
        <xdr:cNvCxnSpPr/>
      </xdr:nvCxnSpPr>
      <xdr:spPr>
        <a:xfrm>
          <a:off x="6972300" y="1674778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3" name="フローチャート : 判断 472"/>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4" name="テキスト ボックス 473"/>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5" name="フローチャート : 判断 474"/>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6" name="テキスト ボックス 475"/>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9689</xdr:rowOff>
    </xdr:from>
    <xdr:to>
      <xdr:col>15</xdr:col>
      <xdr:colOff>231775</xdr:colOff>
      <xdr:row>97</xdr:row>
      <xdr:rowOff>111289</xdr:rowOff>
    </xdr:to>
    <xdr:sp macro="" textlink="">
      <xdr:nvSpPr>
        <xdr:cNvPr id="482" name="円/楕円 481"/>
        <xdr:cNvSpPr/>
      </xdr:nvSpPr>
      <xdr:spPr>
        <a:xfrm>
          <a:off x="10426700" y="166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159566</xdr:rowOff>
    </xdr:from>
    <xdr:ext cx="534377" cy="259045"/>
    <xdr:sp macro="" textlink="">
      <xdr:nvSpPr>
        <xdr:cNvPr id="483" name="土木費該当値テキスト"/>
        <xdr:cNvSpPr txBox="1"/>
      </xdr:nvSpPr>
      <xdr:spPr>
        <a:xfrm>
          <a:off x="10528300" y="166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18035</xdr:rowOff>
    </xdr:from>
    <xdr:to>
      <xdr:col>14</xdr:col>
      <xdr:colOff>79375</xdr:colOff>
      <xdr:row>97</xdr:row>
      <xdr:rowOff>119635</xdr:rowOff>
    </xdr:to>
    <xdr:sp macro="" textlink="">
      <xdr:nvSpPr>
        <xdr:cNvPr id="484" name="円/楕円 483"/>
        <xdr:cNvSpPr/>
      </xdr:nvSpPr>
      <xdr:spPr>
        <a:xfrm>
          <a:off x="95885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110762</xdr:rowOff>
    </xdr:from>
    <xdr:ext cx="534377" cy="259045"/>
    <xdr:sp macro="" textlink="">
      <xdr:nvSpPr>
        <xdr:cNvPr id="485" name="テキスト ボックス 484"/>
        <xdr:cNvSpPr txBox="1"/>
      </xdr:nvSpPr>
      <xdr:spPr>
        <a:xfrm>
          <a:off x="9372111" y="16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53327</xdr:rowOff>
    </xdr:from>
    <xdr:to>
      <xdr:col>12</xdr:col>
      <xdr:colOff>561975</xdr:colOff>
      <xdr:row>97</xdr:row>
      <xdr:rowOff>154927</xdr:rowOff>
    </xdr:to>
    <xdr:sp macro="" textlink="">
      <xdr:nvSpPr>
        <xdr:cNvPr id="486" name="円/楕円 485"/>
        <xdr:cNvSpPr/>
      </xdr:nvSpPr>
      <xdr:spPr>
        <a:xfrm>
          <a:off x="8699500" y="166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146054</xdr:rowOff>
    </xdr:from>
    <xdr:ext cx="534377" cy="259045"/>
    <xdr:sp macro="" textlink="">
      <xdr:nvSpPr>
        <xdr:cNvPr id="487" name="テキスト ボックス 486"/>
        <xdr:cNvSpPr txBox="1"/>
      </xdr:nvSpPr>
      <xdr:spPr>
        <a:xfrm>
          <a:off x="8483111" y="1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69532</xdr:rowOff>
    </xdr:from>
    <xdr:to>
      <xdr:col>11</xdr:col>
      <xdr:colOff>358775</xdr:colOff>
      <xdr:row>97</xdr:row>
      <xdr:rowOff>171132</xdr:rowOff>
    </xdr:to>
    <xdr:sp macro="" textlink="">
      <xdr:nvSpPr>
        <xdr:cNvPr id="488" name="円/楕円 487"/>
        <xdr:cNvSpPr/>
      </xdr:nvSpPr>
      <xdr:spPr>
        <a:xfrm>
          <a:off x="7810500" y="167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162259</xdr:rowOff>
    </xdr:from>
    <xdr:ext cx="534377" cy="259045"/>
    <xdr:sp macro="" textlink="">
      <xdr:nvSpPr>
        <xdr:cNvPr id="489" name="テキスト ボックス 488"/>
        <xdr:cNvSpPr txBox="1"/>
      </xdr:nvSpPr>
      <xdr:spPr>
        <a:xfrm>
          <a:off x="7594111" y="167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66332</xdr:rowOff>
    </xdr:from>
    <xdr:to>
      <xdr:col>10</xdr:col>
      <xdr:colOff>155575</xdr:colOff>
      <xdr:row>97</xdr:row>
      <xdr:rowOff>167932</xdr:rowOff>
    </xdr:to>
    <xdr:sp macro="" textlink="">
      <xdr:nvSpPr>
        <xdr:cNvPr id="490" name="円/楕円 489"/>
        <xdr:cNvSpPr/>
      </xdr:nvSpPr>
      <xdr:spPr>
        <a:xfrm>
          <a:off x="6921500" y="166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159059</xdr:rowOff>
    </xdr:from>
    <xdr:ext cx="534377" cy="259045"/>
    <xdr:sp macro="" textlink="">
      <xdr:nvSpPr>
        <xdr:cNvPr id="491" name="テキスト ボックス 490"/>
        <xdr:cNvSpPr txBox="1"/>
      </xdr:nvSpPr>
      <xdr:spPr>
        <a:xfrm>
          <a:off x="6705111" y="1678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4" name="直線コネクタ 513"/>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5"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6" name="直線コネクタ 515"/>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7"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8" name="直線コネクタ 517"/>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35184</xdr:rowOff>
    </xdr:from>
    <xdr:to>
      <xdr:col>23</xdr:col>
      <xdr:colOff>517525</xdr:colOff>
      <xdr:row>37</xdr:row>
      <xdr:rowOff>78938</xdr:rowOff>
    </xdr:to>
    <xdr:cxnSp macro="">
      <xdr:nvCxnSpPr>
        <xdr:cNvPr id="519" name="直線コネクタ 518"/>
        <xdr:cNvCxnSpPr/>
      </xdr:nvCxnSpPr>
      <xdr:spPr>
        <a:xfrm flipV="1">
          <a:off x="15481300" y="6378834"/>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20"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1" name="フローチャート : 判断 520"/>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78938</xdr:rowOff>
    </xdr:from>
    <xdr:to>
      <xdr:col>22</xdr:col>
      <xdr:colOff>365125</xdr:colOff>
      <xdr:row>37</xdr:row>
      <xdr:rowOff>111902</xdr:rowOff>
    </xdr:to>
    <xdr:cxnSp macro="">
      <xdr:nvCxnSpPr>
        <xdr:cNvPr id="522" name="直線コネクタ 521"/>
        <xdr:cNvCxnSpPr/>
      </xdr:nvCxnSpPr>
      <xdr:spPr>
        <a:xfrm flipV="1">
          <a:off x="14592300" y="6422588"/>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3" name="フローチャート : 判断 522"/>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4" name="テキスト ボックス 523"/>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111902</xdr:rowOff>
    </xdr:from>
    <xdr:to>
      <xdr:col>21</xdr:col>
      <xdr:colOff>161925</xdr:colOff>
      <xdr:row>37</xdr:row>
      <xdr:rowOff>157165</xdr:rowOff>
    </xdr:to>
    <xdr:cxnSp macro="">
      <xdr:nvCxnSpPr>
        <xdr:cNvPr id="525" name="直線コネクタ 524"/>
        <xdr:cNvCxnSpPr/>
      </xdr:nvCxnSpPr>
      <xdr:spPr>
        <a:xfrm flipV="1">
          <a:off x="13703300" y="645555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6" name="フローチャート : 判断 525"/>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7" name="テキスト ボックス 526"/>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156205</xdr:rowOff>
    </xdr:from>
    <xdr:to>
      <xdr:col>19</xdr:col>
      <xdr:colOff>644525</xdr:colOff>
      <xdr:row>37</xdr:row>
      <xdr:rowOff>157165</xdr:rowOff>
    </xdr:to>
    <xdr:cxnSp macro="">
      <xdr:nvCxnSpPr>
        <xdr:cNvPr id="528" name="直線コネクタ 527"/>
        <xdr:cNvCxnSpPr/>
      </xdr:nvCxnSpPr>
      <xdr:spPr>
        <a:xfrm>
          <a:off x="12814300" y="649985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9" name="フローチャート : 判断 528"/>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30" name="テキスト ボックス 529"/>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1" name="フローチャート : 判断 530"/>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2" name="テキスト ボックス 531"/>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155834</xdr:rowOff>
    </xdr:from>
    <xdr:to>
      <xdr:col>23</xdr:col>
      <xdr:colOff>568325</xdr:colOff>
      <xdr:row>37</xdr:row>
      <xdr:rowOff>85984</xdr:rowOff>
    </xdr:to>
    <xdr:sp macro="" textlink="">
      <xdr:nvSpPr>
        <xdr:cNvPr id="538" name="円/楕円 537"/>
        <xdr:cNvSpPr/>
      </xdr:nvSpPr>
      <xdr:spPr>
        <a:xfrm>
          <a:off x="162687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134261</xdr:rowOff>
    </xdr:from>
    <xdr:ext cx="534377" cy="259045"/>
    <xdr:sp macro="" textlink="">
      <xdr:nvSpPr>
        <xdr:cNvPr id="539" name="消防費該当値テキスト"/>
        <xdr:cNvSpPr txBox="1"/>
      </xdr:nvSpPr>
      <xdr:spPr>
        <a:xfrm>
          <a:off x="16370300" y="63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28138</xdr:rowOff>
    </xdr:from>
    <xdr:to>
      <xdr:col>22</xdr:col>
      <xdr:colOff>415925</xdr:colOff>
      <xdr:row>37</xdr:row>
      <xdr:rowOff>129738</xdr:rowOff>
    </xdr:to>
    <xdr:sp macro="" textlink="">
      <xdr:nvSpPr>
        <xdr:cNvPr id="540" name="円/楕円 539"/>
        <xdr:cNvSpPr/>
      </xdr:nvSpPr>
      <xdr:spPr>
        <a:xfrm>
          <a:off x="15430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120865</xdr:rowOff>
    </xdr:from>
    <xdr:ext cx="534377" cy="259045"/>
    <xdr:sp macro="" textlink="">
      <xdr:nvSpPr>
        <xdr:cNvPr id="541" name="テキスト ボックス 540"/>
        <xdr:cNvSpPr txBox="1"/>
      </xdr:nvSpPr>
      <xdr:spPr>
        <a:xfrm>
          <a:off x="15214111" y="64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61102</xdr:rowOff>
    </xdr:from>
    <xdr:to>
      <xdr:col>21</xdr:col>
      <xdr:colOff>212725</xdr:colOff>
      <xdr:row>37</xdr:row>
      <xdr:rowOff>162702</xdr:rowOff>
    </xdr:to>
    <xdr:sp macro="" textlink="">
      <xdr:nvSpPr>
        <xdr:cNvPr id="542" name="円/楕円 541"/>
        <xdr:cNvSpPr/>
      </xdr:nvSpPr>
      <xdr:spPr>
        <a:xfrm>
          <a:off x="14541500" y="64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153829</xdr:rowOff>
    </xdr:from>
    <xdr:ext cx="534377" cy="259045"/>
    <xdr:sp macro="" textlink="">
      <xdr:nvSpPr>
        <xdr:cNvPr id="543" name="テキスト ボックス 542"/>
        <xdr:cNvSpPr txBox="1"/>
      </xdr:nvSpPr>
      <xdr:spPr>
        <a:xfrm>
          <a:off x="14325111" y="64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106365</xdr:rowOff>
    </xdr:from>
    <xdr:to>
      <xdr:col>20</xdr:col>
      <xdr:colOff>9525</xdr:colOff>
      <xdr:row>38</xdr:row>
      <xdr:rowOff>36516</xdr:rowOff>
    </xdr:to>
    <xdr:sp macro="" textlink="">
      <xdr:nvSpPr>
        <xdr:cNvPr id="544" name="円/楕円 543"/>
        <xdr:cNvSpPr/>
      </xdr:nvSpPr>
      <xdr:spPr>
        <a:xfrm>
          <a:off x="13652500" y="6450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27642</xdr:rowOff>
    </xdr:from>
    <xdr:ext cx="534377" cy="259045"/>
    <xdr:sp macro="" textlink="">
      <xdr:nvSpPr>
        <xdr:cNvPr id="545" name="テキスト ボックス 544"/>
        <xdr:cNvSpPr txBox="1"/>
      </xdr:nvSpPr>
      <xdr:spPr>
        <a:xfrm>
          <a:off x="13436111" y="65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105405</xdr:rowOff>
    </xdr:from>
    <xdr:to>
      <xdr:col>18</xdr:col>
      <xdr:colOff>492125</xdr:colOff>
      <xdr:row>38</xdr:row>
      <xdr:rowOff>35554</xdr:rowOff>
    </xdr:to>
    <xdr:sp macro="" textlink="">
      <xdr:nvSpPr>
        <xdr:cNvPr id="546" name="円/楕円 545"/>
        <xdr:cNvSpPr/>
      </xdr:nvSpPr>
      <xdr:spPr>
        <a:xfrm>
          <a:off x="12763500" y="6449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26682</xdr:rowOff>
    </xdr:from>
    <xdr:ext cx="534377" cy="259045"/>
    <xdr:sp macro="" textlink="">
      <xdr:nvSpPr>
        <xdr:cNvPr id="547" name="テキスト ボックス 546"/>
        <xdr:cNvSpPr txBox="1"/>
      </xdr:nvSpPr>
      <xdr:spPr>
        <a:xfrm>
          <a:off x="12547111" y="65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2" name="直線コネクタ 571"/>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3"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4" name="直線コネクタ 573"/>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5"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6" name="直線コネクタ 575"/>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155187</xdr:rowOff>
    </xdr:from>
    <xdr:to>
      <xdr:col>23</xdr:col>
      <xdr:colOff>517525</xdr:colOff>
      <xdr:row>57</xdr:row>
      <xdr:rowOff>31286</xdr:rowOff>
    </xdr:to>
    <xdr:cxnSp macro="">
      <xdr:nvCxnSpPr>
        <xdr:cNvPr id="577" name="直線コネクタ 576"/>
        <xdr:cNvCxnSpPr/>
      </xdr:nvCxnSpPr>
      <xdr:spPr>
        <a:xfrm>
          <a:off x="15481300" y="9242037"/>
          <a:ext cx="838200" cy="5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8"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9" name="フローチャート : 判断 578"/>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155187</xdr:rowOff>
    </xdr:from>
    <xdr:to>
      <xdr:col>22</xdr:col>
      <xdr:colOff>365125</xdr:colOff>
      <xdr:row>57</xdr:row>
      <xdr:rowOff>74263</xdr:rowOff>
    </xdr:to>
    <xdr:cxnSp macro="">
      <xdr:nvCxnSpPr>
        <xdr:cNvPr id="580" name="直線コネクタ 579"/>
        <xdr:cNvCxnSpPr/>
      </xdr:nvCxnSpPr>
      <xdr:spPr>
        <a:xfrm flipV="1">
          <a:off x="14592300" y="9242037"/>
          <a:ext cx="889000" cy="60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1" name="フローチャート : 判断 580"/>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2" name="テキスト ボックス 581"/>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70015</xdr:rowOff>
    </xdr:from>
    <xdr:to>
      <xdr:col>21</xdr:col>
      <xdr:colOff>161925</xdr:colOff>
      <xdr:row>57</xdr:row>
      <xdr:rowOff>74263</xdr:rowOff>
    </xdr:to>
    <xdr:cxnSp macro="">
      <xdr:nvCxnSpPr>
        <xdr:cNvPr id="583" name="直線コネクタ 582"/>
        <xdr:cNvCxnSpPr/>
      </xdr:nvCxnSpPr>
      <xdr:spPr>
        <a:xfrm>
          <a:off x="13703300" y="984266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4" name="フローチャート : 判断 583"/>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5" name="テキスト ボックス 584"/>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70015</xdr:rowOff>
    </xdr:from>
    <xdr:to>
      <xdr:col>19</xdr:col>
      <xdr:colOff>644525</xdr:colOff>
      <xdr:row>57</xdr:row>
      <xdr:rowOff>106800</xdr:rowOff>
    </xdr:to>
    <xdr:cxnSp macro="">
      <xdr:nvCxnSpPr>
        <xdr:cNvPr id="586" name="直線コネクタ 585"/>
        <xdr:cNvCxnSpPr/>
      </xdr:nvCxnSpPr>
      <xdr:spPr>
        <a:xfrm flipV="1">
          <a:off x="12814300" y="9842665"/>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7" name="フローチャート : 判断 586"/>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8" name="テキスト ボックス 587"/>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9" name="フローチャート : 判断 588"/>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90" name="テキスト ボックス 589"/>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151936</xdr:rowOff>
    </xdr:from>
    <xdr:to>
      <xdr:col>23</xdr:col>
      <xdr:colOff>568325</xdr:colOff>
      <xdr:row>57</xdr:row>
      <xdr:rowOff>82086</xdr:rowOff>
    </xdr:to>
    <xdr:sp macro="" textlink="">
      <xdr:nvSpPr>
        <xdr:cNvPr id="596" name="円/楕円 595"/>
        <xdr:cNvSpPr/>
      </xdr:nvSpPr>
      <xdr:spPr>
        <a:xfrm>
          <a:off x="16268700" y="97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130363</xdr:rowOff>
    </xdr:from>
    <xdr:ext cx="534377" cy="259045"/>
    <xdr:sp macro="" textlink="">
      <xdr:nvSpPr>
        <xdr:cNvPr id="597" name="教育費該当値テキスト"/>
        <xdr:cNvSpPr txBox="1"/>
      </xdr:nvSpPr>
      <xdr:spPr>
        <a:xfrm>
          <a:off x="16370300" y="97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104387</xdr:rowOff>
    </xdr:from>
    <xdr:to>
      <xdr:col>22</xdr:col>
      <xdr:colOff>415925</xdr:colOff>
      <xdr:row>54</xdr:row>
      <xdr:rowOff>34537</xdr:rowOff>
    </xdr:to>
    <xdr:sp macro="" textlink="">
      <xdr:nvSpPr>
        <xdr:cNvPr id="598" name="円/楕円 597"/>
        <xdr:cNvSpPr/>
      </xdr:nvSpPr>
      <xdr:spPr>
        <a:xfrm>
          <a:off x="15430500" y="91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51064</xdr:rowOff>
    </xdr:from>
    <xdr:ext cx="534377" cy="259045"/>
    <xdr:sp macro="" textlink="">
      <xdr:nvSpPr>
        <xdr:cNvPr id="599" name="テキスト ボックス 598"/>
        <xdr:cNvSpPr txBox="1"/>
      </xdr:nvSpPr>
      <xdr:spPr>
        <a:xfrm>
          <a:off x="15214111" y="89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23463</xdr:rowOff>
    </xdr:from>
    <xdr:to>
      <xdr:col>21</xdr:col>
      <xdr:colOff>212725</xdr:colOff>
      <xdr:row>57</xdr:row>
      <xdr:rowOff>125063</xdr:rowOff>
    </xdr:to>
    <xdr:sp macro="" textlink="">
      <xdr:nvSpPr>
        <xdr:cNvPr id="600" name="円/楕円 599"/>
        <xdr:cNvSpPr/>
      </xdr:nvSpPr>
      <xdr:spPr>
        <a:xfrm>
          <a:off x="14541500" y="97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116190</xdr:rowOff>
    </xdr:from>
    <xdr:ext cx="534377" cy="259045"/>
    <xdr:sp macro="" textlink="">
      <xdr:nvSpPr>
        <xdr:cNvPr id="601" name="テキスト ボックス 600"/>
        <xdr:cNvSpPr txBox="1"/>
      </xdr:nvSpPr>
      <xdr:spPr>
        <a:xfrm>
          <a:off x="14325111" y="98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19215</xdr:rowOff>
    </xdr:from>
    <xdr:to>
      <xdr:col>20</xdr:col>
      <xdr:colOff>9525</xdr:colOff>
      <xdr:row>57</xdr:row>
      <xdr:rowOff>120815</xdr:rowOff>
    </xdr:to>
    <xdr:sp macro="" textlink="">
      <xdr:nvSpPr>
        <xdr:cNvPr id="602" name="円/楕円 601"/>
        <xdr:cNvSpPr/>
      </xdr:nvSpPr>
      <xdr:spPr>
        <a:xfrm>
          <a:off x="13652500" y="97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111942</xdr:rowOff>
    </xdr:from>
    <xdr:ext cx="534377" cy="259045"/>
    <xdr:sp macro="" textlink="">
      <xdr:nvSpPr>
        <xdr:cNvPr id="603" name="テキスト ボックス 602"/>
        <xdr:cNvSpPr txBox="1"/>
      </xdr:nvSpPr>
      <xdr:spPr>
        <a:xfrm>
          <a:off x="13436111" y="98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56000</xdr:rowOff>
    </xdr:from>
    <xdr:to>
      <xdr:col>18</xdr:col>
      <xdr:colOff>492125</xdr:colOff>
      <xdr:row>57</xdr:row>
      <xdr:rowOff>157600</xdr:rowOff>
    </xdr:to>
    <xdr:sp macro="" textlink="">
      <xdr:nvSpPr>
        <xdr:cNvPr id="604" name="円/楕円 603"/>
        <xdr:cNvSpPr/>
      </xdr:nvSpPr>
      <xdr:spPr>
        <a:xfrm>
          <a:off x="12763500" y="98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148727</xdr:rowOff>
    </xdr:from>
    <xdr:ext cx="534377" cy="259045"/>
    <xdr:sp macro="" textlink="">
      <xdr:nvSpPr>
        <xdr:cNvPr id="605" name="テキスト ボックス 604"/>
        <xdr:cNvSpPr txBox="1"/>
      </xdr:nvSpPr>
      <xdr:spPr>
        <a:xfrm>
          <a:off x="12547111" y="99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7" name="直線コネクタ 626"/>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0"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1" name="直線コネクタ 630"/>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126098</xdr:rowOff>
    </xdr:from>
    <xdr:to>
      <xdr:col>23</xdr:col>
      <xdr:colOff>517525</xdr:colOff>
      <xdr:row>78</xdr:row>
      <xdr:rowOff>139700</xdr:rowOff>
    </xdr:to>
    <xdr:cxnSp macro="">
      <xdr:nvCxnSpPr>
        <xdr:cNvPr id="632" name="直線コネクタ 631"/>
        <xdr:cNvCxnSpPr/>
      </xdr:nvCxnSpPr>
      <xdr:spPr>
        <a:xfrm flipV="1">
          <a:off x="15481300" y="13499198"/>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3"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4" name="フローチャート : 判断 633"/>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136592</xdr:rowOff>
    </xdr:from>
    <xdr:to>
      <xdr:col>22</xdr:col>
      <xdr:colOff>365125</xdr:colOff>
      <xdr:row>78</xdr:row>
      <xdr:rowOff>139700</xdr:rowOff>
    </xdr:to>
    <xdr:cxnSp macro="">
      <xdr:nvCxnSpPr>
        <xdr:cNvPr id="635" name="直線コネクタ 634"/>
        <xdr:cNvCxnSpPr/>
      </xdr:nvCxnSpPr>
      <xdr:spPr>
        <a:xfrm>
          <a:off x="14592300" y="13509692"/>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6" name="フローチャート : 判断 635"/>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7" name="テキスト ボックス 636"/>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132545</xdr:rowOff>
    </xdr:from>
    <xdr:to>
      <xdr:col>21</xdr:col>
      <xdr:colOff>161925</xdr:colOff>
      <xdr:row>78</xdr:row>
      <xdr:rowOff>136592</xdr:rowOff>
    </xdr:to>
    <xdr:cxnSp macro="">
      <xdr:nvCxnSpPr>
        <xdr:cNvPr id="638" name="直線コネクタ 637"/>
        <xdr:cNvCxnSpPr/>
      </xdr:nvCxnSpPr>
      <xdr:spPr>
        <a:xfrm>
          <a:off x="13703300" y="13505645"/>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132545</xdr:rowOff>
    </xdr:from>
    <xdr:to>
      <xdr:col>19</xdr:col>
      <xdr:colOff>644525</xdr:colOff>
      <xdr:row>78</xdr:row>
      <xdr:rowOff>139700</xdr:rowOff>
    </xdr:to>
    <xdr:cxnSp macro="">
      <xdr:nvCxnSpPr>
        <xdr:cNvPr id="641" name="直線コネクタ 640"/>
        <xdr:cNvCxnSpPr/>
      </xdr:nvCxnSpPr>
      <xdr:spPr>
        <a:xfrm flipV="1">
          <a:off x="12814300" y="13505645"/>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75298</xdr:rowOff>
    </xdr:from>
    <xdr:to>
      <xdr:col>23</xdr:col>
      <xdr:colOff>568325</xdr:colOff>
      <xdr:row>79</xdr:row>
      <xdr:rowOff>5448</xdr:rowOff>
    </xdr:to>
    <xdr:sp macro="" textlink="">
      <xdr:nvSpPr>
        <xdr:cNvPr id="651" name="円/楕円 650"/>
        <xdr:cNvSpPr/>
      </xdr:nvSpPr>
      <xdr:spPr>
        <a:xfrm>
          <a:off x="162687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78565" cy="259045"/>
    <xdr:sp macro="" textlink="">
      <xdr:nvSpPr>
        <xdr:cNvPr id="652" name="災害復旧費該当値テキスト"/>
        <xdr:cNvSpPr txBox="1"/>
      </xdr:nvSpPr>
      <xdr:spPr>
        <a:xfrm>
          <a:off x="16370300" y="1338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85792</xdr:rowOff>
    </xdr:from>
    <xdr:to>
      <xdr:col>21</xdr:col>
      <xdr:colOff>212725</xdr:colOff>
      <xdr:row>79</xdr:row>
      <xdr:rowOff>15942</xdr:rowOff>
    </xdr:to>
    <xdr:sp macro="" textlink="">
      <xdr:nvSpPr>
        <xdr:cNvPr id="655" name="円/楕円 654"/>
        <xdr:cNvSpPr/>
      </xdr:nvSpPr>
      <xdr:spPr>
        <a:xfrm>
          <a:off x="14541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7069</xdr:rowOff>
    </xdr:from>
    <xdr:ext cx="378565" cy="259045"/>
    <xdr:sp macro="" textlink="">
      <xdr:nvSpPr>
        <xdr:cNvPr id="656" name="テキスト ボックス 655"/>
        <xdr:cNvSpPr txBox="1"/>
      </xdr:nvSpPr>
      <xdr:spPr>
        <a:xfrm>
          <a:off x="14403017" y="1355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81745</xdr:rowOff>
    </xdr:from>
    <xdr:to>
      <xdr:col>20</xdr:col>
      <xdr:colOff>9525</xdr:colOff>
      <xdr:row>79</xdr:row>
      <xdr:rowOff>11895</xdr:rowOff>
    </xdr:to>
    <xdr:sp macro="" textlink="">
      <xdr:nvSpPr>
        <xdr:cNvPr id="657" name="円/楕円 656"/>
        <xdr:cNvSpPr/>
      </xdr:nvSpPr>
      <xdr:spPr>
        <a:xfrm>
          <a:off x="13652500" y="134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3022</xdr:rowOff>
    </xdr:from>
    <xdr:ext cx="378565" cy="259045"/>
    <xdr:sp macro="" textlink="">
      <xdr:nvSpPr>
        <xdr:cNvPr id="658" name="テキスト ボックス 657"/>
        <xdr:cNvSpPr txBox="1"/>
      </xdr:nvSpPr>
      <xdr:spPr>
        <a:xfrm>
          <a:off x="13514017" y="1354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4" name="直線コネクタ 683"/>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5"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6" name="直線コネクタ 685"/>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7"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8" name="直線コネクタ 687"/>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132347</xdr:rowOff>
    </xdr:from>
    <xdr:to>
      <xdr:col>23</xdr:col>
      <xdr:colOff>517525</xdr:colOff>
      <xdr:row>96</xdr:row>
      <xdr:rowOff>135331</xdr:rowOff>
    </xdr:to>
    <xdr:cxnSp macro="">
      <xdr:nvCxnSpPr>
        <xdr:cNvPr id="689" name="直線コネクタ 688"/>
        <xdr:cNvCxnSpPr/>
      </xdr:nvCxnSpPr>
      <xdr:spPr>
        <a:xfrm>
          <a:off x="15481300" y="16591547"/>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0"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1" name="フローチャート : 判断 690"/>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132347</xdr:rowOff>
    </xdr:from>
    <xdr:to>
      <xdr:col>22</xdr:col>
      <xdr:colOff>365125</xdr:colOff>
      <xdr:row>97</xdr:row>
      <xdr:rowOff>26505</xdr:rowOff>
    </xdr:to>
    <xdr:cxnSp macro="">
      <xdr:nvCxnSpPr>
        <xdr:cNvPr id="692" name="直線コネクタ 691"/>
        <xdr:cNvCxnSpPr/>
      </xdr:nvCxnSpPr>
      <xdr:spPr>
        <a:xfrm flipV="1">
          <a:off x="14592300" y="1659154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3" name="フローチャート : 判断 692"/>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4" name="テキスト ボックス 693"/>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26505</xdr:rowOff>
    </xdr:from>
    <xdr:to>
      <xdr:col>21</xdr:col>
      <xdr:colOff>161925</xdr:colOff>
      <xdr:row>97</xdr:row>
      <xdr:rowOff>51536</xdr:rowOff>
    </xdr:to>
    <xdr:cxnSp macro="">
      <xdr:nvCxnSpPr>
        <xdr:cNvPr id="695" name="直線コネクタ 694"/>
        <xdr:cNvCxnSpPr/>
      </xdr:nvCxnSpPr>
      <xdr:spPr>
        <a:xfrm flipV="1">
          <a:off x="13703300" y="16657155"/>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6" name="フローチャート : 判断 695"/>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7" name="テキスト ボックス 696"/>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41935</xdr:rowOff>
    </xdr:from>
    <xdr:to>
      <xdr:col>19</xdr:col>
      <xdr:colOff>644525</xdr:colOff>
      <xdr:row>97</xdr:row>
      <xdr:rowOff>51536</xdr:rowOff>
    </xdr:to>
    <xdr:cxnSp macro="">
      <xdr:nvCxnSpPr>
        <xdr:cNvPr id="698" name="直線コネクタ 697"/>
        <xdr:cNvCxnSpPr/>
      </xdr:nvCxnSpPr>
      <xdr:spPr>
        <a:xfrm>
          <a:off x="12814300" y="166725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9" name="フローチャート : 判断 698"/>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0" name="テキスト ボックス 699"/>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1" name="フローチャート : 判断 700"/>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2" name="テキスト ボックス 701"/>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84531</xdr:rowOff>
    </xdr:from>
    <xdr:to>
      <xdr:col>23</xdr:col>
      <xdr:colOff>568325</xdr:colOff>
      <xdr:row>97</xdr:row>
      <xdr:rowOff>14681</xdr:rowOff>
    </xdr:to>
    <xdr:sp macro="" textlink="">
      <xdr:nvSpPr>
        <xdr:cNvPr id="708" name="円/楕円 707"/>
        <xdr:cNvSpPr/>
      </xdr:nvSpPr>
      <xdr:spPr>
        <a:xfrm>
          <a:off x="16268700" y="16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62958</xdr:rowOff>
    </xdr:from>
    <xdr:ext cx="534377" cy="259045"/>
    <xdr:sp macro="" textlink="">
      <xdr:nvSpPr>
        <xdr:cNvPr id="709" name="公債費該当値テキスト"/>
        <xdr:cNvSpPr txBox="1"/>
      </xdr:nvSpPr>
      <xdr:spPr>
        <a:xfrm>
          <a:off x="16370300" y="165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81547</xdr:rowOff>
    </xdr:from>
    <xdr:to>
      <xdr:col>22</xdr:col>
      <xdr:colOff>415925</xdr:colOff>
      <xdr:row>97</xdr:row>
      <xdr:rowOff>11697</xdr:rowOff>
    </xdr:to>
    <xdr:sp macro="" textlink="">
      <xdr:nvSpPr>
        <xdr:cNvPr id="710" name="円/楕円 709"/>
        <xdr:cNvSpPr/>
      </xdr:nvSpPr>
      <xdr:spPr>
        <a:xfrm>
          <a:off x="15430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2824</xdr:rowOff>
    </xdr:from>
    <xdr:ext cx="534377" cy="259045"/>
    <xdr:sp macro="" textlink="">
      <xdr:nvSpPr>
        <xdr:cNvPr id="711" name="テキスト ボックス 710"/>
        <xdr:cNvSpPr txBox="1"/>
      </xdr:nvSpPr>
      <xdr:spPr>
        <a:xfrm>
          <a:off x="15214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147155</xdr:rowOff>
    </xdr:from>
    <xdr:to>
      <xdr:col>21</xdr:col>
      <xdr:colOff>212725</xdr:colOff>
      <xdr:row>97</xdr:row>
      <xdr:rowOff>77305</xdr:rowOff>
    </xdr:to>
    <xdr:sp macro="" textlink="">
      <xdr:nvSpPr>
        <xdr:cNvPr id="712" name="円/楕円 711"/>
        <xdr:cNvSpPr/>
      </xdr:nvSpPr>
      <xdr:spPr>
        <a:xfrm>
          <a:off x="14541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68432</xdr:rowOff>
    </xdr:from>
    <xdr:ext cx="534377" cy="259045"/>
    <xdr:sp macro="" textlink="">
      <xdr:nvSpPr>
        <xdr:cNvPr id="713" name="テキスト ボックス 712"/>
        <xdr:cNvSpPr txBox="1"/>
      </xdr:nvSpPr>
      <xdr:spPr>
        <a:xfrm>
          <a:off x="14325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736</xdr:rowOff>
    </xdr:from>
    <xdr:to>
      <xdr:col>20</xdr:col>
      <xdr:colOff>9525</xdr:colOff>
      <xdr:row>97</xdr:row>
      <xdr:rowOff>102336</xdr:rowOff>
    </xdr:to>
    <xdr:sp macro="" textlink="">
      <xdr:nvSpPr>
        <xdr:cNvPr id="714" name="円/楕円 713"/>
        <xdr:cNvSpPr/>
      </xdr:nvSpPr>
      <xdr:spPr>
        <a:xfrm>
          <a:off x="13652500" y="166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93463</xdr:rowOff>
    </xdr:from>
    <xdr:ext cx="534377" cy="259045"/>
    <xdr:sp macro="" textlink="">
      <xdr:nvSpPr>
        <xdr:cNvPr id="715" name="テキスト ボックス 714"/>
        <xdr:cNvSpPr txBox="1"/>
      </xdr:nvSpPr>
      <xdr:spPr>
        <a:xfrm>
          <a:off x="13436111" y="167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162585</xdr:rowOff>
    </xdr:from>
    <xdr:to>
      <xdr:col>18</xdr:col>
      <xdr:colOff>492125</xdr:colOff>
      <xdr:row>97</xdr:row>
      <xdr:rowOff>92735</xdr:rowOff>
    </xdr:to>
    <xdr:sp macro="" textlink="">
      <xdr:nvSpPr>
        <xdr:cNvPr id="716" name="円/楕円 715"/>
        <xdr:cNvSpPr/>
      </xdr:nvSpPr>
      <xdr:spPr>
        <a:xfrm>
          <a:off x="12763500" y="166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83862</xdr:rowOff>
    </xdr:from>
    <xdr:ext cx="534377" cy="259045"/>
    <xdr:sp macro="" textlink="">
      <xdr:nvSpPr>
        <xdr:cNvPr id="717" name="テキスト ボックス 716"/>
        <xdr:cNvSpPr txBox="1"/>
      </xdr:nvSpPr>
      <xdr:spPr>
        <a:xfrm>
          <a:off x="12547111" y="16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1" name="直線コネクタ 740"/>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2"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4"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5" name="直線コネクタ 744"/>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7"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8" name="フローチャート : 判断 747"/>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6"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359,941</a:t>
          </a:r>
          <a:r>
            <a:rPr kumimoji="1" lang="ja-JP" altLang="ja-JP" sz="1100">
              <a:solidFill>
                <a:schemeClr val="dk1"/>
              </a:solidFill>
              <a:effectLst/>
              <a:latin typeface="+mn-lt"/>
              <a:ea typeface="+mn-ea"/>
              <a:cs typeface="+mn-cs"/>
            </a:rPr>
            <a:t>円となっている。類似団体と比較して一人当たりコストが高い項目として、</a:t>
          </a:r>
          <a:r>
            <a:rPr kumimoji="1" lang="ja-JP" altLang="en-US" sz="1100">
              <a:solidFill>
                <a:schemeClr val="dk1"/>
              </a:solidFill>
              <a:effectLst/>
              <a:latin typeface="+mn-lt"/>
              <a:ea typeface="+mn-ea"/>
              <a:cs typeface="+mn-cs"/>
            </a:rPr>
            <a:t>議会</a:t>
          </a:r>
          <a:r>
            <a:rPr kumimoji="1" lang="ja-JP" altLang="ja-JP" sz="1100">
              <a:solidFill>
                <a:schemeClr val="dk1"/>
              </a:solidFill>
              <a:effectLst/>
              <a:latin typeface="+mn-lt"/>
              <a:ea typeface="+mn-ea"/>
              <a:cs typeface="+mn-cs"/>
            </a:rPr>
            <a:t>費、衛生費が挙げられる。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議会</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4,001</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351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である。類似団体</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一人当たりコストが高い</a:t>
          </a:r>
          <a:r>
            <a:rPr kumimoji="1" lang="en-US" altLang="ja-JP"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と比較した</a:t>
          </a:r>
          <a:r>
            <a:rPr kumimoji="1" lang="ja-JP" altLang="ja-JP" sz="1100">
              <a:solidFill>
                <a:schemeClr val="dk1"/>
              </a:solidFill>
              <a:effectLst/>
              <a:latin typeface="+mn-lt"/>
              <a:ea typeface="+mn-ea"/>
              <a:cs typeface="+mn-cs"/>
            </a:rPr>
            <a:t>一人当たり</a:t>
          </a:r>
          <a:r>
            <a:rPr kumimoji="1" lang="ja-JP" altLang="en-US" sz="1100">
              <a:solidFill>
                <a:schemeClr val="dk1"/>
              </a:solidFill>
              <a:effectLst/>
              <a:latin typeface="+mn-lt"/>
              <a:ea typeface="+mn-ea"/>
              <a:cs typeface="+mn-cs"/>
            </a:rPr>
            <a:t>議員定数が多いことが挙げられる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58,281円となっており、前年度に比べ、3,044円の</a:t>
          </a:r>
          <a:r>
            <a:rPr kumimoji="1" lang="ja-JP" altLang="en-US"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類似団体より一人当たりコストが高い</a:t>
          </a:r>
          <a:r>
            <a:rPr kumimoji="1" lang="en-US" altLang="ja-JP"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一部事務組合及び病院事業への補助費等、病院事業に係る積立金の増が挙げられる。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歳入について、</a:t>
          </a:r>
          <a:r>
            <a:rPr kumimoji="1" lang="ja-JP" altLang="en-US" sz="1100">
              <a:solidFill>
                <a:sysClr val="windowText" lastClr="000000"/>
              </a:solidFill>
              <a:effectLst/>
              <a:latin typeface="+mn-lt"/>
              <a:ea typeface="+mn-ea"/>
              <a:cs typeface="+mn-cs"/>
            </a:rPr>
            <a:t>地方税は、</a:t>
          </a:r>
          <a:r>
            <a:rPr kumimoji="1" lang="ja-JP" altLang="ja-JP" sz="1100">
              <a:solidFill>
                <a:sysClr val="windowText" lastClr="000000"/>
              </a:solidFill>
              <a:effectLst/>
              <a:latin typeface="+mn-lt"/>
              <a:ea typeface="+mn-ea"/>
              <a:cs typeface="+mn-cs"/>
            </a:rPr>
            <a:t>給与所得者に係る特別徴収の一斉指定の効果や納税義務者数の増、事業移譲などによる市町村民税の増、新築家屋や太陽光発電設備の増による固定資産税などの増により</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7.8%</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増となった。歳出について、</a:t>
          </a:r>
          <a:r>
            <a:rPr kumimoji="1" lang="ja-JP" altLang="en-US" sz="1100">
              <a:solidFill>
                <a:sysClr val="windowText" lastClr="000000"/>
              </a:solidFill>
              <a:effectLst/>
              <a:latin typeface="+mn-lt"/>
              <a:ea typeface="+mn-ea"/>
              <a:cs typeface="+mn-cs"/>
            </a:rPr>
            <a:t>人件費は、</a:t>
          </a:r>
          <a:r>
            <a:rPr kumimoji="1" lang="ja-JP" altLang="ja-JP" sz="1100">
              <a:solidFill>
                <a:sysClr val="windowText" lastClr="000000"/>
              </a:solidFill>
              <a:effectLst/>
              <a:latin typeface="+mn-lt"/>
              <a:ea typeface="+mn-ea"/>
              <a:cs typeface="+mn-cs"/>
            </a:rPr>
            <a:t>人事院勧告に基づく給与改定や地域手当の増</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これ</a:t>
          </a:r>
          <a:r>
            <a:rPr kumimoji="1" lang="ja-JP" altLang="en-US" sz="1100">
              <a:solidFill>
                <a:schemeClr val="dk1"/>
              </a:solidFill>
              <a:effectLst/>
              <a:latin typeface="+mn-lt"/>
              <a:ea typeface="+mn-ea"/>
              <a:cs typeface="+mn-cs"/>
            </a:rPr>
            <a:t>ら</a:t>
          </a:r>
          <a:r>
            <a:rPr kumimoji="1" lang="ja-JP" altLang="ja-JP" sz="1100">
              <a:solidFill>
                <a:schemeClr val="dk1"/>
              </a:solidFill>
              <a:effectLst/>
              <a:latin typeface="+mn-lt"/>
              <a:ea typeface="+mn-ea"/>
              <a:cs typeface="+mn-cs"/>
            </a:rPr>
            <a:t>により、実質収支比率については、</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となり、一般的に望ましいとされる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a:t>
          </a:r>
          <a:r>
            <a:rPr kumimoji="1" lang="ja-JP" altLang="en-US" sz="1100">
              <a:solidFill>
                <a:schemeClr val="dk1"/>
              </a:solidFill>
              <a:effectLst/>
              <a:latin typeface="+mn-lt"/>
              <a:ea typeface="+mn-ea"/>
              <a:cs typeface="+mn-cs"/>
            </a:rPr>
            <a:t>を下回る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、歳出の一層の削減</a:t>
          </a:r>
          <a:r>
            <a:rPr kumimoji="1" lang="ja-JP" altLang="ja-JP" sz="1100">
              <a:solidFill>
                <a:schemeClr val="dk1"/>
              </a:solidFill>
              <a:effectLst/>
              <a:latin typeface="+mn-lt"/>
              <a:ea typeface="+mn-ea"/>
              <a:cs typeface="+mn-cs"/>
            </a:rPr>
            <a:t>に努める。</a:t>
          </a:r>
          <a:endParaRPr lang="ja-JP" altLang="ja-JP" sz="1400">
            <a:effectLst/>
          </a:endParaRPr>
        </a:p>
        <a:p>
          <a:r>
            <a:rPr kumimoji="1" lang="ja-JP" altLang="ja-JP"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引き続きマイナスであり、率も増加している。財政調整基金の取崩額も前年度から増加し、残高が減少となったが、引き続き限られた財源の効率的・効果的な配分により、後年度に持続可能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年度も、引き続き一般会計、またそれ以外の特別会計等を含めた全ての会計において黒字となり、連結赤字比率は算出されない状況となった。</a:t>
          </a:r>
          <a:endParaRPr lang="ja-JP" altLang="ja-JP" sz="1400">
            <a:effectLst/>
          </a:endParaRPr>
        </a:p>
        <a:p>
          <a:r>
            <a:rPr kumimoji="1" lang="ja-JP" altLang="ja-JP" sz="1100">
              <a:solidFill>
                <a:schemeClr val="dk1"/>
              </a:solidFill>
              <a:effectLst/>
              <a:latin typeface="+mn-lt"/>
              <a:ea typeface="+mn-ea"/>
              <a:cs typeface="+mn-cs"/>
            </a:rPr>
            <a:t>　公営企業や公営事業については、一般会計からの法定外の繰入金に過度に依存することのない独立採算による運営を基本としたなかで、各会計が引き続き健全な財政運営を行っていけるように努める。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22005150</v>
      </c>
      <c r="BO4" s="411"/>
      <c r="BP4" s="411"/>
      <c r="BQ4" s="411"/>
      <c r="BR4" s="411"/>
      <c r="BS4" s="411"/>
      <c r="BT4" s="411"/>
      <c r="BU4" s="412"/>
      <c r="BV4" s="410">
        <v>24780051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v>
      </c>
      <c r="CU4" s="588"/>
      <c r="CV4" s="588"/>
      <c r="CW4" s="588"/>
      <c r="CX4" s="588"/>
      <c r="CY4" s="588"/>
      <c r="CZ4" s="588"/>
      <c r="DA4" s="589"/>
      <c r="DB4" s="587">
        <v>3.3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21641114</v>
      </c>
      <c r="BO5" s="416"/>
      <c r="BP5" s="416"/>
      <c r="BQ5" s="416"/>
      <c r="BR5" s="416"/>
      <c r="BS5" s="416"/>
      <c r="BT5" s="416"/>
      <c r="BU5" s="417"/>
      <c r="BV5" s="415">
        <v>24317374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92.6</v>
      </c>
      <c r="CU5" s="386"/>
      <c r="CV5" s="386"/>
      <c r="CW5" s="386"/>
      <c r="CX5" s="386"/>
      <c r="CY5" s="386"/>
      <c r="CZ5" s="386"/>
      <c r="DA5" s="387"/>
      <c r="DB5" s="385">
        <v>92.9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364036</v>
      </c>
      <c r="BO6" s="416"/>
      <c r="BP6" s="416"/>
      <c r="BQ6" s="416"/>
      <c r="BR6" s="416"/>
      <c r="BS6" s="416"/>
      <c r="BT6" s="416"/>
      <c r="BU6" s="417"/>
      <c r="BV6" s="415">
        <v>462677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98.9</v>
      </c>
      <c r="CU6" s="562"/>
      <c r="CV6" s="562"/>
      <c r="CW6" s="562"/>
      <c r="CX6" s="562"/>
      <c r="CY6" s="562"/>
      <c r="CZ6" s="562"/>
      <c r="DA6" s="563"/>
      <c r="DB6" s="561">
        <v>101.2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160036</v>
      </c>
      <c r="BO7" s="416"/>
      <c r="BP7" s="416"/>
      <c r="BQ7" s="416"/>
      <c r="BR7" s="416"/>
      <c r="BS7" s="416"/>
      <c r="BT7" s="416"/>
      <c r="BU7" s="417"/>
      <c r="BV7" s="415">
        <v>55784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12300360</v>
      </c>
      <c r="CU7" s="416"/>
      <c r="CV7" s="416"/>
      <c r="CW7" s="416"/>
      <c r="CX7" s="416"/>
      <c r="CY7" s="416"/>
      <c r="CZ7" s="416"/>
      <c r="DA7" s="417"/>
      <c r="DB7" s="415">
        <v>12497865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204000</v>
      </c>
      <c r="BO8" s="416"/>
      <c r="BP8" s="416"/>
      <c r="BQ8" s="416"/>
      <c r="BR8" s="416"/>
      <c r="BS8" s="416"/>
      <c r="BT8" s="416"/>
      <c r="BU8" s="417"/>
      <c r="BV8" s="415">
        <v>406893</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60652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-202893</v>
      </c>
      <c r="BO9" s="416"/>
      <c r="BP9" s="416"/>
      <c r="BQ9" s="416"/>
      <c r="BR9" s="416"/>
      <c r="BS9" s="416"/>
      <c r="BT9" s="416"/>
      <c r="BU9" s="417"/>
      <c r="BV9" s="415">
        <v>-81405</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10.6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61751</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5367</v>
      </c>
      <c r="BO10" s="416"/>
      <c r="BP10" s="416"/>
      <c r="BQ10" s="416"/>
      <c r="BR10" s="416"/>
      <c r="BS10" s="416"/>
      <c r="BT10" s="416"/>
      <c r="BU10" s="417"/>
      <c r="BV10" s="415">
        <v>12782</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60124</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940000</v>
      </c>
      <c r="BO12" s="416"/>
      <c r="BP12" s="416"/>
      <c r="BQ12" s="416"/>
      <c r="BR12" s="416"/>
      <c r="BS12" s="416"/>
      <c r="BT12" s="416"/>
      <c r="BU12" s="417"/>
      <c r="BV12" s="415">
        <v>900000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58287</v>
      </c>
      <c r="S13" s="517"/>
      <c r="T13" s="517"/>
      <c r="U13" s="517"/>
      <c r="V13" s="518"/>
      <c r="W13" s="504" t="s">
        <v>122</v>
      </c>
      <c r="X13" s="428"/>
      <c r="Y13" s="428"/>
      <c r="Z13" s="428"/>
      <c r="AA13" s="428"/>
      <c r="AB13" s="429"/>
      <c r="AC13" s="391">
        <v>1658</v>
      </c>
      <c r="AD13" s="392"/>
      <c r="AE13" s="392"/>
      <c r="AF13" s="392"/>
      <c r="AG13" s="393"/>
      <c r="AH13" s="391">
        <v>1624</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-1137526</v>
      </c>
      <c r="BO13" s="416"/>
      <c r="BP13" s="416"/>
      <c r="BQ13" s="416"/>
      <c r="BR13" s="416"/>
      <c r="BS13" s="416"/>
      <c r="BT13" s="416"/>
      <c r="BU13" s="417"/>
      <c r="BV13" s="415">
        <v>-968623</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4</v>
      </c>
      <c r="CU13" s="386"/>
      <c r="CV13" s="386"/>
      <c r="CW13" s="386"/>
      <c r="CX13" s="386"/>
      <c r="CY13" s="386"/>
      <c r="CZ13" s="386"/>
      <c r="DA13" s="387"/>
      <c r="DB13" s="385">
        <v>3.9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60335</v>
      </c>
      <c r="S14" s="517"/>
      <c r="T14" s="517"/>
      <c r="U14" s="517"/>
      <c r="V14" s="518"/>
      <c r="W14" s="519"/>
      <c r="X14" s="431"/>
      <c r="Y14" s="431"/>
      <c r="Z14" s="431"/>
      <c r="AA14" s="431"/>
      <c r="AB14" s="432"/>
      <c r="AC14" s="509">
        <v>6.2</v>
      </c>
      <c r="AD14" s="510"/>
      <c r="AE14" s="510"/>
      <c r="AF14" s="510"/>
      <c r="AG14" s="511"/>
      <c r="AH14" s="509">
        <v>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95.2</v>
      </c>
      <c r="CU14" s="488"/>
      <c r="CV14" s="488"/>
      <c r="CW14" s="488"/>
      <c r="CX14" s="488"/>
      <c r="CY14" s="488"/>
      <c r="CZ14" s="488"/>
      <c r="DA14" s="489"/>
      <c r="DB14" s="520">
        <v>78.400000000000006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58638</v>
      </c>
      <c r="S15" s="517"/>
      <c r="T15" s="517"/>
      <c r="U15" s="517"/>
      <c r="V15" s="518"/>
      <c r="W15" s="504" t="s">
        <v>129</v>
      </c>
      <c r="X15" s="428"/>
      <c r="Y15" s="428"/>
      <c r="Z15" s="428"/>
      <c r="AA15" s="428"/>
      <c r="AB15" s="429"/>
      <c r="AC15" s="391">
        <v>6048</v>
      </c>
      <c r="AD15" s="392"/>
      <c r="AE15" s="392"/>
      <c r="AF15" s="392"/>
      <c r="AG15" s="393"/>
      <c r="AH15" s="391">
        <v>6255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6772022</v>
      </c>
      <c r="BO15" s="411"/>
      <c r="BP15" s="411"/>
      <c r="BQ15" s="411"/>
      <c r="BR15" s="411"/>
      <c r="BS15" s="411"/>
      <c r="BT15" s="411"/>
      <c r="BU15" s="412"/>
      <c r="BV15" s="410">
        <v>6660208</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22.6</v>
      </c>
      <c r="AD16" s="510"/>
      <c r="AE16" s="510"/>
      <c r="AF16" s="510"/>
      <c r="AG16" s="511"/>
      <c r="AH16" s="509">
        <v>23.1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9661810</v>
      </c>
      <c r="BO16" s="416"/>
      <c r="BP16" s="416"/>
      <c r="BQ16" s="416"/>
      <c r="BR16" s="416"/>
      <c r="BS16" s="416"/>
      <c r="BT16" s="416"/>
      <c r="BU16" s="417"/>
      <c r="BV16" s="415">
        <v>9687401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19100</v>
      </c>
      <c r="AD17" s="392"/>
      <c r="AE17" s="392"/>
      <c r="AF17" s="392"/>
      <c r="AG17" s="393"/>
      <c r="AH17" s="391">
        <v>19245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8610214</v>
      </c>
      <c r="BO17" s="416"/>
      <c r="BP17" s="416"/>
      <c r="BQ17" s="416"/>
      <c r="BR17" s="416"/>
      <c r="BS17" s="416"/>
      <c r="BT17" s="416"/>
      <c r="BU17" s="417"/>
      <c r="BV17" s="415">
        <v>8462021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89.12</v>
      </c>
      <c r="M18" s="480"/>
      <c r="N18" s="480"/>
      <c r="O18" s="480"/>
      <c r="P18" s="480"/>
      <c r="Q18" s="480"/>
      <c r="R18" s="481"/>
      <c r="S18" s="481"/>
      <c r="T18" s="481"/>
      <c r="U18" s="481"/>
      <c r="V18" s="482"/>
      <c r="W18" s="496"/>
      <c r="X18" s="497"/>
      <c r="Y18" s="497"/>
      <c r="Z18" s="497"/>
      <c r="AA18" s="497"/>
      <c r="AB18" s="505"/>
      <c r="AC18" s="379">
        <v>71.3</v>
      </c>
      <c r="AD18" s="380"/>
      <c r="AE18" s="380"/>
      <c r="AF18" s="380"/>
      <c r="AG18" s="483"/>
      <c r="AH18" s="379">
        <v>71</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11717278</v>
      </c>
      <c r="BO18" s="416"/>
      <c r="BP18" s="416"/>
      <c r="BQ18" s="416"/>
      <c r="BR18" s="416"/>
      <c r="BS18" s="416"/>
      <c r="BT18" s="416"/>
      <c r="BU18" s="417"/>
      <c r="BV18" s="415">
        <v>11715706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681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14654249</v>
      </c>
      <c r="BO19" s="416"/>
      <c r="BP19" s="416"/>
      <c r="BQ19" s="416"/>
      <c r="BR19" s="416"/>
      <c r="BS19" s="416"/>
      <c r="BT19" s="416"/>
      <c r="BU19" s="417"/>
      <c r="BV19" s="415">
        <v>14758289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25114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23587338</v>
      </c>
      <c r="BO23" s="416"/>
      <c r="BP23" s="416"/>
      <c r="BQ23" s="416"/>
      <c r="BR23" s="416"/>
      <c r="BS23" s="416"/>
      <c r="BT23" s="416"/>
      <c r="BU23" s="417"/>
      <c r="BV23" s="415">
        <v>24221620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8500</v>
      </c>
      <c r="R24" s="392"/>
      <c r="S24" s="392"/>
      <c r="T24" s="392"/>
      <c r="U24" s="392"/>
      <c r="V24" s="393"/>
      <c r="W24" s="457"/>
      <c r="X24" s="448"/>
      <c r="Y24" s="449"/>
      <c r="Z24" s="388" t="s">
        <v>153</v>
      </c>
      <c r="AA24" s="389"/>
      <c r="AB24" s="389"/>
      <c r="AC24" s="389"/>
      <c r="AD24" s="389"/>
      <c r="AE24" s="389"/>
      <c r="AF24" s="389"/>
      <c r="AG24" s="390"/>
      <c r="AH24" s="391">
        <v>392</v>
      </c>
      <c r="AI24" s="392"/>
      <c r="AJ24" s="392"/>
      <c r="AK24" s="392"/>
      <c r="AL24" s="393"/>
      <c r="AM24" s="391">
        <v>1206576</v>
      </c>
      <c r="AN24" s="392"/>
      <c r="AO24" s="392"/>
      <c r="AP24" s="392"/>
      <c r="AQ24" s="392"/>
      <c r="AR24" s="393"/>
      <c r="AS24" s="391">
        <v>3078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22465305</v>
      </c>
      <c r="BO24" s="416"/>
      <c r="BP24" s="416"/>
      <c r="BQ24" s="416"/>
      <c r="BR24" s="416"/>
      <c r="BS24" s="416"/>
      <c r="BT24" s="416"/>
      <c r="BU24" s="417"/>
      <c r="BV24" s="415">
        <v>22932882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7300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2052731</v>
      </c>
      <c r="BO25" s="411"/>
      <c r="BP25" s="411"/>
      <c r="BQ25" s="411"/>
      <c r="BR25" s="411"/>
      <c r="BS25" s="411"/>
      <c r="BT25" s="411"/>
      <c r="BU25" s="412"/>
      <c r="BV25" s="410">
        <v>2612777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6500</v>
      </c>
      <c r="R26" s="392"/>
      <c r="S26" s="392"/>
      <c r="T26" s="392"/>
      <c r="U26" s="392"/>
      <c r="V26" s="393"/>
      <c r="W26" s="457"/>
      <c r="X26" s="448"/>
      <c r="Y26" s="449"/>
      <c r="Z26" s="388" t="s">
        <v>159</v>
      </c>
      <c r="AA26" s="470"/>
      <c r="AB26" s="470"/>
      <c r="AC26" s="470"/>
      <c r="AD26" s="470"/>
      <c r="AE26" s="470"/>
      <c r="AF26" s="470"/>
      <c r="AG26" s="471"/>
      <c r="AH26" s="391">
        <v>5</v>
      </c>
      <c r="AI26" s="392"/>
      <c r="AJ26" s="392"/>
      <c r="AK26" s="392"/>
      <c r="AL26" s="393"/>
      <c r="AM26" s="391">
        <v>13400</v>
      </c>
      <c r="AN26" s="392"/>
      <c r="AO26" s="392"/>
      <c r="AP26" s="392"/>
      <c r="AQ26" s="392"/>
      <c r="AR26" s="393"/>
      <c r="AS26" s="391">
        <v>2680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4150</v>
      </c>
      <c r="R27" s="392"/>
      <c r="S27" s="392"/>
      <c r="T27" s="392"/>
      <c r="U27" s="392"/>
      <c r="V27" s="393"/>
      <c r="W27" s="457"/>
      <c r="X27" s="448"/>
      <c r="Y27" s="449"/>
      <c r="Z27" s="388" t="s">
        <v>162</v>
      </c>
      <c r="AA27" s="389"/>
      <c r="AB27" s="389"/>
      <c r="AC27" s="389"/>
      <c r="AD27" s="389"/>
      <c r="AE27" s="389"/>
      <c r="AF27" s="389"/>
      <c r="AG27" s="390"/>
      <c r="AH27" s="391">
        <v>46</v>
      </c>
      <c r="AI27" s="392"/>
      <c r="AJ27" s="392"/>
      <c r="AK27" s="392"/>
      <c r="AL27" s="393"/>
      <c r="AM27" s="391">
        <v>136850</v>
      </c>
      <c r="AN27" s="392"/>
      <c r="AO27" s="392"/>
      <c r="AP27" s="392"/>
      <c r="AQ27" s="392"/>
      <c r="AR27" s="393"/>
      <c r="AS27" s="391">
        <v>2975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413496</v>
      </c>
      <c r="BO27" s="419"/>
      <c r="BP27" s="419"/>
      <c r="BQ27" s="419"/>
      <c r="BR27" s="419"/>
      <c r="BS27" s="419"/>
      <c r="BT27" s="419"/>
      <c r="BU27" s="420"/>
      <c r="BV27" s="418">
        <v>413370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3820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1915066</v>
      </c>
      <c r="BO28" s="411"/>
      <c r="BP28" s="411"/>
      <c r="BQ28" s="411"/>
      <c r="BR28" s="411"/>
      <c r="BS28" s="411"/>
      <c r="BT28" s="411"/>
      <c r="BU28" s="412"/>
      <c r="BV28" s="410">
        <v>2639699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20</v>
      </c>
      <c r="M29" s="392"/>
      <c r="N29" s="392"/>
      <c r="O29" s="392"/>
      <c r="P29" s="393"/>
      <c r="Q29" s="391">
        <v>3550</v>
      </c>
      <c r="R29" s="392"/>
      <c r="S29" s="392"/>
      <c r="T29" s="392"/>
      <c r="U29" s="392"/>
      <c r="V29" s="393"/>
      <c r="W29" s="458"/>
      <c r="X29" s="459"/>
      <c r="Y29" s="460"/>
      <c r="Z29" s="388" t="s">
        <v>169</v>
      </c>
      <c r="AA29" s="389"/>
      <c r="AB29" s="389"/>
      <c r="AC29" s="389"/>
      <c r="AD29" s="389"/>
      <c r="AE29" s="389"/>
      <c r="AF29" s="389"/>
      <c r="AG29" s="390"/>
      <c r="AH29" s="391">
        <v>438</v>
      </c>
      <c r="AI29" s="392"/>
      <c r="AJ29" s="392"/>
      <c r="AK29" s="392"/>
      <c r="AL29" s="393"/>
      <c r="AM29" s="391">
        <v>1343426</v>
      </c>
      <c r="AN29" s="392"/>
      <c r="AO29" s="392"/>
      <c r="AP29" s="392"/>
      <c r="AQ29" s="392"/>
      <c r="AR29" s="393"/>
      <c r="AS29" s="391">
        <v>3067</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102</v>
      </c>
      <c r="BO29" s="416"/>
      <c r="BP29" s="416"/>
      <c r="BQ29" s="416"/>
      <c r="BR29" s="416"/>
      <c r="BS29" s="416"/>
      <c r="BT29" s="416"/>
      <c r="BU29" s="417"/>
      <c r="BV29" s="415">
        <v>102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2436451</v>
      </c>
      <c r="BO30" s="419"/>
      <c r="BP30" s="419"/>
      <c r="BQ30" s="419"/>
      <c r="BR30" s="419"/>
      <c r="BS30" s="419"/>
      <c r="BT30" s="419"/>
      <c r="BU30" s="420"/>
      <c r="BV30" s="418">
        <v>1878872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東金市国民健康保険事業特別会計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東金市ガス事業会計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東金市下水道事業特別会計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東金文化・スポーツ振興財団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東金市病院事業特別会計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東金市介護保険事業特別会計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東金市農業集落排水事業特別会計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東金元気づくり</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山武郡市予防接種健康被害調査特別会計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東金市後期高齢者医療特別会計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地方独立行政法人東金九十九里地域医療センター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東金市介護予防支援事業特別会計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山武郡市広域行政組合（一般会計）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東金市外三市町清掃組合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九十九里地域水道企業団（水道用水供給事業会計）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山武郡市広域水道企業団</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542</v>
      </c>
      <c r="D34" s="1184"/>
      <c r="E34" s="1185"/>
      <c r="F34" s="32">
        <v>11.16</v>
      </c>
      <c r="G34" s="33">
        <v>10.65</v>
      </c>
      <c r="H34" s="33">
        <v>4.33</v>
      </c>
      <c r="I34" s="33">
        <v>6.79</v>
      </c>
      <c r="J34" s="34">
        <v>7.88</v>
      </c>
      <c r="K34" s="22"/>
      <c r="L34" s="22"/>
      <c r="M34" s="22"/>
      <c r="N34" s="22"/>
      <c r="O34" s="22"/>
      <c r="P34" s="22"/>
    </row>
    <row r="35" spans="1:16" ht="39" customHeight="1" x14ac:dyDescent="0.15">
      <c r="A35" s="22"/>
      <c r="B35" s="35"/>
      <c r="C35" s="1178" t="s">
        <v>543</v>
      </c>
      <c r="D35" s="1179"/>
      <c r="E35" s="1180"/>
      <c r="F35" s="36">
        <v>2.81</v>
      </c>
      <c r="G35" s="37">
        <v>1.89</v>
      </c>
      <c r="H35" s="37">
        <v>3.34</v>
      </c>
      <c r="I35" s="37">
        <v>2.4</v>
      </c>
      <c r="J35" s="38">
        <v>2.84</v>
      </c>
      <c r="K35" s="22"/>
      <c r="L35" s="22"/>
      <c r="M35" s="22"/>
      <c r="N35" s="22"/>
      <c r="O35" s="22"/>
      <c r="P35" s="22"/>
    </row>
    <row r="36" spans="1:16" ht="39" customHeight="1" x14ac:dyDescent="0.15">
      <c r="A36" s="22"/>
      <c r="B36" s="35"/>
      <c r="C36" s="1178" t="s">
        <v>544</v>
      </c>
      <c r="D36" s="1179"/>
      <c r="E36" s="1180"/>
      <c r="F36" s="36">
        <v>5.64</v>
      </c>
      <c r="G36" s="37">
        <v>3.91</v>
      </c>
      <c r="H36" s="37">
        <v>4</v>
      </c>
      <c r="I36" s="37">
        <v>3.25</v>
      </c>
      <c r="J36" s="38">
        <v>1.65</v>
      </c>
      <c r="K36" s="22"/>
      <c r="L36" s="22"/>
      <c r="M36" s="22"/>
      <c r="N36" s="22"/>
      <c r="O36" s="22"/>
      <c r="P36" s="22"/>
    </row>
    <row r="37" spans="1:16" ht="39" customHeight="1" x14ac:dyDescent="0.15">
      <c r="A37" s="22"/>
      <c r="B37" s="35"/>
      <c r="C37" s="1178" t="s">
        <v>545</v>
      </c>
      <c r="D37" s="1179"/>
      <c r="E37" s="1180"/>
      <c r="F37" s="36">
        <v>0.42</v>
      </c>
      <c r="G37" s="37">
        <v>0.08</v>
      </c>
      <c r="H37" s="37">
        <v>0.08</v>
      </c>
      <c r="I37" s="37">
        <v>0.23</v>
      </c>
      <c r="J37" s="38">
        <v>0.24</v>
      </c>
      <c r="K37" s="22"/>
      <c r="L37" s="22"/>
      <c r="M37" s="22"/>
      <c r="N37" s="22"/>
      <c r="O37" s="22"/>
      <c r="P37" s="22"/>
    </row>
    <row r="38" spans="1:16" ht="39" customHeight="1" x14ac:dyDescent="0.15">
      <c r="A38" s="22"/>
      <c r="B38" s="35"/>
      <c r="C38" s="1178" t="s">
        <v>546</v>
      </c>
      <c r="D38" s="1179"/>
      <c r="E38" s="1180"/>
      <c r="F38" s="36">
        <v>0.11</v>
      </c>
      <c r="G38" s="37">
        <v>0.12</v>
      </c>
      <c r="H38" s="37">
        <v>0.03</v>
      </c>
      <c r="I38" s="37">
        <v>0.04</v>
      </c>
      <c r="J38" s="38">
        <v>0.05</v>
      </c>
      <c r="K38" s="22"/>
      <c r="L38" s="22"/>
      <c r="M38" s="22"/>
      <c r="N38" s="22"/>
      <c r="O38" s="22"/>
      <c r="P38" s="22"/>
    </row>
    <row r="39" spans="1:16" ht="39" customHeight="1" x14ac:dyDescent="0.15">
      <c r="A39" s="22"/>
      <c r="B39" s="35"/>
      <c r="C39" s="1178" t="s">
        <v>547</v>
      </c>
      <c r="D39" s="1179"/>
      <c r="E39" s="1180"/>
      <c r="F39" s="36">
        <v>0.04</v>
      </c>
      <c r="G39" s="37">
        <v>0.05</v>
      </c>
      <c r="H39" s="37">
        <v>0.04</v>
      </c>
      <c r="I39" s="37">
        <v>0.04</v>
      </c>
      <c r="J39" s="38">
        <v>0.04</v>
      </c>
      <c r="K39" s="22"/>
      <c r="L39" s="22"/>
      <c r="M39" s="22"/>
      <c r="N39" s="22"/>
      <c r="O39" s="22"/>
      <c r="P39" s="22"/>
    </row>
    <row r="40" spans="1:16" ht="39" customHeight="1" x14ac:dyDescent="0.15">
      <c r="A40" s="22"/>
      <c r="B40" s="35"/>
      <c r="C40" s="1178" t="s">
        <v>548</v>
      </c>
      <c r="D40" s="1179"/>
      <c r="E40" s="1180"/>
      <c r="F40" s="36">
        <v>0.05</v>
      </c>
      <c r="G40" s="37">
        <v>0.04</v>
      </c>
      <c r="H40" s="37">
        <v>0.02</v>
      </c>
      <c r="I40" s="37">
        <v>0.02</v>
      </c>
      <c r="J40" s="38">
        <v>0.02</v>
      </c>
      <c r="K40" s="22"/>
      <c r="L40" s="22"/>
      <c r="M40" s="22"/>
      <c r="N40" s="22"/>
      <c r="O40" s="22"/>
      <c r="P40" s="22"/>
    </row>
    <row r="41" spans="1:16" ht="39" customHeight="1" x14ac:dyDescent="0.15">
      <c r="A41" s="22"/>
      <c r="B41" s="35"/>
      <c r="C41" s="1178" t="s">
        <v>549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550</v>
      </c>
      <c r="D42" s="1179"/>
      <c r="E42" s="1180"/>
      <c r="F42" s="36" t="s">
        <v>492</v>
      </c>
      <c r="G42" s="37" t="s">
        <v>492</v>
      </c>
      <c r="H42" s="37" t="s">
        <v>492</v>
      </c>
      <c r="I42" s="37" t="s">
        <v>492</v>
      </c>
      <c r="J42" s="38" t="s">
        <v>492</v>
      </c>
      <c r="K42" s="22"/>
      <c r="L42" s="22"/>
      <c r="M42" s="22"/>
      <c r="N42" s="22"/>
      <c r="O42" s="22"/>
      <c r="P42" s="22"/>
    </row>
    <row r="43" spans="1:16" ht="39" customHeight="1" thickBot="1" x14ac:dyDescent="0.2">
      <c r="A43" s="22"/>
      <c r="B43" s="40"/>
      <c r="C43" s="1181" t="s">
        <v>551</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1645</v>
      </c>
      <c r="L45" s="60">
        <v>1608</v>
      </c>
      <c r="M45" s="60">
        <v>1717</v>
      </c>
      <c r="N45" s="60">
        <v>2026</v>
      </c>
      <c r="O45" s="61">
        <v>2005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15</v>
      </c>
      <c r="F48" s="1188"/>
      <c r="G48" s="1188"/>
      <c r="H48" s="1188"/>
      <c r="I48" s="1188"/>
      <c r="J48" s="1189"/>
      <c r="K48" s="63">
        <v>652</v>
      </c>
      <c r="L48" s="64">
        <v>634</v>
      </c>
      <c r="M48" s="64">
        <v>685</v>
      </c>
      <c r="N48" s="64">
        <v>770</v>
      </c>
      <c r="O48" s="65">
        <v>718</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285</v>
      </c>
      <c r="L49" s="64">
        <v>98</v>
      </c>
      <c r="M49" s="64">
        <v>109</v>
      </c>
      <c r="N49" s="64">
        <v>100</v>
      </c>
      <c r="O49" s="65">
        <v>85</v>
      </c>
      <c r="P49" s="48"/>
      <c r="Q49" s="48"/>
      <c r="R49" s="48"/>
      <c r="S49" s="48"/>
      <c r="T49" s="48"/>
      <c r="U49" s="48"/>
    </row>
    <row r="50" spans="1:21" ht="30.75" customHeight="1" x14ac:dyDescent="0.15">
      <c r="A50" s="48"/>
      <c r="B50" s="1196"/>
      <c r="C50" s="1197"/>
      <c r="D50" s="62"/>
      <c r="E50" s="1188" t="s">
        <v>17</v>
      </c>
      <c r="F50" s="1188"/>
      <c r="G50" s="1188"/>
      <c r="H50" s="1188"/>
      <c r="I50" s="1188"/>
      <c r="J50" s="1189"/>
      <c r="K50" s="63">
        <v>54</v>
      </c>
      <c r="L50" s="64">
        <v>45</v>
      </c>
      <c r="M50" s="64">
        <v>45</v>
      </c>
      <c r="N50" s="64">
        <v>48</v>
      </c>
      <c r="O50" s="65">
        <v>44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2047</v>
      </c>
      <c r="L52" s="64">
        <v>2014</v>
      </c>
      <c r="M52" s="64">
        <v>2153</v>
      </c>
      <c r="N52" s="64">
        <v>2453</v>
      </c>
      <c r="O52" s="65">
        <v>2446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589</v>
      </c>
      <c r="L53" s="69">
        <v>371</v>
      </c>
      <c r="M53" s="69">
        <v>403</v>
      </c>
      <c r="N53" s="69">
        <v>491</v>
      </c>
      <c r="O53" s="70">
        <v>406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14" t="s">
        <v>24</v>
      </c>
      <c r="C41" s="1215"/>
      <c r="D41" s="81"/>
      <c r="E41" s="1216" t="s">
        <v>25</v>
      </c>
      <c r="F41" s="1216"/>
      <c r="G41" s="1216"/>
      <c r="H41" s="1217"/>
      <c r="I41" s="82">
        <v>16311</v>
      </c>
      <c r="J41" s="83">
        <v>22183</v>
      </c>
      <c r="K41" s="83">
        <v>22312</v>
      </c>
      <c r="L41" s="83">
        <v>24222</v>
      </c>
      <c r="M41" s="84">
        <v>23587</v>
      </c>
    </row>
    <row r="42" spans="2:13" ht="27.75" customHeight="1" x14ac:dyDescent="0.15">
      <c r="B42" s="1204"/>
      <c r="C42" s="1205"/>
      <c r="D42" s="85"/>
      <c r="E42" s="1208" t="s">
        <v>26</v>
      </c>
      <c r="F42" s="1208"/>
      <c r="G42" s="1208"/>
      <c r="H42" s="1209"/>
      <c r="I42" s="86">
        <v>367</v>
      </c>
      <c r="J42" s="87">
        <v>300</v>
      </c>
      <c r="K42" s="87">
        <v>276</v>
      </c>
      <c r="L42" s="87">
        <v>229</v>
      </c>
      <c r="M42" s="88">
        <v>182</v>
      </c>
    </row>
    <row r="43" spans="2:13" ht="27.75" customHeight="1" x14ac:dyDescent="0.15">
      <c r="B43" s="1204"/>
      <c r="C43" s="1205"/>
      <c r="D43" s="85"/>
      <c r="E43" s="1208" t="s">
        <v>27</v>
      </c>
      <c r="F43" s="1208"/>
      <c r="G43" s="1208"/>
      <c r="H43" s="1209"/>
      <c r="I43" s="86">
        <v>8825</v>
      </c>
      <c r="J43" s="87">
        <v>8844</v>
      </c>
      <c r="K43" s="87">
        <v>8537</v>
      </c>
      <c r="L43" s="87">
        <v>8616</v>
      </c>
      <c r="M43" s="88">
        <v>8376</v>
      </c>
    </row>
    <row r="44" spans="2:13" ht="27.75" customHeight="1" x14ac:dyDescent="0.15">
      <c r="B44" s="1204"/>
      <c r="C44" s="1205"/>
      <c r="D44" s="85"/>
      <c r="E44" s="1208" t="s">
        <v>28</v>
      </c>
      <c r="F44" s="1208"/>
      <c r="G44" s="1208"/>
      <c r="H44" s="1209"/>
      <c r="I44" s="86">
        <v>612</v>
      </c>
      <c r="J44" s="87">
        <v>531</v>
      </c>
      <c r="K44" s="87">
        <v>464</v>
      </c>
      <c r="L44" s="87">
        <v>578</v>
      </c>
      <c r="M44" s="88">
        <v>695</v>
      </c>
    </row>
    <row r="45" spans="2:13" ht="27.75" customHeight="1" x14ac:dyDescent="0.15">
      <c r="B45" s="1204"/>
      <c r="C45" s="1205"/>
      <c r="D45" s="85"/>
      <c r="E45" s="1208" t="s">
        <v>29</v>
      </c>
      <c r="F45" s="1208"/>
      <c r="G45" s="1208"/>
      <c r="H45" s="1209"/>
      <c r="I45" s="86">
        <v>4226</v>
      </c>
      <c r="J45" s="87">
        <v>4149</v>
      </c>
      <c r="K45" s="87">
        <v>3788</v>
      </c>
      <c r="L45" s="87">
        <v>3549</v>
      </c>
      <c r="M45" s="88">
        <v>3525</v>
      </c>
    </row>
    <row r="46" spans="2:13" ht="27.75" customHeight="1" x14ac:dyDescent="0.15">
      <c r="B46" s="1204"/>
      <c r="C46" s="1205"/>
      <c r="D46" s="89"/>
      <c r="E46" s="1208" t="s">
        <v>30</v>
      </c>
      <c r="F46" s="1208"/>
      <c r="G46" s="1208"/>
      <c r="H46" s="1209"/>
      <c r="I46" s="86" t="s">
        <v>492</v>
      </c>
      <c r="J46" s="87">
        <v>3</v>
      </c>
      <c r="K46" s="87">
        <v>1140</v>
      </c>
      <c r="L46" s="87">
        <v>2374</v>
      </c>
      <c r="M46" s="88">
        <v>3246</v>
      </c>
    </row>
    <row r="47" spans="2:13" ht="27.75" customHeight="1" x14ac:dyDescent="0.15">
      <c r="B47" s="1204"/>
      <c r="C47" s="1205"/>
      <c r="D47" s="90"/>
      <c r="E47" s="1218" t="s">
        <v>31</v>
      </c>
      <c r="F47" s="1219"/>
      <c r="G47" s="1219"/>
      <c r="H47" s="1220"/>
      <c r="I47" s="86" t="s">
        <v>492</v>
      </c>
      <c r="J47" s="87" t="s">
        <v>492</v>
      </c>
      <c r="K47" s="87" t="s">
        <v>492</v>
      </c>
      <c r="L47" s="87" t="s">
        <v>492</v>
      </c>
      <c r="M47" s="88" t="s">
        <v>492</v>
      </c>
    </row>
    <row r="48" spans="2:13" ht="27.75" customHeight="1" x14ac:dyDescent="0.15">
      <c r="B48" s="1204"/>
      <c r="C48" s="1205"/>
      <c r="D48" s="85"/>
      <c r="E48" s="1208" t="s">
        <v>32</v>
      </c>
      <c r="F48" s="1208"/>
      <c r="G48" s="1208"/>
      <c r="H48" s="1209"/>
      <c r="I48" s="86" t="s">
        <v>492</v>
      </c>
      <c r="J48" s="87" t="s">
        <v>492</v>
      </c>
      <c r="K48" s="87" t="s">
        <v>492</v>
      </c>
      <c r="L48" s="87" t="s">
        <v>492</v>
      </c>
      <c r="M48" s="88" t="s">
        <v>492</v>
      </c>
    </row>
    <row r="49" spans="2:13" ht="27.75" customHeight="1" x14ac:dyDescent="0.15">
      <c r="B49" s="1206"/>
      <c r="C49" s="1207"/>
      <c r="D49" s="85"/>
      <c r="E49" s="1208" t="s">
        <v>33</v>
      </c>
      <c r="F49" s="1208"/>
      <c r="G49" s="1208"/>
      <c r="H49" s="1209"/>
      <c r="I49" s="86" t="s">
        <v>492</v>
      </c>
      <c r="J49" s="87" t="s">
        <v>492</v>
      </c>
      <c r="K49" s="87" t="s">
        <v>492</v>
      </c>
      <c r="L49" s="87" t="s">
        <v>492</v>
      </c>
      <c r="M49" s="88" t="s">
        <v>492</v>
      </c>
    </row>
    <row r="50" spans="2:13" ht="27.75" customHeight="1" x14ac:dyDescent="0.15">
      <c r="B50" s="1202" t="s">
        <v>34</v>
      </c>
      <c r="C50" s="1203"/>
      <c r="D50" s="91"/>
      <c r="E50" s="1208" t="s">
        <v>35</v>
      </c>
      <c r="F50" s="1208"/>
      <c r="G50" s="1208"/>
      <c r="H50" s="1209"/>
      <c r="I50" s="86">
        <v>4371</v>
      </c>
      <c r="J50" s="87">
        <v>4841</v>
      </c>
      <c r="K50" s="87">
        <v>4078</v>
      </c>
      <c r="L50" s="87">
        <v>3971</v>
      </c>
      <c r="M50" s="88">
        <v>3114</v>
      </c>
    </row>
    <row r="51" spans="2:13" ht="27.75" customHeight="1" x14ac:dyDescent="0.15">
      <c r="B51" s="1204"/>
      <c r="C51" s="1205"/>
      <c r="D51" s="85"/>
      <c r="E51" s="1208" t="s">
        <v>36</v>
      </c>
      <c r="F51" s="1208"/>
      <c r="G51" s="1208"/>
      <c r="H51" s="1209"/>
      <c r="I51" s="86">
        <v>7236</v>
      </c>
      <c r="J51" s="87">
        <v>7805</v>
      </c>
      <c r="K51" s="87">
        <v>7237</v>
      </c>
      <c r="L51" s="87">
        <v>6795</v>
      </c>
      <c r="M51" s="88">
        <v>6108</v>
      </c>
    </row>
    <row r="52" spans="2:13" ht="27.75" customHeight="1" x14ac:dyDescent="0.15">
      <c r="B52" s="1206"/>
      <c r="C52" s="1207"/>
      <c r="D52" s="85"/>
      <c r="E52" s="1208" t="s">
        <v>37</v>
      </c>
      <c r="F52" s="1208"/>
      <c r="G52" s="1208"/>
      <c r="H52" s="1209"/>
      <c r="I52" s="86">
        <v>18053</v>
      </c>
      <c r="J52" s="87">
        <v>19912</v>
      </c>
      <c r="K52" s="87">
        <v>19396</v>
      </c>
      <c r="L52" s="87">
        <v>20270</v>
      </c>
      <c r="M52" s="88">
        <v>20147</v>
      </c>
    </row>
    <row r="53" spans="2:13" ht="27.75" customHeight="1" thickBot="1" x14ac:dyDescent="0.2">
      <c r="B53" s="1210" t="s">
        <v>21</v>
      </c>
      <c r="C53" s="1211"/>
      <c r="D53" s="92"/>
      <c r="E53" s="1212" t="s">
        <v>38</v>
      </c>
      <c r="F53" s="1212"/>
      <c r="G53" s="1212"/>
      <c r="H53" s="1213"/>
      <c r="I53" s="93">
        <v>682</v>
      </c>
      <c r="J53" s="94">
        <v>3452</v>
      </c>
      <c r="K53" s="94">
        <v>5808</v>
      </c>
      <c r="L53" s="94">
        <v>8533</v>
      </c>
      <c r="M53" s="95">
        <v>10243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573</v>
      </c>
      <c r="I42" s="354"/>
      <c r="J42" s="354"/>
      <c r="K42" s="354"/>
      <c r="L42" s="246"/>
      <c r="M42" s="246"/>
      <c r="N42" s="246"/>
      <c r="O42" s="246"/>
    </row>
    <row r="43" spans="2:17" x14ac:dyDescent="0.15">
      <c r="B43" s="250"/>
      <c r="C43" s="246"/>
      <c r="D43" s="246"/>
      <c r="E43" s="246"/>
      <c r="F43" s="246"/>
      <c r="G43" s="1221" t="s">
        <v>582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574</v>
      </c>
    </row>
    <row r="50" spans="1:17" x14ac:dyDescent="0.15">
      <c r="B50" s="250"/>
      <c r="C50" s="246"/>
      <c r="D50" s="246"/>
      <c r="E50" s="246"/>
      <c r="F50" s="246"/>
      <c r="G50" s="1230"/>
      <c r="H50" s="1231"/>
      <c r="I50" s="1231"/>
      <c r="J50" s="1232"/>
      <c r="K50" s="356" t="s">
        <v>532</v>
      </c>
      <c r="L50" s="356" t="s">
        <v>533</v>
      </c>
      <c r="M50" s="356" t="s">
        <v>534</v>
      </c>
      <c r="N50" s="356" t="s">
        <v>535</v>
      </c>
      <c r="O50" s="356" t="s">
        <v>536</v>
      </c>
    </row>
    <row r="51" spans="1:17" x14ac:dyDescent="0.15">
      <c r="B51" s="250"/>
      <c r="C51" s="246"/>
      <c r="D51" s="246"/>
      <c r="E51" s="246"/>
      <c r="F51" s="246"/>
      <c r="G51" s="1233" t="s">
        <v>575</v>
      </c>
      <c r="H51" s="1234"/>
      <c r="I51" s="1239" t="s">
        <v>576</v>
      </c>
      <c r="J51" s="1239"/>
      <c r="K51" s="1241"/>
      <c r="L51" s="1241"/>
      <c r="M51" s="1241"/>
      <c r="N51" s="1242">
        <v>78.400000000000006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577</v>
      </c>
      <c r="J53" s="1243"/>
      <c r="K53" s="1250"/>
      <c r="L53" s="1250"/>
      <c r="M53" s="1250"/>
      <c r="N53" s="1252">
        <v>66</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578</v>
      </c>
      <c r="H55" s="1245"/>
      <c r="I55" s="1243" t="s">
        <v>576</v>
      </c>
      <c r="J55" s="1243"/>
      <c r="K55" s="1241"/>
      <c r="L55" s="1241"/>
      <c r="M55" s="1241"/>
      <c r="N55" s="1242">
        <v>39</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577</v>
      </c>
      <c r="J57" s="1253"/>
      <c r="K57" s="1250"/>
      <c r="L57" s="1250"/>
      <c r="M57" s="1250"/>
      <c r="N57" s="1252">
        <v>55.4</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579</v>
      </c>
      <c r="C63" s="246"/>
      <c r="D63" s="246"/>
      <c r="E63" s="246"/>
      <c r="F63" s="246"/>
      <c r="G63" s="246"/>
      <c r="H63" s="246"/>
      <c r="I63" s="246"/>
      <c r="J63" s="246"/>
      <c r="K63" s="246"/>
      <c r="L63" s="246"/>
      <c r="M63" s="246"/>
      <c r="N63" s="246"/>
      <c r="O63" s="246"/>
    </row>
    <row r="64" spans="1:17" x14ac:dyDescent="0.15">
      <c r="B64" s="250"/>
      <c r="C64" s="246"/>
      <c r="D64" s="246"/>
      <c r="E64" s="246"/>
      <c r="F64" s="246"/>
      <c r="G64" s="353" t="s">
        <v>573</v>
      </c>
      <c r="I64" s="354"/>
      <c r="J64" s="354"/>
      <c r="K64" s="354"/>
      <c r="L64" s="246"/>
      <c r="M64" s="246"/>
      <c r="N64" s="246"/>
      <c r="O64" s="246"/>
    </row>
    <row r="65" spans="2:30" x14ac:dyDescent="0.15">
      <c r="B65" s="250"/>
      <c r="C65" s="246"/>
      <c r="D65" s="246"/>
      <c r="E65" s="246"/>
      <c r="F65" s="246"/>
      <c r="G65" s="1221" t="s">
        <v>583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580</v>
      </c>
      <c r="I71" s="370"/>
      <c r="J71" s="366"/>
      <c r="K71" s="366"/>
      <c r="L71" s="367"/>
      <c r="M71" s="366"/>
      <c r="N71" s="367"/>
      <c r="O71" s="368"/>
    </row>
    <row r="72" spans="2:30" x14ac:dyDescent="0.15">
      <c r="B72" s="250"/>
      <c r="C72" s="246"/>
      <c r="D72" s="246"/>
      <c r="E72" s="246"/>
      <c r="F72" s="246"/>
      <c r="G72" s="1230"/>
      <c r="H72" s="1231"/>
      <c r="I72" s="1231"/>
      <c r="J72" s="1232"/>
      <c r="K72" s="356" t="s">
        <v>532</v>
      </c>
      <c r="L72" s="356" t="s">
        <v>533</v>
      </c>
      <c r="M72" s="356" t="s">
        <v>534</v>
      </c>
      <c r="N72" s="356" t="s">
        <v>535</v>
      </c>
      <c r="O72" s="356" t="s">
        <v>536</v>
      </c>
    </row>
    <row r="73" spans="2:30" x14ac:dyDescent="0.15">
      <c r="B73" s="250"/>
      <c r="C73" s="246"/>
      <c r="D73" s="246"/>
      <c r="E73" s="246"/>
      <c r="F73" s="246"/>
      <c r="G73" s="1233" t="s">
        <v>575</v>
      </c>
      <c r="H73" s="1234"/>
      <c r="I73" s="1239" t="s">
        <v>576</v>
      </c>
      <c r="J73" s="1239"/>
      <c r="K73" s="1254">
        <v>6.5</v>
      </c>
      <c r="L73" s="1254">
        <v>32.700000000000003</v>
      </c>
      <c r="M73" s="1242">
        <v>55.1</v>
      </c>
      <c r="N73" s="1242">
        <v>78.400000000000006</v>
      </c>
      <c r="O73" s="1242">
        <v>95.2</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581</v>
      </c>
      <c r="J75" s="1243"/>
      <c r="K75" s="1252">
        <v>8.3000000000000007</v>
      </c>
      <c r="L75" s="1252">
        <v>6</v>
      </c>
      <c r="M75" s="1252">
        <v>4.3</v>
      </c>
      <c r="N75" s="1252">
        <v>3.9</v>
      </c>
      <c r="O75" s="1252">
        <v>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578</v>
      </c>
      <c r="H77" s="1245"/>
      <c r="I77" s="1243" t="s">
        <v>576</v>
      </c>
      <c r="J77" s="1243"/>
      <c r="K77" s="1254">
        <v>58.2</v>
      </c>
      <c r="L77" s="1254">
        <v>50.3</v>
      </c>
      <c r="M77" s="1242">
        <v>45.9</v>
      </c>
      <c r="N77" s="1242">
        <v>39</v>
      </c>
      <c r="O77" s="1242">
        <v>32.5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581</v>
      </c>
      <c r="J79" s="1253"/>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531</v>
      </c>
      <c r="G2" s="113"/>
      <c r="H2" s="114"/>
    </row>
    <row r="3" spans="1:8" x14ac:dyDescent="0.15">
      <c r="A3" s="110" t="s">
        <v>524</v>
      </c>
      <c r="B3" s="115"/>
      <c r="C3" s="116"/>
      <c r="D3" s="117">
        <v>19234</v>
      </c>
      <c r="E3" s="118"/>
      <c r="F3" s="119">
        <v>50880</v>
      </c>
      <c r="G3" s="120"/>
      <c r="H3" s="121"/>
    </row>
    <row r="4" spans="1:8" x14ac:dyDescent="0.15">
      <c r="A4" s="122"/>
      <c r="B4" s="123"/>
      <c r="C4" s="124"/>
      <c r="D4" s="125">
        <v>7767</v>
      </c>
      <c r="E4" s="126"/>
      <c r="F4" s="127">
        <v>26879</v>
      </c>
      <c r="G4" s="128"/>
      <c r="H4" s="129"/>
    </row>
    <row r="5" spans="1:8" x14ac:dyDescent="0.15">
      <c r="A5" s="110" t="s">
        <v>526</v>
      </c>
      <c r="B5" s="115"/>
      <c r="C5" s="116"/>
      <c r="D5" s="117">
        <v>33025</v>
      </c>
      <c r="E5" s="118"/>
      <c r="F5" s="119">
        <v>63956</v>
      </c>
      <c r="G5" s="120"/>
      <c r="H5" s="121"/>
    </row>
    <row r="6" spans="1:8" x14ac:dyDescent="0.15">
      <c r="A6" s="122"/>
      <c r="B6" s="123"/>
      <c r="C6" s="124"/>
      <c r="D6" s="125">
        <v>16417</v>
      </c>
      <c r="E6" s="126"/>
      <c r="F6" s="127">
        <v>29239</v>
      </c>
      <c r="G6" s="128"/>
      <c r="H6" s="129"/>
    </row>
    <row r="7" spans="1:8" x14ac:dyDescent="0.15">
      <c r="A7" s="110" t="s">
        <v>527</v>
      </c>
      <c r="B7" s="115"/>
      <c r="C7" s="116"/>
      <c r="D7" s="117">
        <v>25079</v>
      </c>
      <c r="E7" s="118"/>
      <c r="F7" s="119">
        <v>66255</v>
      </c>
      <c r="G7" s="120"/>
      <c r="H7" s="121"/>
    </row>
    <row r="8" spans="1:8" x14ac:dyDescent="0.15">
      <c r="A8" s="122"/>
      <c r="B8" s="123"/>
      <c r="C8" s="124"/>
      <c r="D8" s="125">
        <v>11238</v>
      </c>
      <c r="E8" s="126"/>
      <c r="F8" s="127">
        <v>31822</v>
      </c>
      <c r="G8" s="128"/>
      <c r="H8" s="129"/>
    </row>
    <row r="9" spans="1:8" x14ac:dyDescent="0.15">
      <c r="A9" s="110" t="s">
        <v>528</v>
      </c>
      <c r="B9" s="115"/>
      <c r="C9" s="116"/>
      <c r="D9" s="117">
        <v>53488</v>
      </c>
      <c r="E9" s="118"/>
      <c r="F9" s="119">
        <v>92247</v>
      </c>
      <c r="G9" s="120"/>
      <c r="H9" s="121"/>
    </row>
    <row r="10" spans="1:8" x14ac:dyDescent="0.15">
      <c r="A10" s="122"/>
      <c r="B10" s="123"/>
      <c r="C10" s="124"/>
      <c r="D10" s="125">
        <v>16993</v>
      </c>
      <c r="E10" s="126"/>
      <c r="F10" s="127">
        <v>37204</v>
      </c>
      <c r="G10" s="128"/>
      <c r="H10" s="129"/>
    </row>
    <row r="11" spans="1:8" x14ac:dyDescent="0.15">
      <c r="A11" s="110" t="s">
        <v>529</v>
      </c>
      <c r="B11" s="115"/>
      <c r="C11" s="116"/>
      <c r="D11" s="117">
        <v>26316</v>
      </c>
      <c r="E11" s="118"/>
      <c r="F11" s="119">
        <v>67319</v>
      </c>
      <c r="G11" s="120"/>
      <c r="H11" s="121"/>
    </row>
    <row r="12" spans="1:8" x14ac:dyDescent="0.15">
      <c r="A12" s="122"/>
      <c r="B12" s="123"/>
      <c r="C12" s="130"/>
      <c r="D12" s="125">
        <v>11398</v>
      </c>
      <c r="E12" s="126"/>
      <c r="F12" s="127">
        <v>38101</v>
      </c>
      <c r="G12" s="128"/>
      <c r="H12" s="129"/>
    </row>
    <row r="13" spans="1:8" x14ac:dyDescent="0.15">
      <c r="A13" s="110"/>
      <c r="B13" s="115"/>
      <c r="C13" s="131"/>
      <c r="D13" s="132">
        <v>31428</v>
      </c>
      <c r="E13" s="133"/>
      <c r="F13" s="134">
        <v>68131</v>
      </c>
      <c r="G13" s="135"/>
      <c r="H13" s="121"/>
    </row>
    <row r="14" spans="1:8" x14ac:dyDescent="0.15">
      <c r="A14" s="122"/>
      <c r="B14" s="123"/>
      <c r="C14" s="124"/>
      <c r="D14" s="125">
        <v>12763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5.64</v>
      </c>
      <c r="C19" s="136">
        <f>ROUND(VALUE(SUBSTITUTE(実質収支比率等に係る経年分析!G$48,"▲","-")),2)</f>
        <v>3.91</v>
      </c>
      <c r="D19" s="136">
        <f>ROUND(VALUE(SUBSTITUTE(実質収支比率等に係る経年分析!H$48,"▲","-")),2)</f>
        <v>4</v>
      </c>
      <c r="E19" s="136">
        <f>ROUND(VALUE(SUBSTITUTE(実質収支比率等に係る経年分析!I$48,"▲","-")),2)</f>
        <v>3.26</v>
      </c>
      <c r="F19" s="136">
        <f>ROUND(VALUE(SUBSTITUTE(実質収支比率等に係る経年分析!J$48,"▲","-")),2)</f>
        <v>1.66</v>
      </c>
    </row>
    <row r="20" spans="1:11" x14ac:dyDescent="0.15">
      <c r="A20" s="136" t="s">
        <v>43</v>
      </c>
      <c r="B20" s="136">
        <f>ROUND(VALUE(SUBSTITUTE(実質収支比率等に係る経年分析!F$47,"▲","-")),2)</f>
        <v>28.84</v>
      </c>
      <c r="C20" s="136">
        <f>ROUND(VALUE(SUBSTITUTE(実質収支比率等に係る経年分析!G$47,"▲","-")),2)</f>
        <v>29.94</v>
      </c>
      <c r="D20" s="136">
        <f>ROUND(VALUE(SUBSTITUTE(実質収支比率等に係る経年分析!H$47,"▲","-")),2)</f>
        <v>26.84</v>
      </c>
      <c r="E20" s="136">
        <f>ROUND(VALUE(SUBSTITUTE(実質収支比率等に係る経年分析!I$47,"▲","-")),2)</f>
        <v>21.12</v>
      </c>
      <c r="F20" s="136">
        <f>ROUND(VALUE(SUBSTITUTE(実質収支比率等に係る経年分析!J$47,"▲","-")),2)</f>
        <v>15.57</v>
      </c>
    </row>
    <row r="21" spans="1:11" x14ac:dyDescent="0.15">
      <c r="A21" s="136" t="s">
        <v>44</v>
      </c>
      <c r="B21" s="136">
        <f>IF(ISNUMBER(VALUE(SUBSTITUTE(実質収支比率等に係る経年分析!F$49,"▲","-"))),ROUND(VALUE(SUBSTITUTE(実質収支比率等に係る経年分析!F$49,"▲","-")),2),NA())</f>
        <v>-0.62</v>
      </c>
      <c r="C21" s="136">
        <f>IF(ISNUMBER(VALUE(SUBSTITUTE(実質収支比率等に係る経年分析!G$49,"▲","-"))),ROUND(VALUE(SUBSTITUTE(実質収支比率等に係る経年分析!G$49,"▲","-")),2),NA())</f>
        <v>-3.32</v>
      </c>
      <c r="D21" s="136">
        <f>IF(ISNUMBER(VALUE(SUBSTITUTE(実質収支比率等に係る経年分析!H$49,"▲","-"))),ROUND(VALUE(SUBSTITUTE(実質収支比率等に係る経年分析!H$49,"▲","-")),2),NA())</f>
        <v>-4.78</v>
      </c>
      <c r="E21" s="136">
        <f>IF(ISNUMBER(VALUE(SUBSTITUTE(実質収支比率等に係る経年分析!I$49,"▲","-"))),ROUND(VALUE(SUBSTITUTE(実質収支比率等に係る経年分析!I$49,"▲","-")),2),NA())</f>
        <v>-7.75</v>
      </c>
      <c r="F21" s="136">
        <f>IF(ISNUMBER(VALUE(SUBSTITUTE(実質収支比率等に係る経年分析!J$49,"▲","-"))),ROUND(VALUE(SUBSTITUTE(実質収支比率等に係る経年分析!J$49,"▲","-")),2),NA())</f>
        <v>-9.25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東金市病院事業特別会計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東金市農業集落排水事業特別会計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東金市後期高齢者医療特別会計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東金市下水道事業特別会計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東金市介護保険事業特別会計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1.65</v>
      </c>
    </row>
    <row r="35" spans="1:16" x14ac:dyDescent="0.15">
      <c r="A35" s="137" t="str">
        <f>IF(連結実質赤字比率に係る赤字・黒字の構成分析!C$35="",NA(),連結実質赤字比率に係る赤字・黒字の構成分析!C$35)</f>
        <v>東金市国民健康保険事業特別会計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2.84</v>
      </c>
    </row>
    <row r="36" spans="1:16" x14ac:dyDescent="0.15">
      <c r="A36" s="137" t="str">
        <f>IF(連結実質赤字比率に係る赤字・黒字の構成分析!C$34="",NA(),連結実質赤字比率に係る赤字・黒字の構成分析!C$34)</f>
        <v>東金市ガス事業会計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7.88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2047</v>
      </c>
      <c r="E42" s="138"/>
      <c r="F42" s="138"/>
      <c r="G42" s="138">
        <f>'実質公債費比率（分子）の構造'!L$52</f>
        <v>2014</v>
      </c>
      <c r="H42" s="138"/>
      <c r="I42" s="138"/>
      <c r="J42" s="138">
        <f>'実質公債費比率（分子）の構造'!M$52</f>
        <v>2153</v>
      </c>
      <c r="K42" s="138"/>
      <c r="L42" s="138"/>
      <c r="M42" s="138">
        <f>'実質公債費比率（分子）の構造'!N$52</f>
        <v>2453</v>
      </c>
      <c r="N42" s="138"/>
      <c r="O42" s="138"/>
      <c r="P42" s="138">
        <f>'実質公債費比率（分子）の構造'!O$52</f>
        <v>2446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54</v>
      </c>
      <c r="C44" s="138"/>
      <c r="D44" s="138"/>
      <c r="E44" s="138">
        <f>'実質公債費比率（分子）の構造'!L$50</f>
        <v>45</v>
      </c>
      <c r="F44" s="138"/>
      <c r="G44" s="138"/>
      <c r="H44" s="138">
        <f>'実質公債費比率（分子）の構造'!M$50</f>
        <v>45</v>
      </c>
      <c r="I44" s="138"/>
      <c r="J44" s="138"/>
      <c r="K44" s="138">
        <f>'実質公債費比率（分子）の構造'!N$50</f>
        <v>48</v>
      </c>
      <c r="L44" s="138"/>
      <c r="M44" s="138"/>
      <c r="N44" s="138">
        <f>'実質公債費比率（分子）の構造'!O$50</f>
        <v>44</v>
      </c>
      <c r="O44" s="138"/>
      <c r="P44" s="138"/>
    </row>
    <row r="45" spans="1:16" x14ac:dyDescent="0.15">
      <c r="A45" s="138" t="s">
        <v>54</v>
      </c>
      <c r="B45" s="138">
        <f>'実質公債費比率（分子）の構造'!K$49</f>
        <v>285</v>
      </c>
      <c r="C45" s="138"/>
      <c r="D45" s="138"/>
      <c r="E45" s="138">
        <f>'実質公債費比率（分子）の構造'!L$49</f>
        <v>98</v>
      </c>
      <c r="F45" s="138"/>
      <c r="G45" s="138"/>
      <c r="H45" s="138">
        <f>'実質公債費比率（分子）の構造'!M$49</f>
        <v>109</v>
      </c>
      <c r="I45" s="138"/>
      <c r="J45" s="138"/>
      <c r="K45" s="138">
        <f>'実質公債費比率（分子）の構造'!N$49</f>
        <v>100</v>
      </c>
      <c r="L45" s="138"/>
      <c r="M45" s="138"/>
      <c r="N45" s="138">
        <f>'実質公債費比率（分子）の構造'!O$49</f>
        <v>85</v>
      </c>
      <c r="O45" s="138"/>
      <c r="P45" s="138"/>
    </row>
    <row r="46" spans="1:16" x14ac:dyDescent="0.15">
      <c r="A46" s="138" t="s">
        <v>55</v>
      </c>
      <c r="B46" s="138">
        <f>'実質公債費比率（分子）の構造'!K$48</f>
        <v>652</v>
      </c>
      <c r="C46" s="138"/>
      <c r="D46" s="138"/>
      <c r="E46" s="138">
        <f>'実質公債費比率（分子）の構造'!L$48</f>
        <v>634</v>
      </c>
      <c r="F46" s="138"/>
      <c r="G46" s="138"/>
      <c r="H46" s="138">
        <f>'実質公債費比率（分子）の構造'!M$48</f>
        <v>685</v>
      </c>
      <c r="I46" s="138"/>
      <c r="J46" s="138"/>
      <c r="K46" s="138">
        <f>'実質公債費比率（分子）の構造'!N$48</f>
        <v>770</v>
      </c>
      <c r="L46" s="138"/>
      <c r="M46" s="138"/>
      <c r="N46" s="138">
        <f>'実質公債費比率（分子）の構造'!O$48</f>
        <v>718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1645</v>
      </c>
      <c r="C49" s="138"/>
      <c r="D49" s="138"/>
      <c r="E49" s="138">
        <f>'実質公債費比率（分子）の構造'!L$45</f>
        <v>1608</v>
      </c>
      <c r="F49" s="138"/>
      <c r="G49" s="138"/>
      <c r="H49" s="138">
        <f>'実質公債費比率（分子）の構造'!M$45</f>
        <v>1717</v>
      </c>
      <c r="I49" s="138"/>
      <c r="J49" s="138"/>
      <c r="K49" s="138">
        <f>'実質公債費比率（分子）の構造'!N$45</f>
        <v>2026</v>
      </c>
      <c r="L49" s="138"/>
      <c r="M49" s="138"/>
      <c r="N49" s="138">
        <f>'実質公債費比率（分子）の構造'!O$45</f>
        <v>2005</v>
      </c>
      <c r="O49" s="138"/>
      <c r="P49" s="138"/>
    </row>
    <row r="50" spans="1:16" x14ac:dyDescent="0.15">
      <c r="A50" s="138" t="s">
        <v>59</v>
      </c>
      <c r="B50" s="138" t="e">
        <f>NA()</f>
        <v>#N/A</v>
      </c>
      <c r="C50" s="138">
        <f>IF(ISNUMBER('実質公債費比率（分子）の構造'!K$53),'実質公債費比率（分子）の構造'!K$53,NA())</f>
        <v>589</v>
      </c>
      <c r="D50" s="138" t="e">
        <f>NA()</f>
        <v>#N/A</v>
      </c>
      <c r="E50" s="138" t="e">
        <f>NA()</f>
        <v>#N/A</v>
      </c>
      <c r="F50" s="138">
        <f>IF(ISNUMBER('実質公債費比率（分子）の構造'!L$53),'実質公債費比率（分子）の構造'!L$53,NA())</f>
        <v>371</v>
      </c>
      <c r="G50" s="138" t="e">
        <f>NA()</f>
        <v>#N/A</v>
      </c>
      <c r="H50" s="138" t="e">
        <f>NA()</f>
        <v>#N/A</v>
      </c>
      <c r="I50" s="138">
        <f>IF(ISNUMBER('実質公債費比率（分子）の構造'!M$53),'実質公債費比率（分子）の構造'!M$53,NA())</f>
        <v>403</v>
      </c>
      <c r="J50" s="138" t="e">
        <f>NA()</f>
        <v>#N/A</v>
      </c>
      <c r="K50" s="138" t="e">
        <f>NA()</f>
        <v>#N/A</v>
      </c>
      <c r="L50" s="138">
        <f>IF(ISNUMBER('実質公債費比率（分子）の構造'!N$53),'実質公債費比率（分子）の構造'!N$53,NA())</f>
        <v>491</v>
      </c>
      <c r="M50" s="138" t="e">
        <f>NA()</f>
        <v>#N/A</v>
      </c>
      <c r="N50" s="138" t="e">
        <f>NA()</f>
        <v>#N/A</v>
      </c>
      <c r="O50" s="138">
        <f>IF(ISNUMBER('実質公債費比率（分子）の構造'!O$53),'実質公債費比率（分子）の構造'!O$53,NA())</f>
        <v>406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18053</v>
      </c>
      <c r="E56" s="137"/>
      <c r="F56" s="137"/>
      <c r="G56" s="137">
        <f>'将来負担比率（分子）の構造'!J$52</f>
        <v>19912</v>
      </c>
      <c r="H56" s="137"/>
      <c r="I56" s="137"/>
      <c r="J56" s="137">
        <f>'将来負担比率（分子）の構造'!K$52</f>
        <v>19396</v>
      </c>
      <c r="K56" s="137"/>
      <c r="L56" s="137"/>
      <c r="M56" s="137">
        <f>'将来負担比率（分子）の構造'!L$52</f>
        <v>20270</v>
      </c>
      <c r="N56" s="137"/>
      <c r="O56" s="137"/>
      <c r="P56" s="137">
        <f>'将来負担比率（分子）の構造'!M$52</f>
        <v>20147</v>
      </c>
    </row>
    <row r="57" spans="1:16" x14ac:dyDescent="0.15">
      <c r="A57" s="137" t="s">
        <v>36</v>
      </c>
      <c r="B57" s="137"/>
      <c r="C57" s="137"/>
      <c r="D57" s="137">
        <f>'将来負担比率（分子）の構造'!I$51</f>
        <v>7236</v>
      </c>
      <c r="E57" s="137"/>
      <c r="F57" s="137"/>
      <c r="G57" s="137">
        <f>'将来負担比率（分子）の構造'!J$51</f>
        <v>7805</v>
      </c>
      <c r="H57" s="137"/>
      <c r="I57" s="137"/>
      <c r="J57" s="137">
        <f>'将来負担比率（分子）の構造'!K$51</f>
        <v>7237</v>
      </c>
      <c r="K57" s="137"/>
      <c r="L57" s="137"/>
      <c r="M57" s="137">
        <f>'将来負担比率（分子）の構造'!L$51</f>
        <v>6795</v>
      </c>
      <c r="N57" s="137"/>
      <c r="O57" s="137"/>
      <c r="P57" s="137">
        <f>'将来負担比率（分子）の構造'!M$51</f>
        <v>6108</v>
      </c>
    </row>
    <row r="58" spans="1:16" x14ac:dyDescent="0.15">
      <c r="A58" s="137" t="s">
        <v>35</v>
      </c>
      <c r="B58" s="137"/>
      <c r="C58" s="137"/>
      <c r="D58" s="137">
        <f>'将来負担比率（分子）の構造'!I$50</f>
        <v>4371</v>
      </c>
      <c r="E58" s="137"/>
      <c r="F58" s="137"/>
      <c r="G58" s="137">
        <f>'将来負担比率（分子）の構造'!J$50</f>
        <v>4841</v>
      </c>
      <c r="H58" s="137"/>
      <c r="I58" s="137"/>
      <c r="J58" s="137">
        <f>'将来負担比率（分子）の構造'!K$50</f>
        <v>4078</v>
      </c>
      <c r="K58" s="137"/>
      <c r="L58" s="137"/>
      <c r="M58" s="137">
        <f>'将来負担比率（分子）の構造'!L$50</f>
        <v>3971</v>
      </c>
      <c r="N58" s="137"/>
      <c r="O58" s="137"/>
      <c r="P58" s="137">
        <f>'将来負担比率（分子）の構造'!M$50</f>
        <v>3114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v>
      </c>
      <c r="F61" s="137"/>
      <c r="G61" s="137"/>
      <c r="H61" s="137">
        <f>'将来負担比率（分子）の構造'!K$46</f>
        <v>1140</v>
      </c>
      <c r="I61" s="137"/>
      <c r="J61" s="137"/>
      <c r="K61" s="137">
        <f>'将来負担比率（分子）の構造'!L$46</f>
        <v>2374</v>
      </c>
      <c r="L61" s="137"/>
      <c r="M61" s="137"/>
      <c r="N61" s="137">
        <f>'将来負担比率（分子）の構造'!M$46</f>
        <v>3246</v>
      </c>
      <c r="O61" s="137"/>
      <c r="P61" s="137"/>
    </row>
    <row r="62" spans="1:16" x14ac:dyDescent="0.15">
      <c r="A62" s="137" t="s">
        <v>29</v>
      </c>
      <c r="B62" s="137">
        <f>'将来負担比率（分子）の構造'!I$45</f>
        <v>4226</v>
      </c>
      <c r="C62" s="137"/>
      <c r="D62" s="137"/>
      <c r="E62" s="137">
        <f>'将来負担比率（分子）の構造'!J$45</f>
        <v>4149</v>
      </c>
      <c r="F62" s="137"/>
      <c r="G62" s="137"/>
      <c r="H62" s="137">
        <f>'将来負担比率（分子）の構造'!K$45</f>
        <v>3788</v>
      </c>
      <c r="I62" s="137"/>
      <c r="J62" s="137"/>
      <c r="K62" s="137">
        <f>'将来負担比率（分子）の構造'!L$45</f>
        <v>3549</v>
      </c>
      <c r="L62" s="137"/>
      <c r="M62" s="137"/>
      <c r="N62" s="137">
        <f>'将来負担比率（分子）の構造'!M$45</f>
        <v>3525</v>
      </c>
      <c r="O62" s="137"/>
      <c r="P62" s="137"/>
    </row>
    <row r="63" spans="1:16" x14ac:dyDescent="0.15">
      <c r="A63" s="137" t="s">
        <v>28</v>
      </c>
      <c r="B63" s="137">
        <f>'将来負担比率（分子）の構造'!I$44</f>
        <v>612</v>
      </c>
      <c r="C63" s="137"/>
      <c r="D63" s="137"/>
      <c r="E63" s="137">
        <f>'将来負担比率（分子）の構造'!J$44</f>
        <v>531</v>
      </c>
      <c r="F63" s="137"/>
      <c r="G63" s="137"/>
      <c r="H63" s="137">
        <f>'将来負担比率（分子）の構造'!K$44</f>
        <v>464</v>
      </c>
      <c r="I63" s="137"/>
      <c r="J63" s="137"/>
      <c r="K63" s="137">
        <f>'将来負担比率（分子）の構造'!L$44</f>
        <v>578</v>
      </c>
      <c r="L63" s="137"/>
      <c r="M63" s="137"/>
      <c r="N63" s="137">
        <f>'将来負担比率（分子）の構造'!M$44</f>
        <v>695</v>
      </c>
      <c r="O63" s="137"/>
      <c r="P63" s="137"/>
    </row>
    <row r="64" spans="1:16" x14ac:dyDescent="0.15">
      <c r="A64" s="137" t="s">
        <v>27</v>
      </c>
      <c r="B64" s="137">
        <f>'将来負担比率（分子）の構造'!I$43</f>
        <v>8825</v>
      </c>
      <c r="C64" s="137"/>
      <c r="D64" s="137"/>
      <c r="E64" s="137">
        <f>'将来負担比率（分子）の構造'!J$43</f>
        <v>8844</v>
      </c>
      <c r="F64" s="137"/>
      <c r="G64" s="137"/>
      <c r="H64" s="137">
        <f>'将来負担比率（分子）の構造'!K$43</f>
        <v>8537</v>
      </c>
      <c r="I64" s="137"/>
      <c r="J64" s="137"/>
      <c r="K64" s="137">
        <f>'将来負担比率（分子）の構造'!L$43</f>
        <v>8616</v>
      </c>
      <c r="L64" s="137"/>
      <c r="M64" s="137"/>
      <c r="N64" s="137">
        <f>'将来負担比率（分子）の構造'!M$43</f>
        <v>8376</v>
      </c>
      <c r="O64" s="137"/>
      <c r="P64" s="137"/>
    </row>
    <row r="65" spans="1:16" x14ac:dyDescent="0.15">
      <c r="A65" s="137" t="s">
        <v>26</v>
      </c>
      <c r="B65" s="137">
        <f>'将来負担比率（分子）の構造'!I$42</f>
        <v>367</v>
      </c>
      <c r="C65" s="137"/>
      <c r="D65" s="137"/>
      <c r="E65" s="137">
        <f>'将来負担比率（分子）の構造'!J$42</f>
        <v>300</v>
      </c>
      <c r="F65" s="137"/>
      <c r="G65" s="137"/>
      <c r="H65" s="137">
        <f>'将来負担比率（分子）の構造'!K$42</f>
        <v>276</v>
      </c>
      <c r="I65" s="137"/>
      <c r="J65" s="137"/>
      <c r="K65" s="137">
        <f>'将来負担比率（分子）の構造'!L$42</f>
        <v>229</v>
      </c>
      <c r="L65" s="137"/>
      <c r="M65" s="137"/>
      <c r="N65" s="137">
        <f>'将来負担比率（分子）の構造'!M$42</f>
        <v>182</v>
      </c>
      <c r="O65" s="137"/>
      <c r="P65" s="137"/>
    </row>
    <row r="66" spans="1:16" x14ac:dyDescent="0.15">
      <c r="A66" s="137" t="s">
        <v>25</v>
      </c>
      <c r="B66" s="137">
        <f>'将来負担比率（分子）の構造'!I$41</f>
        <v>16311</v>
      </c>
      <c r="C66" s="137"/>
      <c r="D66" s="137"/>
      <c r="E66" s="137">
        <f>'将来負担比率（分子）の構造'!J$41</f>
        <v>22183</v>
      </c>
      <c r="F66" s="137"/>
      <c r="G66" s="137"/>
      <c r="H66" s="137">
        <f>'将来負担比率（分子）の構造'!K$41</f>
        <v>22312</v>
      </c>
      <c r="I66" s="137"/>
      <c r="J66" s="137"/>
      <c r="K66" s="137">
        <f>'将来負担比率（分子）の構造'!L$41</f>
        <v>24222</v>
      </c>
      <c r="L66" s="137"/>
      <c r="M66" s="137"/>
      <c r="N66" s="137">
        <f>'将来負担比率（分子）の構造'!M$41</f>
        <v>23587</v>
      </c>
      <c r="O66" s="137"/>
      <c r="P66" s="137"/>
    </row>
    <row r="67" spans="1:16" x14ac:dyDescent="0.15">
      <c r="A67" s="137" t="s">
        <v>63</v>
      </c>
      <c r="B67" s="137" t="e">
        <f>NA()</f>
        <v>#N/A</v>
      </c>
      <c r="C67" s="137">
        <f>IF(ISNUMBER('将来負担比率（分子）の構造'!I$53), IF('将来負担比率（分子）の構造'!I$53 &lt; 0, 0, '将来負担比率（分子）の構造'!I$53), NA())</f>
        <v>682</v>
      </c>
      <c r="D67" s="137" t="e">
        <f>NA()</f>
        <v>#N/A</v>
      </c>
      <c r="E67" s="137" t="e">
        <f>NA()</f>
        <v>#N/A</v>
      </c>
      <c r="F67" s="137">
        <f>IF(ISNUMBER('将来負担比率（分子）の構造'!J$53), IF('将来負担比率（分子）の構造'!J$53 &lt; 0, 0, '将来負担比率（分子）の構造'!J$53), NA())</f>
        <v>3452</v>
      </c>
      <c r="G67" s="137" t="e">
        <f>NA()</f>
        <v>#N/A</v>
      </c>
      <c r="H67" s="137" t="e">
        <f>NA()</f>
        <v>#N/A</v>
      </c>
      <c r="I67" s="137">
        <f>IF(ISNUMBER('将来負担比率（分子）の構造'!K$53), IF('将来負担比率（分子）の構造'!K$53 &lt; 0, 0, '将来負担比率（分子）の構造'!K$53), NA())</f>
        <v>5808</v>
      </c>
      <c r="J67" s="137" t="e">
        <f>NA()</f>
        <v>#N/A</v>
      </c>
      <c r="K67" s="137" t="e">
        <f>NA()</f>
        <v>#N/A</v>
      </c>
      <c r="L67" s="137">
        <f>IF(ISNUMBER('将来負担比率（分子）の構造'!L$53), IF('将来負担比率（分子）の構造'!L$53 &lt; 0, 0, '将来負担比率（分子）の構造'!L$53), NA())</f>
        <v>8533</v>
      </c>
      <c r="M67" s="137" t="e">
        <f>NA()</f>
        <v>#N/A</v>
      </c>
      <c r="N67" s="137" t="e">
        <f>NA()</f>
        <v>#N/A</v>
      </c>
      <c r="O67" s="137">
        <f>IF(ISNUMBER('将来負担比率（分子）の構造'!M$53), IF('将来負担比率（分子）の構造'!M$53 &lt; 0, 0, '将来負担比率（分子）の構造'!M$53), NA())</f>
        <v>10243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7805922</v>
      </c>
      <c r="S5" s="671"/>
      <c r="T5" s="671"/>
      <c r="U5" s="671"/>
      <c r="V5" s="671"/>
      <c r="W5" s="671"/>
      <c r="X5" s="671"/>
      <c r="Y5" s="718"/>
      <c r="Z5" s="731">
        <v>35.5</v>
      </c>
      <c r="AA5" s="731"/>
      <c r="AB5" s="731"/>
      <c r="AC5" s="731"/>
      <c r="AD5" s="732">
        <v>7416627</v>
      </c>
      <c r="AE5" s="732"/>
      <c r="AF5" s="732"/>
      <c r="AG5" s="732"/>
      <c r="AH5" s="732"/>
      <c r="AI5" s="732"/>
      <c r="AJ5" s="732"/>
      <c r="AK5" s="732"/>
      <c r="AL5" s="719">
        <v>62.6</v>
      </c>
      <c r="AM5" s="688"/>
      <c r="AN5" s="688"/>
      <c r="AO5" s="720"/>
      <c r="AP5" s="707" t="s">
        <v>208</v>
      </c>
      <c r="AQ5" s="708"/>
      <c r="AR5" s="708"/>
      <c r="AS5" s="708"/>
      <c r="AT5" s="708"/>
      <c r="AU5" s="708"/>
      <c r="AV5" s="708"/>
      <c r="AW5" s="708"/>
      <c r="AX5" s="708"/>
      <c r="AY5" s="708"/>
      <c r="AZ5" s="708"/>
      <c r="BA5" s="708"/>
      <c r="BB5" s="708"/>
      <c r="BC5" s="708"/>
      <c r="BD5" s="708"/>
      <c r="BE5" s="708"/>
      <c r="BF5" s="709"/>
      <c r="BG5" s="620">
        <v>7416627</v>
      </c>
      <c r="BH5" s="621"/>
      <c r="BI5" s="621"/>
      <c r="BJ5" s="621"/>
      <c r="BK5" s="621"/>
      <c r="BL5" s="621"/>
      <c r="BM5" s="621"/>
      <c r="BN5" s="622"/>
      <c r="BO5" s="673">
        <v>95</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250009</v>
      </c>
      <c r="S6" s="621"/>
      <c r="T6" s="621"/>
      <c r="U6" s="621"/>
      <c r="V6" s="621"/>
      <c r="W6" s="621"/>
      <c r="X6" s="621"/>
      <c r="Y6" s="622"/>
      <c r="Z6" s="673">
        <v>1.1000000000000001</v>
      </c>
      <c r="AA6" s="673"/>
      <c r="AB6" s="673"/>
      <c r="AC6" s="673"/>
      <c r="AD6" s="674">
        <v>250009</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7416627</v>
      </c>
      <c r="BH6" s="621"/>
      <c r="BI6" s="621"/>
      <c r="BJ6" s="621"/>
      <c r="BK6" s="621"/>
      <c r="BL6" s="621"/>
      <c r="BM6" s="621"/>
      <c r="BN6" s="622"/>
      <c r="BO6" s="673">
        <v>95</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240567</v>
      </c>
      <c r="CS6" s="621"/>
      <c r="CT6" s="621"/>
      <c r="CU6" s="621"/>
      <c r="CV6" s="621"/>
      <c r="CW6" s="621"/>
      <c r="CX6" s="621"/>
      <c r="CY6" s="622"/>
      <c r="CZ6" s="673">
        <v>1.1000000000000001</v>
      </c>
      <c r="DA6" s="673"/>
      <c r="DB6" s="673"/>
      <c r="DC6" s="673"/>
      <c r="DD6" s="626" t="s">
        <v>209</v>
      </c>
      <c r="DE6" s="621"/>
      <c r="DF6" s="621"/>
      <c r="DG6" s="621"/>
      <c r="DH6" s="621"/>
      <c r="DI6" s="621"/>
      <c r="DJ6" s="621"/>
      <c r="DK6" s="621"/>
      <c r="DL6" s="621"/>
      <c r="DM6" s="621"/>
      <c r="DN6" s="621"/>
      <c r="DO6" s="621"/>
      <c r="DP6" s="622"/>
      <c r="DQ6" s="626">
        <v>240567</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6182</v>
      </c>
      <c r="S7" s="621"/>
      <c r="T7" s="621"/>
      <c r="U7" s="621"/>
      <c r="V7" s="621"/>
      <c r="W7" s="621"/>
      <c r="X7" s="621"/>
      <c r="Y7" s="622"/>
      <c r="Z7" s="673">
        <v>0</v>
      </c>
      <c r="AA7" s="673"/>
      <c r="AB7" s="673"/>
      <c r="AC7" s="673"/>
      <c r="AD7" s="674">
        <v>6182</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3672703</v>
      </c>
      <c r="BH7" s="621"/>
      <c r="BI7" s="621"/>
      <c r="BJ7" s="621"/>
      <c r="BK7" s="621"/>
      <c r="BL7" s="621"/>
      <c r="BM7" s="621"/>
      <c r="BN7" s="622"/>
      <c r="BO7" s="673">
        <v>47.1</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2131622</v>
      </c>
      <c r="CS7" s="621"/>
      <c r="CT7" s="621"/>
      <c r="CU7" s="621"/>
      <c r="CV7" s="621"/>
      <c r="CW7" s="621"/>
      <c r="CX7" s="621"/>
      <c r="CY7" s="622"/>
      <c r="CZ7" s="673">
        <v>9.8000000000000007</v>
      </c>
      <c r="DA7" s="673"/>
      <c r="DB7" s="673"/>
      <c r="DC7" s="673"/>
      <c r="DD7" s="626">
        <v>13454</v>
      </c>
      <c r="DE7" s="621"/>
      <c r="DF7" s="621"/>
      <c r="DG7" s="621"/>
      <c r="DH7" s="621"/>
      <c r="DI7" s="621"/>
      <c r="DJ7" s="621"/>
      <c r="DK7" s="621"/>
      <c r="DL7" s="621"/>
      <c r="DM7" s="621"/>
      <c r="DN7" s="621"/>
      <c r="DO7" s="621"/>
      <c r="DP7" s="622"/>
      <c r="DQ7" s="626">
        <v>1867945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27094</v>
      </c>
      <c r="S8" s="621"/>
      <c r="T8" s="621"/>
      <c r="U8" s="621"/>
      <c r="V8" s="621"/>
      <c r="W8" s="621"/>
      <c r="X8" s="621"/>
      <c r="Y8" s="622"/>
      <c r="Z8" s="673">
        <v>0.1</v>
      </c>
      <c r="AA8" s="673"/>
      <c r="AB8" s="673"/>
      <c r="AC8" s="673"/>
      <c r="AD8" s="674">
        <v>27094</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92001</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7781798</v>
      </c>
      <c r="CS8" s="621"/>
      <c r="CT8" s="621"/>
      <c r="CU8" s="621"/>
      <c r="CV8" s="621"/>
      <c r="CW8" s="621"/>
      <c r="CX8" s="621"/>
      <c r="CY8" s="622"/>
      <c r="CZ8" s="673">
        <v>36</v>
      </c>
      <c r="DA8" s="673"/>
      <c r="DB8" s="673"/>
      <c r="DC8" s="673"/>
      <c r="DD8" s="626">
        <v>252322</v>
      </c>
      <c r="DE8" s="621"/>
      <c r="DF8" s="621"/>
      <c r="DG8" s="621"/>
      <c r="DH8" s="621"/>
      <c r="DI8" s="621"/>
      <c r="DJ8" s="621"/>
      <c r="DK8" s="621"/>
      <c r="DL8" s="621"/>
      <c r="DM8" s="621"/>
      <c r="DN8" s="621"/>
      <c r="DO8" s="621"/>
      <c r="DP8" s="622"/>
      <c r="DQ8" s="626">
        <v>3557438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19955</v>
      </c>
      <c r="S9" s="621"/>
      <c r="T9" s="621"/>
      <c r="U9" s="621"/>
      <c r="V9" s="621"/>
      <c r="W9" s="621"/>
      <c r="X9" s="621"/>
      <c r="Y9" s="622"/>
      <c r="Z9" s="673">
        <v>0.1</v>
      </c>
      <c r="AA9" s="673"/>
      <c r="AB9" s="673"/>
      <c r="AC9" s="673"/>
      <c r="AD9" s="674">
        <v>19955</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2662531</v>
      </c>
      <c r="BH9" s="621"/>
      <c r="BI9" s="621"/>
      <c r="BJ9" s="621"/>
      <c r="BK9" s="621"/>
      <c r="BL9" s="621"/>
      <c r="BM9" s="621"/>
      <c r="BN9" s="622"/>
      <c r="BO9" s="673">
        <v>34.1</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3504078</v>
      </c>
      <c r="CS9" s="621"/>
      <c r="CT9" s="621"/>
      <c r="CU9" s="621"/>
      <c r="CV9" s="621"/>
      <c r="CW9" s="621"/>
      <c r="CX9" s="621"/>
      <c r="CY9" s="622"/>
      <c r="CZ9" s="673">
        <v>16.2</v>
      </c>
      <c r="DA9" s="673"/>
      <c r="DB9" s="673"/>
      <c r="DC9" s="673"/>
      <c r="DD9" s="626">
        <v>6746</v>
      </c>
      <c r="DE9" s="621"/>
      <c r="DF9" s="621"/>
      <c r="DG9" s="621"/>
      <c r="DH9" s="621"/>
      <c r="DI9" s="621"/>
      <c r="DJ9" s="621"/>
      <c r="DK9" s="621"/>
      <c r="DL9" s="621"/>
      <c r="DM9" s="621"/>
      <c r="DN9" s="621"/>
      <c r="DO9" s="621"/>
      <c r="DP9" s="622"/>
      <c r="DQ9" s="626">
        <v>2153946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992027</v>
      </c>
      <c r="S10" s="621"/>
      <c r="T10" s="621"/>
      <c r="U10" s="621"/>
      <c r="V10" s="621"/>
      <c r="W10" s="621"/>
      <c r="X10" s="621"/>
      <c r="Y10" s="622"/>
      <c r="Z10" s="673">
        <v>4.5</v>
      </c>
      <c r="AA10" s="673"/>
      <c r="AB10" s="673"/>
      <c r="AC10" s="673"/>
      <c r="AD10" s="674">
        <v>992027</v>
      </c>
      <c r="AE10" s="674"/>
      <c r="AF10" s="674"/>
      <c r="AG10" s="674"/>
      <c r="AH10" s="674"/>
      <c r="AI10" s="674"/>
      <c r="AJ10" s="674"/>
      <c r="AK10" s="674"/>
      <c r="AL10" s="643">
        <v>8.4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181798</v>
      </c>
      <c r="BH10" s="621"/>
      <c r="BI10" s="621"/>
      <c r="BJ10" s="621"/>
      <c r="BK10" s="621"/>
      <c r="BL10" s="621"/>
      <c r="BM10" s="621"/>
      <c r="BN10" s="622"/>
      <c r="BO10" s="673">
        <v>2.2999999999999998</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70255</v>
      </c>
      <c r="S11" s="621"/>
      <c r="T11" s="621"/>
      <c r="U11" s="621"/>
      <c r="V11" s="621"/>
      <c r="W11" s="621"/>
      <c r="X11" s="621"/>
      <c r="Y11" s="622"/>
      <c r="Z11" s="673">
        <v>0.3</v>
      </c>
      <c r="AA11" s="673"/>
      <c r="AB11" s="673"/>
      <c r="AC11" s="673"/>
      <c r="AD11" s="674">
        <v>70255</v>
      </c>
      <c r="AE11" s="674"/>
      <c r="AF11" s="674"/>
      <c r="AG11" s="674"/>
      <c r="AH11" s="674"/>
      <c r="AI11" s="674"/>
      <c r="AJ11" s="674"/>
      <c r="AK11" s="674"/>
      <c r="AL11" s="643">
        <v>0.6</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736373</v>
      </c>
      <c r="BH11" s="621"/>
      <c r="BI11" s="621"/>
      <c r="BJ11" s="621"/>
      <c r="BK11" s="621"/>
      <c r="BL11" s="621"/>
      <c r="BM11" s="621"/>
      <c r="BN11" s="622"/>
      <c r="BO11" s="673">
        <v>9.4</v>
      </c>
      <c r="BP11" s="673"/>
      <c r="BQ11" s="673"/>
      <c r="BR11" s="673"/>
      <c r="BS11" s="626" t="s">
        <v>110</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772181</v>
      </c>
      <c r="CS11" s="621"/>
      <c r="CT11" s="621"/>
      <c r="CU11" s="621"/>
      <c r="CV11" s="621"/>
      <c r="CW11" s="621"/>
      <c r="CX11" s="621"/>
      <c r="CY11" s="622"/>
      <c r="CZ11" s="673">
        <v>3.6</v>
      </c>
      <c r="DA11" s="673"/>
      <c r="DB11" s="673"/>
      <c r="DC11" s="673"/>
      <c r="DD11" s="626">
        <v>145694</v>
      </c>
      <c r="DE11" s="621"/>
      <c r="DF11" s="621"/>
      <c r="DG11" s="621"/>
      <c r="DH11" s="621"/>
      <c r="DI11" s="621"/>
      <c r="DJ11" s="621"/>
      <c r="DK11" s="621"/>
      <c r="DL11" s="621"/>
      <c r="DM11" s="621"/>
      <c r="DN11" s="621"/>
      <c r="DO11" s="621"/>
      <c r="DP11" s="622"/>
      <c r="DQ11" s="626">
        <v>602996</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3049494</v>
      </c>
      <c r="BH12" s="621"/>
      <c r="BI12" s="621"/>
      <c r="BJ12" s="621"/>
      <c r="BK12" s="621"/>
      <c r="BL12" s="621"/>
      <c r="BM12" s="621"/>
      <c r="BN12" s="622"/>
      <c r="BO12" s="673">
        <v>39.1</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332517</v>
      </c>
      <c r="CS12" s="621"/>
      <c r="CT12" s="621"/>
      <c r="CU12" s="621"/>
      <c r="CV12" s="621"/>
      <c r="CW12" s="621"/>
      <c r="CX12" s="621"/>
      <c r="CY12" s="622"/>
      <c r="CZ12" s="673">
        <v>1.5</v>
      </c>
      <c r="DA12" s="673"/>
      <c r="DB12" s="673"/>
      <c r="DC12" s="673"/>
      <c r="DD12" s="626">
        <v>67889</v>
      </c>
      <c r="DE12" s="621"/>
      <c r="DF12" s="621"/>
      <c r="DG12" s="621"/>
      <c r="DH12" s="621"/>
      <c r="DI12" s="621"/>
      <c r="DJ12" s="621"/>
      <c r="DK12" s="621"/>
      <c r="DL12" s="621"/>
      <c r="DM12" s="621"/>
      <c r="DN12" s="621"/>
      <c r="DO12" s="621"/>
      <c r="DP12" s="622"/>
      <c r="DQ12" s="626">
        <v>211061</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66718</v>
      </c>
      <c r="S13" s="621"/>
      <c r="T13" s="621"/>
      <c r="U13" s="621"/>
      <c r="V13" s="621"/>
      <c r="W13" s="621"/>
      <c r="X13" s="621"/>
      <c r="Y13" s="622"/>
      <c r="Z13" s="673">
        <v>0.3</v>
      </c>
      <c r="AA13" s="673"/>
      <c r="AB13" s="673"/>
      <c r="AC13" s="673"/>
      <c r="AD13" s="674">
        <v>66718</v>
      </c>
      <c r="AE13" s="674"/>
      <c r="AF13" s="674"/>
      <c r="AG13" s="674"/>
      <c r="AH13" s="674"/>
      <c r="AI13" s="674"/>
      <c r="AJ13" s="674"/>
      <c r="AK13" s="674"/>
      <c r="AL13" s="643">
        <v>0.6</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3043902</v>
      </c>
      <c r="BH13" s="621"/>
      <c r="BI13" s="621"/>
      <c r="BJ13" s="621"/>
      <c r="BK13" s="621"/>
      <c r="BL13" s="621"/>
      <c r="BM13" s="621"/>
      <c r="BN13" s="622"/>
      <c r="BO13" s="673">
        <v>39</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1547393</v>
      </c>
      <c r="CS13" s="621"/>
      <c r="CT13" s="621"/>
      <c r="CU13" s="621"/>
      <c r="CV13" s="621"/>
      <c r="CW13" s="621"/>
      <c r="CX13" s="621"/>
      <c r="CY13" s="622"/>
      <c r="CZ13" s="673">
        <v>7.2</v>
      </c>
      <c r="DA13" s="673"/>
      <c r="DB13" s="673"/>
      <c r="DC13" s="673"/>
      <c r="DD13" s="626">
        <v>434893</v>
      </c>
      <c r="DE13" s="621"/>
      <c r="DF13" s="621"/>
      <c r="DG13" s="621"/>
      <c r="DH13" s="621"/>
      <c r="DI13" s="621"/>
      <c r="DJ13" s="621"/>
      <c r="DK13" s="621"/>
      <c r="DL13" s="621"/>
      <c r="DM13" s="621"/>
      <c r="DN13" s="621"/>
      <c r="DO13" s="621"/>
      <c r="DP13" s="622"/>
      <c r="DQ13" s="626">
        <v>1126274</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157360</v>
      </c>
      <c r="BH14" s="621"/>
      <c r="BI14" s="621"/>
      <c r="BJ14" s="621"/>
      <c r="BK14" s="621"/>
      <c r="BL14" s="621"/>
      <c r="BM14" s="621"/>
      <c r="BN14" s="622"/>
      <c r="BO14" s="673">
        <v>2</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964120</v>
      </c>
      <c r="CS14" s="621"/>
      <c r="CT14" s="621"/>
      <c r="CU14" s="621"/>
      <c r="CV14" s="621"/>
      <c r="CW14" s="621"/>
      <c r="CX14" s="621"/>
      <c r="CY14" s="622"/>
      <c r="CZ14" s="673">
        <v>4.5</v>
      </c>
      <c r="DA14" s="673"/>
      <c r="DB14" s="673"/>
      <c r="DC14" s="673"/>
      <c r="DD14" s="626">
        <v>55643</v>
      </c>
      <c r="DE14" s="621"/>
      <c r="DF14" s="621"/>
      <c r="DG14" s="621"/>
      <c r="DH14" s="621"/>
      <c r="DI14" s="621"/>
      <c r="DJ14" s="621"/>
      <c r="DK14" s="621"/>
      <c r="DL14" s="621"/>
      <c r="DM14" s="621"/>
      <c r="DN14" s="621"/>
      <c r="DO14" s="621"/>
      <c r="DP14" s="622"/>
      <c r="DQ14" s="626">
        <v>944658</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29233</v>
      </c>
      <c r="S15" s="621"/>
      <c r="T15" s="621"/>
      <c r="U15" s="621"/>
      <c r="V15" s="621"/>
      <c r="W15" s="621"/>
      <c r="X15" s="621"/>
      <c r="Y15" s="622"/>
      <c r="Z15" s="673">
        <v>0.1</v>
      </c>
      <c r="AA15" s="673"/>
      <c r="AB15" s="673"/>
      <c r="AC15" s="673"/>
      <c r="AD15" s="674">
        <v>29233</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534547</v>
      </c>
      <c r="BH15" s="621"/>
      <c r="BI15" s="621"/>
      <c r="BJ15" s="621"/>
      <c r="BK15" s="621"/>
      <c r="BL15" s="621"/>
      <c r="BM15" s="621"/>
      <c r="BN15" s="622"/>
      <c r="BO15" s="673">
        <v>6.8</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2326255</v>
      </c>
      <c r="CS15" s="621"/>
      <c r="CT15" s="621"/>
      <c r="CU15" s="621"/>
      <c r="CV15" s="621"/>
      <c r="CW15" s="621"/>
      <c r="CX15" s="621"/>
      <c r="CY15" s="622"/>
      <c r="CZ15" s="673">
        <v>10.7</v>
      </c>
      <c r="DA15" s="673"/>
      <c r="DB15" s="673"/>
      <c r="DC15" s="673"/>
      <c r="DD15" s="626">
        <v>605594</v>
      </c>
      <c r="DE15" s="621"/>
      <c r="DF15" s="621"/>
      <c r="DG15" s="621"/>
      <c r="DH15" s="621"/>
      <c r="DI15" s="621"/>
      <c r="DJ15" s="621"/>
      <c r="DK15" s="621"/>
      <c r="DL15" s="621"/>
      <c r="DM15" s="621"/>
      <c r="DN15" s="621"/>
      <c r="DO15" s="621"/>
      <c r="DP15" s="622"/>
      <c r="DQ15" s="626">
        <v>2080461</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3252627</v>
      </c>
      <c r="S16" s="621"/>
      <c r="T16" s="621"/>
      <c r="U16" s="621"/>
      <c r="V16" s="621"/>
      <c r="W16" s="621"/>
      <c r="X16" s="621"/>
      <c r="Y16" s="622"/>
      <c r="Z16" s="673">
        <v>14.8</v>
      </c>
      <c r="AA16" s="673"/>
      <c r="AB16" s="673"/>
      <c r="AC16" s="673"/>
      <c r="AD16" s="674">
        <v>2882045</v>
      </c>
      <c r="AE16" s="674"/>
      <c r="AF16" s="674"/>
      <c r="AG16" s="674"/>
      <c r="AH16" s="674"/>
      <c r="AI16" s="674"/>
      <c r="AJ16" s="674"/>
      <c r="AK16" s="674"/>
      <c r="AL16" s="643">
        <v>24.3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2523</v>
      </c>
      <c r="BH16" s="621"/>
      <c r="BI16" s="621"/>
      <c r="BJ16" s="621"/>
      <c r="BK16" s="621"/>
      <c r="BL16" s="621"/>
      <c r="BM16" s="621"/>
      <c r="BN16" s="622"/>
      <c r="BO16" s="673">
        <v>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35792</v>
      </c>
      <c r="CS16" s="621"/>
      <c r="CT16" s="621"/>
      <c r="CU16" s="621"/>
      <c r="CV16" s="621"/>
      <c r="CW16" s="621"/>
      <c r="CX16" s="621"/>
      <c r="CY16" s="622"/>
      <c r="CZ16" s="673">
        <v>0.2</v>
      </c>
      <c r="DA16" s="673"/>
      <c r="DB16" s="673"/>
      <c r="DC16" s="673"/>
      <c r="DD16" s="626" t="s">
        <v>110</v>
      </c>
      <c r="DE16" s="621"/>
      <c r="DF16" s="621"/>
      <c r="DG16" s="621"/>
      <c r="DH16" s="621"/>
      <c r="DI16" s="621"/>
      <c r="DJ16" s="621"/>
      <c r="DK16" s="621"/>
      <c r="DL16" s="621"/>
      <c r="DM16" s="621"/>
      <c r="DN16" s="621"/>
      <c r="DO16" s="621"/>
      <c r="DP16" s="622"/>
      <c r="DQ16" s="626">
        <v>26688</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2882045</v>
      </c>
      <c r="S17" s="621"/>
      <c r="T17" s="621"/>
      <c r="U17" s="621"/>
      <c r="V17" s="621"/>
      <c r="W17" s="621"/>
      <c r="X17" s="621"/>
      <c r="Y17" s="622"/>
      <c r="Z17" s="673">
        <v>13.1</v>
      </c>
      <c r="AA17" s="673"/>
      <c r="AB17" s="673"/>
      <c r="AC17" s="673"/>
      <c r="AD17" s="674">
        <v>2882045</v>
      </c>
      <c r="AE17" s="674"/>
      <c r="AF17" s="674"/>
      <c r="AG17" s="674"/>
      <c r="AH17" s="674"/>
      <c r="AI17" s="674"/>
      <c r="AJ17" s="674"/>
      <c r="AK17" s="674"/>
      <c r="AL17" s="643">
        <v>24.3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2004791</v>
      </c>
      <c r="CS17" s="621"/>
      <c r="CT17" s="621"/>
      <c r="CU17" s="621"/>
      <c r="CV17" s="621"/>
      <c r="CW17" s="621"/>
      <c r="CX17" s="621"/>
      <c r="CY17" s="622"/>
      <c r="CZ17" s="673">
        <v>9.3000000000000007</v>
      </c>
      <c r="DA17" s="673"/>
      <c r="DB17" s="673"/>
      <c r="DC17" s="673"/>
      <c r="DD17" s="626" t="s">
        <v>110</v>
      </c>
      <c r="DE17" s="621"/>
      <c r="DF17" s="621"/>
      <c r="DG17" s="621"/>
      <c r="DH17" s="621"/>
      <c r="DI17" s="621"/>
      <c r="DJ17" s="621"/>
      <c r="DK17" s="621"/>
      <c r="DL17" s="621"/>
      <c r="DM17" s="621"/>
      <c r="DN17" s="621"/>
      <c r="DO17" s="621"/>
      <c r="DP17" s="622"/>
      <c r="DQ17" s="626">
        <v>1478179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368279</v>
      </c>
      <c r="S18" s="621"/>
      <c r="T18" s="621"/>
      <c r="U18" s="621"/>
      <c r="V18" s="621"/>
      <c r="W18" s="621"/>
      <c r="X18" s="621"/>
      <c r="Y18" s="622"/>
      <c r="Z18" s="673">
        <v>1.7</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2303</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389295</v>
      </c>
      <c r="BH19" s="621"/>
      <c r="BI19" s="621"/>
      <c r="BJ19" s="621"/>
      <c r="BK19" s="621"/>
      <c r="BL19" s="621"/>
      <c r="BM19" s="621"/>
      <c r="BN19" s="622"/>
      <c r="BO19" s="673">
        <v>5</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12520022</v>
      </c>
      <c r="S20" s="621"/>
      <c r="T20" s="621"/>
      <c r="U20" s="621"/>
      <c r="V20" s="621"/>
      <c r="W20" s="621"/>
      <c r="X20" s="621"/>
      <c r="Y20" s="622"/>
      <c r="Z20" s="673">
        <v>56.9</v>
      </c>
      <c r="AA20" s="673"/>
      <c r="AB20" s="673"/>
      <c r="AC20" s="673"/>
      <c r="AD20" s="674">
        <v>11760145</v>
      </c>
      <c r="AE20" s="674"/>
      <c r="AF20" s="674"/>
      <c r="AG20" s="674"/>
      <c r="AH20" s="674"/>
      <c r="AI20" s="674"/>
      <c r="AJ20" s="674"/>
      <c r="AK20" s="674"/>
      <c r="AL20" s="643">
        <v>99.3</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389295</v>
      </c>
      <c r="BH20" s="621"/>
      <c r="BI20" s="621"/>
      <c r="BJ20" s="621"/>
      <c r="BK20" s="621"/>
      <c r="BL20" s="621"/>
      <c r="BM20" s="621"/>
      <c r="BN20" s="622"/>
      <c r="BO20" s="673">
        <v>5</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21641114</v>
      </c>
      <c r="CS20" s="621"/>
      <c r="CT20" s="621"/>
      <c r="CU20" s="621"/>
      <c r="CV20" s="621"/>
      <c r="CW20" s="621"/>
      <c r="CX20" s="621"/>
      <c r="CY20" s="622"/>
      <c r="CZ20" s="673">
        <v>100</v>
      </c>
      <c r="DA20" s="673"/>
      <c r="DB20" s="673"/>
      <c r="DC20" s="673"/>
      <c r="DD20" s="626">
        <v>1582235</v>
      </c>
      <c r="DE20" s="621"/>
      <c r="DF20" s="621"/>
      <c r="DG20" s="621"/>
      <c r="DH20" s="621"/>
      <c r="DI20" s="621"/>
      <c r="DJ20" s="621"/>
      <c r="DK20" s="621"/>
      <c r="DL20" s="621"/>
      <c r="DM20" s="621"/>
      <c r="DN20" s="621"/>
      <c r="DO20" s="621"/>
      <c r="DP20" s="622"/>
      <c r="DQ20" s="626">
        <v>14290213</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9276</v>
      </c>
      <c r="S21" s="621"/>
      <c r="T21" s="621"/>
      <c r="U21" s="621"/>
      <c r="V21" s="621"/>
      <c r="W21" s="621"/>
      <c r="X21" s="621"/>
      <c r="Y21" s="622"/>
      <c r="Z21" s="673">
        <v>0</v>
      </c>
      <c r="AA21" s="673"/>
      <c r="AB21" s="673"/>
      <c r="AC21" s="673"/>
      <c r="AD21" s="674">
        <v>9276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12255</v>
      </c>
      <c r="S22" s="621"/>
      <c r="T22" s="621"/>
      <c r="U22" s="621"/>
      <c r="V22" s="621"/>
      <c r="W22" s="621"/>
      <c r="X22" s="621"/>
      <c r="Y22" s="622"/>
      <c r="Z22" s="673">
        <v>0.1</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275941</v>
      </c>
      <c r="S23" s="621"/>
      <c r="T23" s="621"/>
      <c r="U23" s="621"/>
      <c r="V23" s="621"/>
      <c r="W23" s="621"/>
      <c r="X23" s="621"/>
      <c r="Y23" s="622"/>
      <c r="Z23" s="673">
        <v>1.3</v>
      </c>
      <c r="AA23" s="673"/>
      <c r="AB23" s="673"/>
      <c r="AC23" s="673"/>
      <c r="AD23" s="674">
        <v>61875</v>
      </c>
      <c r="AE23" s="674"/>
      <c r="AF23" s="674"/>
      <c r="AG23" s="674"/>
      <c r="AH23" s="674"/>
      <c r="AI23" s="674"/>
      <c r="AJ23" s="674"/>
      <c r="AK23" s="674"/>
      <c r="AL23" s="643">
        <v>0.5</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389295</v>
      </c>
      <c r="BH23" s="621"/>
      <c r="BI23" s="621"/>
      <c r="BJ23" s="621"/>
      <c r="BK23" s="621"/>
      <c r="BL23" s="621"/>
      <c r="BM23" s="621"/>
      <c r="BN23" s="622"/>
      <c r="BO23" s="673">
        <v>5</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134967</v>
      </c>
      <c r="S24" s="621"/>
      <c r="T24" s="621"/>
      <c r="U24" s="621"/>
      <c r="V24" s="621"/>
      <c r="W24" s="621"/>
      <c r="X24" s="621"/>
      <c r="Y24" s="622"/>
      <c r="Z24" s="673">
        <v>0.6</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10081987</v>
      </c>
      <c r="CS24" s="671"/>
      <c r="CT24" s="671"/>
      <c r="CU24" s="671"/>
      <c r="CV24" s="671"/>
      <c r="CW24" s="671"/>
      <c r="CX24" s="671"/>
      <c r="CY24" s="718"/>
      <c r="CZ24" s="722">
        <v>46.6</v>
      </c>
      <c r="DA24" s="723"/>
      <c r="DB24" s="723"/>
      <c r="DC24" s="724"/>
      <c r="DD24" s="717">
        <v>5931759</v>
      </c>
      <c r="DE24" s="671"/>
      <c r="DF24" s="671"/>
      <c r="DG24" s="671"/>
      <c r="DH24" s="671"/>
      <c r="DI24" s="671"/>
      <c r="DJ24" s="671"/>
      <c r="DK24" s="718"/>
      <c r="DL24" s="717">
        <v>5926340</v>
      </c>
      <c r="DM24" s="671"/>
      <c r="DN24" s="671"/>
      <c r="DO24" s="671"/>
      <c r="DP24" s="671"/>
      <c r="DQ24" s="671"/>
      <c r="DR24" s="671"/>
      <c r="DS24" s="671"/>
      <c r="DT24" s="671"/>
      <c r="DU24" s="671"/>
      <c r="DV24" s="718"/>
      <c r="DW24" s="719">
        <v>46.8</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3298970</v>
      </c>
      <c r="S25" s="621"/>
      <c r="T25" s="621"/>
      <c r="U25" s="621"/>
      <c r="V25" s="621"/>
      <c r="W25" s="621"/>
      <c r="X25" s="621"/>
      <c r="Y25" s="622"/>
      <c r="Z25" s="673">
        <v>15</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3590750</v>
      </c>
      <c r="CS25" s="639"/>
      <c r="CT25" s="639"/>
      <c r="CU25" s="639"/>
      <c r="CV25" s="639"/>
      <c r="CW25" s="639"/>
      <c r="CX25" s="639"/>
      <c r="CY25" s="640"/>
      <c r="CZ25" s="623">
        <v>16.600000000000001</v>
      </c>
      <c r="DA25" s="641"/>
      <c r="DB25" s="641"/>
      <c r="DC25" s="642"/>
      <c r="DD25" s="626">
        <v>3257643</v>
      </c>
      <c r="DE25" s="639"/>
      <c r="DF25" s="639"/>
      <c r="DG25" s="639"/>
      <c r="DH25" s="639"/>
      <c r="DI25" s="639"/>
      <c r="DJ25" s="639"/>
      <c r="DK25" s="640"/>
      <c r="DL25" s="626">
        <v>3253160</v>
      </c>
      <c r="DM25" s="639"/>
      <c r="DN25" s="639"/>
      <c r="DO25" s="639"/>
      <c r="DP25" s="639"/>
      <c r="DQ25" s="639"/>
      <c r="DR25" s="639"/>
      <c r="DS25" s="639"/>
      <c r="DT25" s="639"/>
      <c r="DU25" s="639"/>
      <c r="DV25" s="640"/>
      <c r="DW25" s="643">
        <v>25.7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2412866</v>
      </c>
      <c r="CS26" s="621"/>
      <c r="CT26" s="621"/>
      <c r="CU26" s="621"/>
      <c r="CV26" s="621"/>
      <c r="CW26" s="621"/>
      <c r="CX26" s="621"/>
      <c r="CY26" s="622"/>
      <c r="CZ26" s="623">
        <v>11.1</v>
      </c>
      <c r="DA26" s="641"/>
      <c r="DB26" s="641"/>
      <c r="DC26" s="642"/>
      <c r="DD26" s="626">
        <v>2091757</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2233178</v>
      </c>
      <c r="S27" s="621"/>
      <c r="T27" s="621"/>
      <c r="U27" s="621"/>
      <c r="V27" s="621"/>
      <c r="W27" s="621"/>
      <c r="X27" s="621"/>
      <c r="Y27" s="622"/>
      <c r="Z27" s="673">
        <v>10.1</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7805922</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4486446</v>
      </c>
      <c r="CS27" s="639"/>
      <c r="CT27" s="639"/>
      <c r="CU27" s="639"/>
      <c r="CV27" s="639"/>
      <c r="CW27" s="639"/>
      <c r="CX27" s="639"/>
      <c r="CY27" s="640"/>
      <c r="CZ27" s="623">
        <v>20.7</v>
      </c>
      <c r="DA27" s="641"/>
      <c r="DB27" s="641"/>
      <c r="DC27" s="642"/>
      <c r="DD27" s="626">
        <v>1195937</v>
      </c>
      <c r="DE27" s="639"/>
      <c r="DF27" s="639"/>
      <c r="DG27" s="639"/>
      <c r="DH27" s="639"/>
      <c r="DI27" s="639"/>
      <c r="DJ27" s="639"/>
      <c r="DK27" s="640"/>
      <c r="DL27" s="626">
        <v>1195001</v>
      </c>
      <c r="DM27" s="639"/>
      <c r="DN27" s="639"/>
      <c r="DO27" s="639"/>
      <c r="DP27" s="639"/>
      <c r="DQ27" s="639"/>
      <c r="DR27" s="639"/>
      <c r="DS27" s="639"/>
      <c r="DT27" s="639"/>
      <c r="DU27" s="639"/>
      <c r="DV27" s="640"/>
      <c r="DW27" s="643">
        <v>9.4</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16254</v>
      </c>
      <c r="S28" s="621"/>
      <c r="T28" s="621"/>
      <c r="U28" s="621"/>
      <c r="V28" s="621"/>
      <c r="W28" s="621"/>
      <c r="X28" s="621"/>
      <c r="Y28" s="622"/>
      <c r="Z28" s="673">
        <v>0.1</v>
      </c>
      <c r="AA28" s="673"/>
      <c r="AB28" s="673"/>
      <c r="AC28" s="673"/>
      <c r="AD28" s="674">
        <v>11915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2004791</v>
      </c>
      <c r="CS28" s="621"/>
      <c r="CT28" s="621"/>
      <c r="CU28" s="621"/>
      <c r="CV28" s="621"/>
      <c r="CW28" s="621"/>
      <c r="CX28" s="621"/>
      <c r="CY28" s="622"/>
      <c r="CZ28" s="623">
        <v>9.3000000000000007</v>
      </c>
      <c r="DA28" s="641"/>
      <c r="DB28" s="641"/>
      <c r="DC28" s="642"/>
      <c r="DD28" s="626">
        <v>1478179</v>
      </c>
      <c r="DE28" s="621"/>
      <c r="DF28" s="621"/>
      <c r="DG28" s="621"/>
      <c r="DH28" s="621"/>
      <c r="DI28" s="621"/>
      <c r="DJ28" s="621"/>
      <c r="DK28" s="622"/>
      <c r="DL28" s="626">
        <v>1478179</v>
      </c>
      <c r="DM28" s="621"/>
      <c r="DN28" s="621"/>
      <c r="DO28" s="621"/>
      <c r="DP28" s="621"/>
      <c r="DQ28" s="621"/>
      <c r="DR28" s="621"/>
      <c r="DS28" s="621"/>
      <c r="DT28" s="621"/>
      <c r="DU28" s="621"/>
      <c r="DV28" s="622"/>
      <c r="DW28" s="643">
        <v>11.7</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7675</v>
      </c>
      <c r="S29" s="621"/>
      <c r="T29" s="621"/>
      <c r="U29" s="621"/>
      <c r="V29" s="621"/>
      <c r="W29" s="621"/>
      <c r="X29" s="621"/>
      <c r="Y29" s="622"/>
      <c r="Z29" s="673">
        <v>0</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2004791</v>
      </c>
      <c r="CS29" s="639"/>
      <c r="CT29" s="639"/>
      <c r="CU29" s="639"/>
      <c r="CV29" s="639"/>
      <c r="CW29" s="639"/>
      <c r="CX29" s="639"/>
      <c r="CY29" s="640"/>
      <c r="CZ29" s="623">
        <v>9.3000000000000007</v>
      </c>
      <c r="DA29" s="641"/>
      <c r="DB29" s="641"/>
      <c r="DC29" s="642"/>
      <c r="DD29" s="626">
        <v>1478179</v>
      </c>
      <c r="DE29" s="639"/>
      <c r="DF29" s="639"/>
      <c r="DG29" s="639"/>
      <c r="DH29" s="639"/>
      <c r="DI29" s="639"/>
      <c r="DJ29" s="639"/>
      <c r="DK29" s="640"/>
      <c r="DL29" s="626">
        <v>1478179</v>
      </c>
      <c r="DM29" s="639"/>
      <c r="DN29" s="639"/>
      <c r="DO29" s="639"/>
      <c r="DP29" s="639"/>
      <c r="DQ29" s="639"/>
      <c r="DR29" s="639"/>
      <c r="DS29" s="639"/>
      <c r="DT29" s="639"/>
      <c r="DU29" s="639"/>
      <c r="DV29" s="640"/>
      <c r="DW29" s="643">
        <v>11.7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1232758</v>
      </c>
      <c r="S30" s="621"/>
      <c r="T30" s="621"/>
      <c r="U30" s="621"/>
      <c r="V30" s="621"/>
      <c r="W30" s="621"/>
      <c r="X30" s="621"/>
      <c r="Y30" s="622"/>
      <c r="Z30" s="673">
        <v>5.6</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97.3</v>
      </c>
      <c r="BH30" s="687"/>
      <c r="BI30" s="687"/>
      <c r="BJ30" s="687"/>
      <c r="BK30" s="687"/>
      <c r="BL30" s="687"/>
      <c r="BM30" s="688">
        <v>87.7</v>
      </c>
      <c r="BN30" s="687"/>
      <c r="BO30" s="687"/>
      <c r="BP30" s="687"/>
      <c r="BQ30" s="689"/>
      <c r="BR30" s="686">
        <v>96.4</v>
      </c>
      <c r="BS30" s="687"/>
      <c r="BT30" s="687"/>
      <c r="BU30" s="687"/>
      <c r="BV30" s="687"/>
      <c r="BW30" s="687"/>
      <c r="BX30" s="688">
        <v>86.1</v>
      </c>
      <c r="BY30" s="687"/>
      <c r="BZ30" s="687"/>
      <c r="CA30" s="687"/>
      <c r="CB30" s="689"/>
      <c r="CD30" s="692"/>
      <c r="CE30" s="693"/>
      <c r="CF30" s="657" t="s">
        <v>292</v>
      </c>
      <c r="CG30" s="654"/>
      <c r="CH30" s="654"/>
      <c r="CI30" s="654"/>
      <c r="CJ30" s="654"/>
      <c r="CK30" s="654"/>
      <c r="CL30" s="654"/>
      <c r="CM30" s="654"/>
      <c r="CN30" s="654"/>
      <c r="CO30" s="654"/>
      <c r="CP30" s="654"/>
      <c r="CQ30" s="655"/>
      <c r="CR30" s="620">
        <v>1771582</v>
      </c>
      <c r="CS30" s="621"/>
      <c r="CT30" s="621"/>
      <c r="CU30" s="621"/>
      <c r="CV30" s="621"/>
      <c r="CW30" s="621"/>
      <c r="CX30" s="621"/>
      <c r="CY30" s="622"/>
      <c r="CZ30" s="623">
        <v>8.1999999999999993</v>
      </c>
      <c r="DA30" s="641"/>
      <c r="DB30" s="641"/>
      <c r="DC30" s="642"/>
      <c r="DD30" s="626">
        <v>1344507</v>
      </c>
      <c r="DE30" s="621"/>
      <c r="DF30" s="621"/>
      <c r="DG30" s="621"/>
      <c r="DH30" s="621"/>
      <c r="DI30" s="621"/>
      <c r="DJ30" s="621"/>
      <c r="DK30" s="622"/>
      <c r="DL30" s="626">
        <v>1344507</v>
      </c>
      <c r="DM30" s="621"/>
      <c r="DN30" s="621"/>
      <c r="DO30" s="621"/>
      <c r="DP30" s="621"/>
      <c r="DQ30" s="621"/>
      <c r="DR30" s="621"/>
      <c r="DS30" s="621"/>
      <c r="DT30" s="621"/>
      <c r="DU30" s="621"/>
      <c r="DV30" s="622"/>
      <c r="DW30" s="643">
        <v>10.6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252677</v>
      </c>
      <c r="S31" s="621"/>
      <c r="T31" s="621"/>
      <c r="U31" s="621"/>
      <c r="V31" s="621"/>
      <c r="W31" s="621"/>
      <c r="X31" s="621"/>
      <c r="Y31" s="622"/>
      <c r="Z31" s="673">
        <v>1.1000000000000001</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97.7</v>
      </c>
      <c r="BH31" s="639"/>
      <c r="BI31" s="639"/>
      <c r="BJ31" s="639"/>
      <c r="BK31" s="639"/>
      <c r="BL31" s="639"/>
      <c r="BM31" s="675">
        <v>88</v>
      </c>
      <c r="BN31" s="685"/>
      <c r="BO31" s="685"/>
      <c r="BP31" s="685"/>
      <c r="BQ31" s="649"/>
      <c r="BR31" s="684">
        <v>96.2</v>
      </c>
      <c r="BS31" s="639"/>
      <c r="BT31" s="639"/>
      <c r="BU31" s="639"/>
      <c r="BV31" s="639"/>
      <c r="BW31" s="639"/>
      <c r="BX31" s="675">
        <v>85.3</v>
      </c>
      <c r="BY31" s="685"/>
      <c r="BZ31" s="685"/>
      <c r="CA31" s="685"/>
      <c r="CB31" s="649"/>
      <c r="CD31" s="692"/>
      <c r="CE31" s="693"/>
      <c r="CF31" s="657" t="s">
        <v>296</v>
      </c>
      <c r="CG31" s="654"/>
      <c r="CH31" s="654"/>
      <c r="CI31" s="654"/>
      <c r="CJ31" s="654"/>
      <c r="CK31" s="654"/>
      <c r="CL31" s="654"/>
      <c r="CM31" s="654"/>
      <c r="CN31" s="654"/>
      <c r="CO31" s="654"/>
      <c r="CP31" s="654"/>
      <c r="CQ31" s="655"/>
      <c r="CR31" s="620">
        <v>233209</v>
      </c>
      <c r="CS31" s="639"/>
      <c r="CT31" s="639"/>
      <c r="CU31" s="639"/>
      <c r="CV31" s="639"/>
      <c r="CW31" s="639"/>
      <c r="CX31" s="639"/>
      <c r="CY31" s="640"/>
      <c r="CZ31" s="623">
        <v>1.1000000000000001</v>
      </c>
      <c r="DA31" s="641"/>
      <c r="DB31" s="641"/>
      <c r="DC31" s="642"/>
      <c r="DD31" s="626">
        <v>133672</v>
      </c>
      <c r="DE31" s="639"/>
      <c r="DF31" s="639"/>
      <c r="DG31" s="639"/>
      <c r="DH31" s="639"/>
      <c r="DI31" s="639"/>
      <c r="DJ31" s="639"/>
      <c r="DK31" s="640"/>
      <c r="DL31" s="626">
        <v>133672</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873877</v>
      </c>
      <c r="S32" s="621"/>
      <c r="T32" s="621"/>
      <c r="U32" s="621"/>
      <c r="V32" s="621"/>
      <c r="W32" s="621"/>
      <c r="X32" s="621"/>
      <c r="Y32" s="622"/>
      <c r="Z32" s="673">
        <v>4</v>
      </c>
      <c r="AA32" s="673"/>
      <c r="AB32" s="673"/>
      <c r="AC32" s="673"/>
      <c r="AD32" s="674">
        <v>87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96.5</v>
      </c>
      <c r="BH32" s="605"/>
      <c r="BI32" s="605"/>
      <c r="BJ32" s="605"/>
      <c r="BK32" s="605"/>
      <c r="BL32" s="605"/>
      <c r="BM32" s="668">
        <v>86.1</v>
      </c>
      <c r="BN32" s="605"/>
      <c r="BO32" s="605"/>
      <c r="BP32" s="605"/>
      <c r="BQ32" s="662"/>
      <c r="BR32" s="683">
        <v>96.1</v>
      </c>
      <c r="BS32" s="605"/>
      <c r="BT32" s="605"/>
      <c r="BU32" s="605"/>
      <c r="BV32" s="605"/>
      <c r="BW32" s="605"/>
      <c r="BX32" s="668">
        <v>85.1</v>
      </c>
      <c r="BY32" s="605"/>
      <c r="BZ32" s="605"/>
      <c r="CA32" s="605"/>
      <c r="CB32" s="662"/>
      <c r="CD32" s="694"/>
      <c r="CE32" s="695"/>
      <c r="CF32" s="657" t="s">
        <v>299</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1137300</v>
      </c>
      <c r="S33" s="621"/>
      <c r="T33" s="621"/>
      <c r="U33" s="621"/>
      <c r="V33" s="621"/>
      <c r="W33" s="621"/>
      <c r="X33" s="621"/>
      <c r="Y33" s="622"/>
      <c r="Z33" s="673">
        <v>5.2</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9941100</v>
      </c>
      <c r="CS33" s="639"/>
      <c r="CT33" s="639"/>
      <c r="CU33" s="639"/>
      <c r="CV33" s="639"/>
      <c r="CW33" s="639"/>
      <c r="CX33" s="639"/>
      <c r="CY33" s="640"/>
      <c r="CZ33" s="623">
        <v>45.9</v>
      </c>
      <c r="DA33" s="641"/>
      <c r="DB33" s="641"/>
      <c r="DC33" s="642"/>
      <c r="DD33" s="626">
        <v>7540477</v>
      </c>
      <c r="DE33" s="639"/>
      <c r="DF33" s="639"/>
      <c r="DG33" s="639"/>
      <c r="DH33" s="639"/>
      <c r="DI33" s="639"/>
      <c r="DJ33" s="639"/>
      <c r="DK33" s="640"/>
      <c r="DL33" s="626">
        <v>5790938</v>
      </c>
      <c r="DM33" s="639"/>
      <c r="DN33" s="639"/>
      <c r="DO33" s="639"/>
      <c r="DP33" s="639"/>
      <c r="DQ33" s="639"/>
      <c r="DR33" s="639"/>
      <c r="DS33" s="639"/>
      <c r="DT33" s="639"/>
      <c r="DU33" s="639"/>
      <c r="DV33" s="640"/>
      <c r="DW33" s="643">
        <v>45.8</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2487539</v>
      </c>
      <c r="CS34" s="621"/>
      <c r="CT34" s="621"/>
      <c r="CU34" s="621"/>
      <c r="CV34" s="621"/>
      <c r="CW34" s="621"/>
      <c r="CX34" s="621"/>
      <c r="CY34" s="622"/>
      <c r="CZ34" s="623">
        <v>11.5</v>
      </c>
      <c r="DA34" s="641"/>
      <c r="DB34" s="641"/>
      <c r="DC34" s="642"/>
      <c r="DD34" s="626">
        <v>2002703</v>
      </c>
      <c r="DE34" s="621"/>
      <c r="DF34" s="621"/>
      <c r="DG34" s="621"/>
      <c r="DH34" s="621"/>
      <c r="DI34" s="621"/>
      <c r="DJ34" s="621"/>
      <c r="DK34" s="622"/>
      <c r="DL34" s="626">
        <v>1832170</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808100</v>
      </c>
      <c r="S35" s="621"/>
      <c r="T35" s="621"/>
      <c r="U35" s="621"/>
      <c r="V35" s="621"/>
      <c r="W35" s="621"/>
      <c r="X35" s="621"/>
      <c r="Y35" s="622"/>
      <c r="Z35" s="673">
        <v>3.7</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2907046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349853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224217</v>
      </c>
      <c r="CS35" s="639"/>
      <c r="CT35" s="639"/>
      <c r="CU35" s="639"/>
      <c r="CV35" s="639"/>
      <c r="CW35" s="639"/>
      <c r="CX35" s="639"/>
      <c r="CY35" s="640"/>
      <c r="CZ35" s="623">
        <v>1</v>
      </c>
      <c r="DA35" s="641"/>
      <c r="DB35" s="641"/>
      <c r="DC35" s="642"/>
      <c r="DD35" s="626">
        <v>221356</v>
      </c>
      <c r="DE35" s="639"/>
      <c r="DF35" s="639"/>
      <c r="DG35" s="639"/>
      <c r="DH35" s="639"/>
      <c r="DI35" s="639"/>
      <c r="DJ35" s="639"/>
      <c r="DK35" s="640"/>
      <c r="DL35" s="626">
        <v>221356</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22005150</v>
      </c>
      <c r="S36" s="661"/>
      <c r="T36" s="661"/>
      <c r="U36" s="661"/>
      <c r="V36" s="661"/>
      <c r="W36" s="661"/>
      <c r="X36" s="661"/>
      <c r="Y36" s="664"/>
      <c r="Z36" s="665">
        <v>100</v>
      </c>
      <c r="AA36" s="665"/>
      <c r="AB36" s="665"/>
      <c r="AC36" s="665"/>
      <c r="AD36" s="666">
        <v>11843298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788000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140969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3328081</v>
      </c>
      <c r="CS36" s="621"/>
      <c r="CT36" s="621"/>
      <c r="CU36" s="621"/>
      <c r="CV36" s="621"/>
      <c r="CW36" s="621"/>
      <c r="CX36" s="621"/>
      <c r="CY36" s="622"/>
      <c r="CZ36" s="623">
        <v>15.4</v>
      </c>
      <c r="DA36" s="641"/>
      <c r="DB36" s="641"/>
      <c r="DC36" s="642"/>
      <c r="DD36" s="626">
        <v>2904655</v>
      </c>
      <c r="DE36" s="621"/>
      <c r="DF36" s="621"/>
      <c r="DG36" s="621"/>
      <c r="DH36" s="621"/>
      <c r="DI36" s="621"/>
      <c r="DJ36" s="621"/>
      <c r="DK36" s="622"/>
      <c r="DL36" s="626">
        <v>1667080</v>
      </c>
      <c r="DM36" s="621"/>
      <c r="DN36" s="621"/>
      <c r="DO36" s="621"/>
      <c r="DP36" s="621"/>
      <c r="DQ36" s="621"/>
      <c r="DR36" s="621"/>
      <c r="DS36" s="621"/>
      <c r="DT36" s="621"/>
      <c r="DU36" s="621"/>
      <c r="DV36" s="622"/>
      <c r="DW36" s="643">
        <v>13.2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141627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11433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1447447</v>
      </c>
      <c r="CS37" s="639"/>
      <c r="CT37" s="639"/>
      <c r="CU37" s="639"/>
      <c r="CV37" s="639"/>
      <c r="CW37" s="639"/>
      <c r="CX37" s="639"/>
      <c r="CY37" s="640"/>
      <c r="CZ37" s="623">
        <v>6.7</v>
      </c>
      <c r="DA37" s="641"/>
      <c r="DB37" s="641"/>
      <c r="DC37" s="642"/>
      <c r="DD37" s="626">
        <v>1444698</v>
      </c>
      <c r="DE37" s="639"/>
      <c r="DF37" s="639"/>
      <c r="DG37" s="639"/>
      <c r="DH37" s="639"/>
      <c r="DI37" s="639"/>
      <c r="DJ37" s="639"/>
      <c r="DK37" s="640"/>
      <c r="DL37" s="626">
        <v>1366784</v>
      </c>
      <c r="DM37" s="639"/>
      <c r="DN37" s="639"/>
      <c r="DO37" s="639"/>
      <c r="DP37" s="639"/>
      <c r="DQ37" s="639"/>
      <c r="DR37" s="639"/>
      <c r="DS37" s="639"/>
      <c r="DT37" s="639"/>
      <c r="DU37" s="639"/>
      <c r="DV37" s="640"/>
      <c r="DW37" s="643">
        <v>10.8</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18835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2765419</v>
      </c>
      <c r="CS38" s="621"/>
      <c r="CT38" s="621"/>
      <c r="CU38" s="621"/>
      <c r="CV38" s="621"/>
      <c r="CW38" s="621"/>
      <c r="CX38" s="621"/>
      <c r="CY38" s="622"/>
      <c r="CZ38" s="623">
        <v>12.8</v>
      </c>
      <c r="DA38" s="641"/>
      <c r="DB38" s="641"/>
      <c r="DC38" s="642"/>
      <c r="DD38" s="626">
        <v>2342303</v>
      </c>
      <c r="DE38" s="621"/>
      <c r="DF38" s="621"/>
      <c r="DG38" s="621"/>
      <c r="DH38" s="621"/>
      <c r="DI38" s="621"/>
      <c r="DJ38" s="621"/>
      <c r="DK38" s="622"/>
      <c r="DL38" s="626">
        <v>2070332</v>
      </c>
      <c r="DM38" s="621"/>
      <c r="DN38" s="621"/>
      <c r="DO38" s="621"/>
      <c r="DP38" s="621"/>
      <c r="DQ38" s="621"/>
      <c r="DR38" s="621"/>
      <c r="DS38" s="621"/>
      <c r="DT38" s="621"/>
      <c r="DU38" s="621"/>
      <c r="DV38" s="622"/>
      <c r="DW38" s="643">
        <v>16.399999999999999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855704</v>
      </c>
      <c r="CS39" s="639"/>
      <c r="CT39" s="639"/>
      <c r="CU39" s="639"/>
      <c r="CV39" s="639"/>
      <c r="CW39" s="639"/>
      <c r="CX39" s="639"/>
      <c r="CY39" s="640"/>
      <c r="CZ39" s="623">
        <v>4</v>
      </c>
      <c r="DA39" s="641"/>
      <c r="DB39" s="641"/>
      <c r="DC39" s="642"/>
      <c r="DD39" s="626" t="s">
        <v>318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723860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280140</v>
      </c>
      <c r="CS40" s="621"/>
      <c r="CT40" s="621"/>
      <c r="CU40" s="621"/>
      <c r="CV40" s="621"/>
      <c r="CW40" s="621"/>
      <c r="CX40" s="621"/>
      <c r="CY40" s="622"/>
      <c r="CZ40" s="623">
        <v>1.3</v>
      </c>
      <c r="DA40" s="641"/>
      <c r="DB40" s="641"/>
      <c r="DC40" s="642"/>
      <c r="DD40" s="626">
        <v>69460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1253559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267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1618027</v>
      </c>
      <c r="CS42" s="621"/>
      <c r="CT42" s="621"/>
      <c r="CU42" s="621"/>
      <c r="CV42" s="621"/>
      <c r="CW42" s="621"/>
      <c r="CX42" s="621"/>
      <c r="CY42" s="622"/>
      <c r="CZ42" s="623">
        <v>7.5</v>
      </c>
      <c r="DA42" s="624"/>
      <c r="DB42" s="624"/>
      <c r="DC42" s="625"/>
      <c r="DD42" s="626">
        <v>817977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147404</v>
      </c>
      <c r="CS43" s="639"/>
      <c r="CT43" s="639"/>
      <c r="CU43" s="639"/>
      <c r="CV43" s="639"/>
      <c r="CW43" s="639"/>
      <c r="CX43" s="639"/>
      <c r="CY43" s="640"/>
      <c r="CZ43" s="623">
        <v>0.7</v>
      </c>
      <c r="DA43" s="641"/>
      <c r="DB43" s="641"/>
      <c r="DC43" s="642"/>
      <c r="DD43" s="626">
        <v>147404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287</v>
      </c>
      <c r="CE44" s="634"/>
      <c r="CF44" s="617" t="s">
        <v>337</v>
      </c>
      <c r="CG44" s="618"/>
      <c r="CH44" s="618"/>
      <c r="CI44" s="618"/>
      <c r="CJ44" s="618"/>
      <c r="CK44" s="618"/>
      <c r="CL44" s="618"/>
      <c r="CM44" s="618"/>
      <c r="CN44" s="618"/>
      <c r="CO44" s="618"/>
      <c r="CP44" s="618"/>
      <c r="CQ44" s="619"/>
      <c r="CR44" s="620">
        <v>1582235</v>
      </c>
      <c r="CS44" s="621"/>
      <c r="CT44" s="621"/>
      <c r="CU44" s="621"/>
      <c r="CV44" s="621"/>
      <c r="CW44" s="621"/>
      <c r="CX44" s="621"/>
      <c r="CY44" s="622"/>
      <c r="CZ44" s="623">
        <v>7.3</v>
      </c>
      <c r="DA44" s="624"/>
      <c r="DB44" s="624"/>
      <c r="DC44" s="625"/>
      <c r="DD44" s="626">
        <v>791289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896947</v>
      </c>
      <c r="CS45" s="639"/>
      <c r="CT45" s="639"/>
      <c r="CU45" s="639"/>
      <c r="CV45" s="639"/>
      <c r="CW45" s="639"/>
      <c r="CX45" s="639"/>
      <c r="CY45" s="640"/>
      <c r="CZ45" s="623">
        <v>4.0999999999999996</v>
      </c>
      <c r="DA45" s="641"/>
      <c r="DB45" s="641"/>
      <c r="DC45" s="642"/>
      <c r="DD45" s="626">
        <v>291308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685288</v>
      </c>
      <c r="CS46" s="621"/>
      <c r="CT46" s="621"/>
      <c r="CU46" s="621"/>
      <c r="CV46" s="621"/>
      <c r="CW46" s="621"/>
      <c r="CX46" s="621"/>
      <c r="CY46" s="622"/>
      <c r="CZ46" s="623">
        <v>3.2</v>
      </c>
      <c r="DA46" s="624"/>
      <c r="DB46" s="624"/>
      <c r="DC46" s="625"/>
      <c r="DD46" s="626">
        <v>499981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35792</v>
      </c>
      <c r="CS47" s="639"/>
      <c r="CT47" s="639"/>
      <c r="CU47" s="639"/>
      <c r="CV47" s="639"/>
      <c r="CW47" s="639"/>
      <c r="CX47" s="639"/>
      <c r="CY47" s="640"/>
      <c r="CZ47" s="623">
        <v>0.2</v>
      </c>
      <c r="DA47" s="641"/>
      <c r="DB47" s="641"/>
      <c r="DC47" s="642"/>
      <c r="DD47" s="626">
        <v>26688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21641114</v>
      </c>
      <c r="CS49" s="605"/>
      <c r="CT49" s="605"/>
      <c r="CU49" s="605"/>
      <c r="CV49" s="605"/>
      <c r="CW49" s="605"/>
      <c r="CX49" s="605"/>
      <c r="CY49" s="606"/>
      <c r="CZ49" s="607">
        <v>100</v>
      </c>
      <c r="DA49" s="608"/>
      <c r="DB49" s="608"/>
      <c r="DC49" s="609"/>
      <c r="DD49" s="610">
        <v>14290213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20280</v>
      </c>
      <c r="R7" s="1134"/>
      <c r="S7" s="1134"/>
      <c r="T7" s="1134"/>
      <c r="U7" s="1134"/>
      <c r="V7" s="1134">
        <v>19916</v>
      </c>
      <c r="W7" s="1134"/>
      <c r="X7" s="1134"/>
      <c r="Y7" s="1134"/>
      <c r="Z7" s="1134"/>
      <c r="AA7" s="1134">
        <v>364</v>
      </c>
      <c r="AB7" s="1134"/>
      <c r="AC7" s="1134"/>
      <c r="AD7" s="1134"/>
      <c r="AE7" s="1135"/>
      <c r="AF7" s="1136">
        <v>204</v>
      </c>
      <c r="AG7" s="1137"/>
      <c r="AH7" s="1137"/>
      <c r="AI7" s="1137"/>
      <c r="AJ7" s="1138"/>
      <c r="AK7" s="1120">
        <v>957</v>
      </c>
      <c r="AL7" s="1121"/>
      <c r="AM7" s="1121"/>
      <c r="AN7" s="1121"/>
      <c r="AO7" s="1121"/>
      <c r="AP7" s="1121">
        <v>16215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5</v>
      </c>
      <c r="CI7" s="1118"/>
      <c r="CJ7" s="1118"/>
      <c r="CK7" s="1118"/>
      <c r="CL7" s="1119"/>
      <c r="CM7" s="1117">
        <v>94</v>
      </c>
      <c r="CN7" s="1118"/>
      <c r="CO7" s="1118"/>
      <c r="CP7" s="1118"/>
      <c r="CQ7" s="1119"/>
      <c r="CR7" s="1117">
        <v>15</v>
      </c>
      <c r="CS7" s="1118"/>
      <c r="CT7" s="1118"/>
      <c r="CU7" s="1118"/>
      <c r="CV7" s="1119"/>
      <c r="CW7" s="1117" t="s">
        <v>492</v>
      </c>
      <c r="CX7" s="1118"/>
      <c r="CY7" s="1118"/>
      <c r="CZ7" s="1118"/>
      <c r="DA7" s="1119"/>
      <c r="DB7" s="1117" t="s">
        <v>492</v>
      </c>
      <c r="DC7" s="1118"/>
      <c r="DD7" s="1118"/>
      <c r="DE7" s="1118"/>
      <c r="DF7" s="1119"/>
      <c r="DG7" s="1117" t="s">
        <v>492</v>
      </c>
      <c r="DH7" s="1118"/>
      <c r="DI7" s="1118"/>
      <c r="DJ7" s="1118"/>
      <c r="DK7" s="1119"/>
      <c r="DL7" s="1117" t="s">
        <v>492</v>
      </c>
      <c r="DM7" s="1118"/>
      <c r="DN7" s="1118"/>
      <c r="DO7" s="1118"/>
      <c r="DP7" s="1119"/>
      <c r="DQ7" s="1117" t="s">
        <v>492</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2547</v>
      </c>
      <c r="R8" s="1073"/>
      <c r="S8" s="1073"/>
      <c r="T8" s="1073"/>
      <c r="U8" s="1073"/>
      <c r="V8" s="1073">
        <v>2547</v>
      </c>
      <c r="W8" s="1073"/>
      <c r="X8" s="1073"/>
      <c r="Y8" s="1073"/>
      <c r="Z8" s="1073"/>
      <c r="AA8" s="1073" t="s">
        <v>566</v>
      </c>
      <c r="AB8" s="1073"/>
      <c r="AC8" s="1073"/>
      <c r="AD8" s="1073"/>
      <c r="AE8" s="1074"/>
      <c r="AF8" s="1048" t="s">
        <v>110</v>
      </c>
      <c r="AG8" s="1049"/>
      <c r="AH8" s="1049"/>
      <c r="AI8" s="1049"/>
      <c r="AJ8" s="1050"/>
      <c r="AK8" s="1115">
        <v>822</v>
      </c>
      <c r="AL8" s="1116"/>
      <c r="AM8" s="1116"/>
      <c r="AN8" s="1116"/>
      <c r="AO8" s="1116"/>
      <c r="AP8" s="1116">
        <v>7372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8</v>
      </c>
      <c r="CI8" s="1019"/>
      <c r="CJ8" s="1019"/>
      <c r="CK8" s="1019"/>
      <c r="CL8" s="1020"/>
      <c r="CM8" s="1018">
        <v>6</v>
      </c>
      <c r="CN8" s="1019"/>
      <c r="CO8" s="1019"/>
      <c r="CP8" s="1019"/>
      <c r="CQ8" s="1020"/>
      <c r="CR8" s="1018">
        <v>5</v>
      </c>
      <c r="CS8" s="1019"/>
      <c r="CT8" s="1019"/>
      <c r="CU8" s="1019"/>
      <c r="CV8" s="1020"/>
      <c r="CW8" s="1018" t="s">
        <v>492</v>
      </c>
      <c r="CX8" s="1019"/>
      <c r="CY8" s="1019"/>
      <c r="CZ8" s="1019"/>
      <c r="DA8" s="1020"/>
      <c r="DB8" s="1018" t="s">
        <v>492</v>
      </c>
      <c r="DC8" s="1019"/>
      <c r="DD8" s="1019"/>
      <c r="DE8" s="1019"/>
      <c r="DF8" s="1020"/>
      <c r="DG8" s="1018" t="s">
        <v>492</v>
      </c>
      <c r="DH8" s="1019"/>
      <c r="DI8" s="1019"/>
      <c r="DJ8" s="1019"/>
      <c r="DK8" s="1020"/>
      <c r="DL8" s="1018" t="s">
        <v>492</v>
      </c>
      <c r="DM8" s="1019"/>
      <c r="DN8" s="1019"/>
      <c r="DO8" s="1019"/>
      <c r="DP8" s="1020"/>
      <c r="DQ8" s="1018" t="s">
        <v>492</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t="s">
        <v>566</v>
      </c>
      <c r="AB9" s="1073"/>
      <c r="AC9" s="1073"/>
      <c r="AD9" s="1073"/>
      <c r="AE9" s="1074"/>
      <c r="AF9" s="1048" t="s">
        <v>110</v>
      </c>
      <c r="AG9" s="1049"/>
      <c r="AH9" s="1049"/>
      <c r="AI9" s="1049"/>
      <c r="AJ9" s="1050"/>
      <c r="AK9" s="1115" t="s">
        <v>566</v>
      </c>
      <c r="AL9" s="1116"/>
      <c r="AM9" s="1116"/>
      <c r="AN9" s="1116"/>
      <c r="AO9" s="1116"/>
      <c r="AP9" s="1116" t="s">
        <v>566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565</v>
      </c>
      <c r="BS9" s="1043" t="s">
        <v>564</v>
      </c>
      <c r="BT9" s="1044"/>
      <c r="BU9" s="1044"/>
      <c r="BV9" s="1044"/>
      <c r="BW9" s="1044"/>
      <c r="BX9" s="1044"/>
      <c r="BY9" s="1044"/>
      <c r="BZ9" s="1044"/>
      <c r="CA9" s="1044"/>
      <c r="CB9" s="1044"/>
      <c r="CC9" s="1044"/>
      <c r="CD9" s="1044"/>
      <c r="CE9" s="1044"/>
      <c r="CF9" s="1044"/>
      <c r="CG9" s="1045"/>
      <c r="CH9" s="1018">
        <v>-1177</v>
      </c>
      <c r="CI9" s="1019"/>
      <c r="CJ9" s="1019"/>
      <c r="CK9" s="1019"/>
      <c r="CL9" s="1020"/>
      <c r="CM9" s="1018">
        <v>-1888</v>
      </c>
      <c r="CN9" s="1019"/>
      <c r="CO9" s="1019"/>
      <c r="CP9" s="1019"/>
      <c r="CQ9" s="1020"/>
      <c r="CR9" s="1018">
        <v>70</v>
      </c>
      <c r="CS9" s="1019"/>
      <c r="CT9" s="1019"/>
      <c r="CU9" s="1019"/>
      <c r="CV9" s="1020"/>
      <c r="CW9" s="1018">
        <v>875</v>
      </c>
      <c r="CX9" s="1019"/>
      <c r="CY9" s="1019"/>
      <c r="CZ9" s="1019"/>
      <c r="DA9" s="1020"/>
      <c r="DB9" s="1018">
        <v>9046</v>
      </c>
      <c r="DC9" s="1019"/>
      <c r="DD9" s="1019"/>
      <c r="DE9" s="1019"/>
      <c r="DF9" s="1020"/>
      <c r="DG9" s="1018" t="s">
        <v>492</v>
      </c>
      <c r="DH9" s="1019"/>
      <c r="DI9" s="1019"/>
      <c r="DJ9" s="1019"/>
      <c r="DK9" s="1020"/>
      <c r="DL9" s="1018" t="s">
        <v>492</v>
      </c>
      <c r="DM9" s="1019"/>
      <c r="DN9" s="1019"/>
      <c r="DO9" s="1019"/>
      <c r="DP9" s="1020"/>
      <c r="DQ9" s="1018">
        <v>3239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22005</v>
      </c>
      <c r="R23" s="1098"/>
      <c r="S23" s="1098"/>
      <c r="T23" s="1098"/>
      <c r="U23" s="1098"/>
      <c r="V23" s="1098">
        <v>21641</v>
      </c>
      <c r="W23" s="1098"/>
      <c r="X23" s="1098"/>
      <c r="Y23" s="1098"/>
      <c r="Z23" s="1098"/>
      <c r="AA23" s="1098">
        <v>364</v>
      </c>
      <c r="AB23" s="1098"/>
      <c r="AC23" s="1098"/>
      <c r="AD23" s="1098"/>
      <c r="AE23" s="1099"/>
      <c r="AF23" s="1100">
        <v>204</v>
      </c>
      <c r="AG23" s="1098"/>
      <c r="AH23" s="1098"/>
      <c r="AI23" s="1098"/>
      <c r="AJ23" s="1101"/>
      <c r="AK23" s="1102"/>
      <c r="AL23" s="1103"/>
      <c r="AM23" s="1103"/>
      <c r="AN23" s="1103"/>
      <c r="AO23" s="1103"/>
      <c r="AP23" s="1098">
        <v>23587</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9068</v>
      </c>
      <c r="R28" s="1083"/>
      <c r="S28" s="1083"/>
      <c r="T28" s="1083"/>
      <c r="U28" s="1083"/>
      <c r="V28" s="1083">
        <v>8718</v>
      </c>
      <c r="W28" s="1083"/>
      <c r="X28" s="1083"/>
      <c r="Y28" s="1083"/>
      <c r="Z28" s="1083"/>
      <c r="AA28" s="1083">
        <v>350</v>
      </c>
      <c r="AB28" s="1083"/>
      <c r="AC28" s="1083"/>
      <c r="AD28" s="1083"/>
      <c r="AE28" s="1084"/>
      <c r="AF28" s="1085">
        <v>350</v>
      </c>
      <c r="AG28" s="1083"/>
      <c r="AH28" s="1083"/>
      <c r="AI28" s="1083"/>
      <c r="AJ28" s="1086"/>
      <c r="AK28" s="1087">
        <v>849</v>
      </c>
      <c r="AL28" s="1075"/>
      <c r="AM28" s="1075"/>
      <c r="AN28" s="1075"/>
      <c r="AO28" s="1075"/>
      <c r="AP28" s="1075" t="s">
        <v>492</v>
      </c>
      <c r="AQ28" s="1075"/>
      <c r="AR28" s="1075"/>
      <c r="AS28" s="1075"/>
      <c r="AT28" s="1075"/>
      <c r="AU28" s="1075" t="s">
        <v>492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4262</v>
      </c>
      <c r="R29" s="1073"/>
      <c r="S29" s="1073"/>
      <c r="T29" s="1073"/>
      <c r="U29" s="1073"/>
      <c r="V29" s="1073">
        <v>4231</v>
      </c>
      <c r="W29" s="1073"/>
      <c r="X29" s="1073"/>
      <c r="Y29" s="1073"/>
      <c r="Z29" s="1073"/>
      <c r="AA29" s="1073">
        <v>31</v>
      </c>
      <c r="AB29" s="1073"/>
      <c r="AC29" s="1073"/>
      <c r="AD29" s="1073"/>
      <c r="AE29" s="1074"/>
      <c r="AF29" s="1048">
        <v>31</v>
      </c>
      <c r="AG29" s="1049"/>
      <c r="AH29" s="1049"/>
      <c r="AI29" s="1049"/>
      <c r="AJ29" s="1050"/>
      <c r="AK29" s="1009">
        <v>665</v>
      </c>
      <c r="AL29" s="1000"/>
      <c r="AM29" s="1000"/>
      <c r="AN29" s="1000"/>
      <c r="AO29" s="1000"/>
      <c r="AP29" s="1000" t="s">
        <v>492</v>
      </c>
      <c r="AQ29" s="1000"/>
      <c r="AR29" s="1000"/>
      <c r="AS29" s="1000"/>
      <c r="AT29" s="1000"/>
      <c r="AU29" s="1000" t="s">
        <v>492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504</v>
      </c>
      <c r="R30" s="1073"/>
      <c r="S30" s="1073"/>
      <c r="T30" s="1073"/>
      <c r="U30" s="1073"/>
      <c r="V30" s="1073">
        <v>499</v>
      </c>
      <c r="W30" s="1073"/>
      <c r="X30" s="1073"/>
      <c r="Y30" s="1073"/>
      <c r="Z30" s="1073"/>
      <c r="AA30" s="1073">
        <v>6</v>
      </c>
      <c r="AB30" s="1073"/>
      <c r="AC30" s="1073"/>
      <c r="AD30" s="1073"/>
      <c r="AE30" s="1074"/>
      <c r="AF30" s="1048">
        <v>6</v>
      </c>
      <c r="AG30" s="1049"/>
      <c r="AH30" s="1049"/>
      <c r="AI30" s="1049"/>
      <c r="AJ30" s="1050"/>
      <c r="AK30" s="1009">
        <v>127</v>
      </c>
      <c r="AL30" s="1000"/>
      <c r="AM30" s="1000"/>
      <c r="AN30" s="1000"/>
      <c r="AO30" s="1000"/>
      <c r="AP30" s="1000" t="s">
        <v>492</v>
      </c>
      <c r="AQ30" s="1000"/>
      <c r="AR30" s="1000"/>
      <c r="AS30" s="1000"/>
      <c r="AT30" s="1000"/>
      <c r="AU30" s="1000" t="s">
        <v>492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12</v>
      </c>
      <c r="R31" s="1073"/>
      <c r="S31" s="1073"/>
      <c r="T31" s="1073"/>
      <c r="U31" s="1073"/>
      <c r="V31" s="1073">
        <v>12</v>
      </c>
      <c r="W31" s="1073"/>
      <c r="X31" s="1073"/>
      <c r="Y31" s="1073"/>
      <c r="Z31" s="1073"/>
      <c r="AA31" s="1073" t="s">
        <v>566</v>
      </c>
      <c r="AB31" s="1073"/>
      <c r="AC31" s="1073"/>
      <c r="AD31" s="1073"/>
      <c r="AE31" s="1074"/>
      <c r="AF31" s="1048" t="s">
        <v>110</v>
      </c>
      <c r="AG31" s="1049"/>
      <c r="AH31" s="1049"/>
      <c r="AI31" s="1049"/>
      <c r="AJ31" s="1050"/>
      <c r="AK31" s="1009">
        <v>6</v>
      </c>
      <c r="AL31" s="1000"/>
      <c r="AM31" s="1000"/>
      <c r="AN31" s="1000"/>
      <c r="AO31" s="1000"/>
      <c r="AP31" s="1000" t="s">
        <v>492</v>
      </c>
      <c r="AQ31" s="1000"/>
      <c r="AR31" s="1000"/>
      <c r="AS31" s="1000"/>
      <c r="AT31" s="1000"/>
      <c r="AU31" s="1000" t="s">
        <v>492</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1049</v>
      </c>
      <c r="R32" s="1073"/>
      <c r="S32" s="1073"/>
      <c r="T32" s="1073"/>
      <c r="U32" s="1073"/>
      <c r="V32" s="1073">
        <v>1073</v>
      </c>
      <c r="W32" s="1073"/>
      <c r="X32" s="1073"/>
      <c r="Y32" s="1073"/>
      <c r="Z32" s="1073"/>
      <c r="AA32" s="1073">
        <v>-24</v>
      </c>
      <c r="AB32" s="1073"/>
      <c r="AC32" s="1073"/>
      <c r="AD32" s="1073"/>
      <c r="AE32" s="1074"/>
      <c r="AF32" s="1048">
        <v>970</v>
      </c>
      <c r="AG32" s="1049"/>
      <c r="AH32" s="1049"/>
      <c r="AI32" s="1049"/>
      <c r="AJ32" s="1050"/>
      <c r="AK32" s="1009" t="s">
        <v>567</v>
      </c>
      <c r="AL32" s="1000"/>
      <c r="AM32" s="1000"/>
      <c r="AN32" s="1000"/>
      <c r="AO32" s="1000"/>
      <c r="AP32" s="1000" t="s">
        <v>492</v>
      </c>
      <c r="AQ32" s="1000"/>
      <c r="AR32" s="1000"/>
      <c r="AS32" s="1000"/>
      <c r="AT32" s="1000"/>
      <c r="AU32" s="1000" t="s">
        <v>492</v>
      </c>
      <c r="AV32" s="1000"/>
      <c r="AW32" s="1000"/>
      <c r="AX32" s="1000"/>
      <c r="AY32" s="1000"/>
      <c r="AZ32" s="1071" t="s">
        <v>492</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1210</v>
      </c>
      <c r="R33" s="1073"/>
      <c r="S33" s="1073"/>
      <c r="T33" s="1073"/>
      <c r="U33" s="1073"/>
      <c r="V33" s="1073">
        <v>1204</v>
      </c>
      <c r="W33" s="1073"/>
      <c r="X33" s="1073"/>
      <c r="Y33" s="1073"/>
      <c r="Z33" s="1073"/>
      <c r="AA33" s="1073">
        <v>6</v>
      </c>
      <c r="AB33" s="1073"/>
      <c r="AC33" s="1073"/>
      <c r="AD33" s="1073"/>
      <c r="AE33" s="1074"/>
      <c r="AF33" s="1048">
        <v>6</v>
      </c>
      <c r="AG33" s="1049"/>
      <c r="AH33" s="1049"/>
      <c r="AI33" s="1049"/>
      <c r="AJ33" s="1050"/>
      <c r="AK33" s="1009">
        <v>532</v>
      </c>
      <c r="AL33" s="1000"/>
      <c r="AM33" s="1000"/>
      <c r="AN33" s="1000"/>
      <c r="AO33" s="1000"/>
      <c r="AP33" s="1000">
        <v>6386</v>
      </c>
      <c r="AQ33" s="1000"/>
      <c r="AR33" s="1000"/>
      <c r="AS33" s="1000"/>
      <c r="AT33" s="1000"/>
      <c r="AU33" s="1000">
        <v>5441</v>
      </c>
      <c r="AV33" s="1000"/>
      <c r="AW33" s="1000"/>
      <c r="AX33" s="1000"/>
      <c r="AY33" s="1000"/>
      <c r="AZ33" s="1071" t="s">
        <v>492</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310</v>
      </c>
      <c r="R34" s="1073"/>
      <c r="S34" s="1073"/>
      <c r="T34" s="1073"/>
      <c r="U34" s="1073"/>
      <c r="V34" s="1073">
        <v>306</v>
      </c>
      <c r="W34" s="1073"/>
      <c r="X34" s="1073"/>
      <c r="Y34" s="1073"/>
      <c r="Z34" s="1073"/>
      <c r="AA34" s="1073">
        <v>4</v>
      </c>
      <c r="AB34" s="1073"/>
      <c r="AC34" s="1073"/>
      <c r="AD34" s="1073"/>
      <c r="AE34" s="1074"/>
      <c r="AF34" s="1048">
        <v>4</v>
      </c>
      <c r="AG34" s="1049"/>
      <c r="AH34" s="1049"/>
      <c r="AI34" s="1049"/>
      <c r="AJ34" s="1050"/>
      <c r="AK34" s="1009">
        <v>256</v>
      </c>
      <c r="AL34" s="1000"/>
      <c r="AM34" s="1000"/>
      <c r="AN34" s="1000"/>
      <c r="AO34" s="1000"/>
      <c r="AP34" s="1000">
        <v>2935</v>
      </c>
      <c r="AQ34" s="1000"/>
      <c r="AR34" s="1000"/>
      <c r="AS34" s="1000"/>
      <c r="AT34" s="1000"/>
      <c r="AU34" s="1000">
        <v>2935</v>
      </c>
      <c r="AV34" s="1000"/>
      <c r="AW34" s="1000"/>
      <c r="AX34" s="1000"/>
      <c r="AY34" s="1000"/>
      <c r="AZ34" s="1071" t="s">
        <v>492</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1366</v>
      </c>
      <c r="AG63" s="988"/>
      <c r="AH63" s="988"/>
      <c r="AI63" s="988"/>
      <c r="AJ63" s="1059"/>
      <c r="AK63" s="1060"/>
      <c r="AL63" s="992"/>
      <c r="AM63" s="992"/>
      <c r="AN63" s="992"/>
      <c r="AO63" s="992"/>
      <c r="AP63" s="988">
        <v>9321</v>
      </c>
      <c r="AQ63" s="988"/>
      <c r="AR63" s="988"/>
      <c r="AS63" s="988"/>
      <c r="AT63" s="988"/>
      <c r="AU63" s="988">
        <v>8376</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552</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568</v>
      </c>
      <c r="AQ68" s="1011"/>
      <c r="AR68" s="1011"/>
      <c r="AS68" s="1011"/>
      <c r="AT68" s="1011"/>
      <c r="AU68" s="1011" t="s">
        <v>569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553</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569</v>
      </c>
      <c r="AL69" s="1000"/>
      <c r="AM69" s="1000"/>
      <c r="AN69" s="1000"/>
      <c r="AO69" s="1000"/>
      <c r="AP69" s="1000" t="s">
        <v>569</v>
      </c>
      <c r="AQ69" s="1000"/>
      <c r="AR69" s="1000"/>
      <c r="AS69" s="1000"/>
      <c r="AT69" s="1000"/>
      <c r="AU69" s="1000" t="s">
        <v>569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554</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569</v>
      </c>
      <c r="AQ70" s="1000"/>
      <c r="AR70" s="1000"/>
      <c r="AS70" s="1000"/>
      <c r="AT70" s="1000"/>
      <c r="AU70" s="1000" t="s">
        <v>569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555</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569</v>
      </c>
      <c r="AL71" s="1000"/>
      <c r="AM71" s="1000"/>
      <c r="AN71" s="1000"/>
      <c r="AO71" s="1000"/>
      <c r="AP71" s="1000" t="s">
        <v>569</v>
      </c>
      <c r="AQ71" s="1000"/>
      <c r="AR71" s="1000"/>
      <c r="AS71" s="1000"/>
      <c r="AT71" s="1000"/>
      <c r="AU71" s="1000" t="s">
        <v>569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556</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569</v>
      </c>
      <c r="AQ72" s="1000"/>
      <c r="AR72" s="1000"/>
      <c r="AS72" s="1000"/>
      <c r="AT72" s="1000"/>
      <c r="AU72" s="1000" t="s">
        <v>569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557</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569</v>
      </c>
      <c r="AQ73" s="1000"/>
      <c r="AR73" s="1000"/>
      <c r="AS73" s="1000"/>
      <c r="AT73" s="1000"/>
      <c r="AU73" s="1000" t="s">
        <v>569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558</v>
      </c>
      <c r="C74" s="1004"/>
      <c r="D74" s="1004"/>
      <c r="E74" s="1004"/>
      <c r="F74" s="1004"/>
      <c r="G74" s="1004"/>
      <c r="H74" s="1004"/>
      <c r="I74" s="1004"/>
      <c r="J74" s="1004"/>
      <c r="K74" s="1004"/>
      <c r="L74" s="1004"/>
      <c r="M74" s="1004"/>
      <c r="N74" s="1004"/>
      <c r="O74" s="1004"/>
      <c r="P74" s="1005"/>
      <c r="Q74" s="1006">
        <v>5360</v>
      </c>
      <c r="R74" s="1000"/>
      <c r="S74" s="1000"/>
      <c r="T74" s="1000"/>
      <c r="U74" s="1000"/>
      <c r="V74" s="1000">
        <v>5198</v>
      </c>
      <c r="W74" s="1000"/>
      <c r="X74" s="1000"/>
      <c r="Y74" s="1000"/>
      <c r="Z74" s="1000"/>
      <c r="AA74" s="1000">
        <v>162</v>
      </c>
      <c r="AB74" s="1000"/>
      <c r="AC74" s="1000"/>
      <c r="AD74" s="1000"/>
      <c r="AE74" s="1000"/>
      <c r="AF74" s="1000">
        <v>162</v>
      </c>
      <c r="AG74" s="1000"/>
      <c r="AH74" s="1000"/>
      <c r="AI74" s="1000"/>
      <c r="AJ74" s="1000"/>
      <c r="AK74" s="1000" t="s">
        <v>570</v>
      </c>
      <c r="AL74" s="1000"/>
      <c r="AM74" s="1000"/>
      <c r="AN74" s="1000"/>
      <c r="AO74" s="1000"/>
      <c r="AP74" s="1000">
        <v>2477</v>
      </c>
      <c r="AQ74" s="1000"/>
      <c r="AR74" s="1000"/>
      <c r="AS74" s="1000"/>
      <c r="AT74" s="1000"/>
      <c r="AU74" s="1000">
        <v>694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559</v>
      </c>
      <c r="C75" s="1004"/>
      <c r="D75" s="1004"/>
      <c r="E75" s="1004"/>
      <c r="F75" s="1004"/>
      <c r="G75" s="1004"/>
      <c r="H75" s="1004"/>
      <c r="I75" s="1004"/>
      <c r="J75" s="1004"/>
      <c r="K75" s="1004"/>
      <c r="L75" s="1004"/>
      <c r="M75" s="1004"/>
      <c r="N75" s="1004"/>
      <c r="O75" s="1004"/>
      <c r="P75" s="1005"/>
      <c r="Q75" s="1007">
        <v>1565</v>
      </c>
      <c r="R75" s="1008"/>
      <c r="S75" s="1008"/>
      <c r="T75" s="1008"/>
      <c r="U75" s="1009"/>
      <c r="V75" s="1010">
        <v>1284</v>
      </c>
      <c r="W75" s="1008"/>
      <c r="X75" s="1008"/>
      <c r="Y75" s="1008"/>
      <c r="Z75" s="1009"/>
      <c r="AA75" s="1010">
        <v>281</v>
      </c>
      <c r="AB75" s="1008"/>
      <c r="AC75" s="1008"/>
      <c r="AD75" s="1008"/>
      <c r="AE75" s="1009"/>
      <c r="AF75" s="1010">
        <v>281</v>
      </c>
      <c r="AG75" s="1008"/>
      <c r="AH75" s="1008"/>
      <c r="AI75" s="1008"/>
      <c r="AJ75" s="1009"/>
      <c r="AK75" s="1010" t="s">
        <v>569</v>
      </c>
      <c r="AL75" s="1008"/>
      <c r="AM75" s="1008"/>
      <c r="AN75" s="1008"/>
      <c r="AO75" s="1009"/>
      <c r="AP75" s="1010" t="s">
        <v>569</v>
      </c>
      <c r="AQ75" s="1008"/>
      <c r="AR75" s="1008"/>
      <c r="AS75" s="1008"/>
      <c r="AT75" s="1009"/>
      <c r="AU75" s="1010" t="s">
        <v>569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560</v>
      </c>
      <c r="C76" s="1004"/>
      <c r="D76" s="1004"/>
      <c r="E76" s="1004"/>
      <c r="F76" s="1004"/>
      <c r="G76" s="1004"/>
      <c r="H76" s="1004"/>
      <c r="I76" s="1004"/>
      <c r="J76" s="1004"/>
      <c r="K76" s="1004"/>
      <c r="L76" s="1004"/>
      <c r="M76" s="1004"/>
      <c r="N76" s="1004"/>
      <c r="O76" s="1004"/>
      <c r="P76" s="1005"/>
      <c r="Q76" s="1007">
        <v>6714</v>
      </c>
      <c r="R76" s="1008"/>
      <c r="S76" s="1008"/>
      <c r="T76" s="1008"/>
      <c r="U76" s="1009"/>
      <c r="V76" s="1010">
        <v>5593</v>
      </c>
      <c r="W76" s="1008"/>
      <c r="X76" s="1008"/>
      <c r="Y76" s="1008"/>
      <c r="Z76" s="1009"/>
      <c r="AA76" s="1010">
        <v>1121</v>
      </c>
      <c r="AB76" s="1008"/>
      <c r="AC76" s="1008"/>
      <c r="AD76" s="1008"/>
      <c r="AE76" s="1009"/>
      <c r="AF76" s="1010">
        <v>6573</v>
      </c>
      <c r="AG76" s="1008"/>
      <c r="AH76" s="1008"/>
      <c r="AI76" s="1008"/>
      <c r="AJ76" s="1009"/>
      <c r="AK76" s="1010" t="s">
        <v>570</v>
      </c>
      <c r="AL76" s="1008"/>
      <c r="AM76" s="1008"/>
      <c r="AN76" s="1008"/>
      <c r="AO76" s="1009"/>
      <c r="AP76" s="1010">
        <v>6957</v>
      </c>
      <c r="AQ76" s="1008"/>
      <c r="AR76" s="1008"/>
      <c r="AS76" s="1008"/>
      <c r="AT76" s="1009"/>
      <c r="AU76" s="1010">
        <v>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561</v>
      </c>
      <c r="C77" s="1004"/>
      <c r="D77" s="1004"/>
      <c r="E77" s="1004"/>
      <c r="F77" s="1004"/>
      <c r="G77" s="1004"/>
      <c r="H77" s="1004"/>
      <c r="I77" s="1004"/>
      <c r="J77" s="1004"/>
      <c r="K77" s="1004"/>
      <c r="L77" s="1004"/>
      <c r="M77" s="1004"/>
      <c r="N77" s="1004"/>
      <c r="O77" s="1004"/>
      <c r="P77" s="1005"/>
      <c r="Q77" s="1007">
        <v>5062</v>
      </c>
      <c r="R77" s="1008"/>
      <c r="S77" s="1008"/>
      <c r="T77" s="1008"/>
      <c r="U77" s="1009"/>
      <c r="V77" s="1010">
        <v>4719</v>
      </c>
      <c r="W77" s="1008"/>
      <c r="X77" s="1008"/>
      <c r="Y77" s="1008"/>
      <c r="Z77" s="1009"/>
      <c r="AA77" s="1010">
        <v>343</v>
      </c>
      <c r="AB77" s="1008"/>
      <c r="AC77" s="1008"/>
      <c r="AD77" s="1008"/>
      <c r="AE77" s="1009"/>
      <c r="AF77" s="1010">
        <v>5511</v>
      </c>
      <c r="AG77" s="1008"/>
      <c r="AH77" s="1008"/>
      <c r="AI77" s="1008"/>
      <c r="AJ77" s="1009"/>
      <c r="AK77" s="1010" t="s">
        <v>569</v>
      </c>
      <c r="AL77" s="1008"/>
      <c r="AM77" s="1008"/>
      <c r="AN77" s="1008"/>
      <c r="AO77" s="1009"/>
      <c r="AP77" s="1010">
        <v>1174</v>
      </c>
      <c r="AQ77" s="1008"/>
      <c r="AR77" s="1008"/>
      <c r="AS77" s="1008"/>
      <c r="AT77" s="1009"/>
      <c r="AU77" s="1010" t="s">
        <v>569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90</v>
      </c>
      <c r="CS102" s="980"/>
      <c r="CT102" s="980"/>
      <c r="CU102" s="980"/>
      <c r="CV102" s="981"/>
      <c r="CW102" s="979">
        <v>875</v>
      </c>
      <c r="CX102" s="980"/>
      <c r="CY102" s="980"/>
      <c r="CZ102" s="980"/>
      <c r="DA102" s="981"/>
      <c r="DB102" s="979">
        <v>9046</v>
      </c>
      <c r="DC102" s="980"/>
      <c r="DD102" s="980"/>
      <c r="DE102" s="980"/>
      <c r="DF102" s="981"/>
      <c r="DG102" s="979" t="s">
        <v>492</v>
      </c>
      <c r="DH102" s="980"/>
      <c r="DI102" s="980"/>
      <c r="DJ102" s="980"/>
      <c r="DK102" s="981"/>
      <c r="DL102" s="979" t="s">
        <v>492</v>
      </c>
      <c r="DM102" s="980"/>
      <c r="DN102" s="980"/>
      <c r="DO102" s="980"/>
      <c r="DP102" s="981"/>
      <c r="DQ102" s="979">
        <v>3239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286</v>
      </c>
      <c r="AG109" s="923"/>
      <c r="AH109" s="923"/>
      <c r="AI109" s="923"/>
      <c r="AJ109" s="924"/>
      <c r="AK109" s="925" t="s">
        <v>285</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286</v>
      </c>
      <c r="BW109" s="923"/>
      <c r="BX109" s="923"/>
      <c r="BY109" s="923"/>
      <c r="BZ109" s="924"/>
      <c r="CA109" s="925" t="s">
        <v>285</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286</v>
      </c>
      <c r="DM109" s="923"/>
      <c r="DN109" s="923"/>
      <c r="DO109" s="923"/>
      <c r="DP109" s="924"/>
      <c r="DQ109" s="925" t="s">
        <v>285</v>
      </c>
      <c r="DR109" s="923"/>
      <c r="DS109" s="923"/>
      <c r="DT109" s="923"/>
      <c r="DU109" s="924"/>
      <c r="DV109" s="925" t="s">
        <v>412</v>
      </c>
      <c r="DW109" s="923"/>
      <c r="DX109" s="923"/>
      <c r="DY109" s="923"/>
      <c r="DZ109" s="954"/>
    </row>
    <row r="110" spans="1:131" s="199" customFormat="1" ht="26.25" customHeight="1" x14ac:dyDescent="0.15">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1716827</v>
      </c>
      <c r="AB110" s="916"/>
      <c r="AC110" s="916"/>
      <c r="AD110" s="916"/>
      <c r="AE110" s="917"/>
      <c r="AF110" s="918">
        <v>2025963</v>
      </c>
      <c r="AG110" s="916"/>
      <c r="AH110" s="916"/>
      <c r="AI110" s="916"/>
      <c r="AJ110" s="917"/>
      <c r="AK110" s="918">
        <v>2004791</v>
      </c>
      <c r="AL110" s="916"/>
      <c r="AM110" s="916"/>
      <c r="AN110" s="916"/>
      <c r="AO110" s="917"/>
      <c r="AP110" s="919">
        <v>18.600000000000001</v>
      </c>
      <c r="AQ110" s="920"/>
      <c r="AR110" s="920"/>
      <c r="AS110" s="920"/>
      <c r="AT110" s="921"/>
      <c r="AU110" s="955" t="s">
        <v>61</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22312458</v>
      </c>
      <c r="BR110" s="863"/>
      <c r="BS110" s="863"/>
      <c r="BT110" s="863"/>
      <c r="BU110" s="863"/>
      <c r="BV110" s="863">
        <v>24221620</v>
      </c>
      <c r="BW110" s="863"/>
      <c r="BX110" s="863"/>
      <c r="BY110" s="863"/>
      <c r="BZ110" s="863"/>
      <c r="CA110" s="863">
        <v>23587338</v>
      </c>
      <c r="CB110" s="863"/>
      <c r="CC110" s="863"/>
      <c r="CD110" s="863"/>
      <c r="CE110" s="863"/>
      <c r="CF110" s="887">
        <v>219.4</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276455</v>
      </c>
      <c r="BR111" s="835"/>
      <c r="BS111" s="835"/>
      <c r="BT111" s="835"/>
      <c r="BU111" s="835"/>
      <c r="BV111" s="835">
        <v>229073</v>
      </c>
      <c r="BW111" s="835"/>
      <c r="BX111" s="835"/>
      <c r="BY111" s="835"/>
      <c r="BZ111" s="835"/>
      <c r="CA111" s="835">
        <v>182284</v>
      </c>
      <c r="CB111" s="835"/>
      <c r="CC111" s="835"/>
      <c r="CD111" s="835"/>
      <c r="CE111" s="835"/>
      <c r="CF111" s="896">
        <v>1.7</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8537346</v>
      </c>
      <c r="BR112" s="835"/>
      <c r="BS112" s="835"/>
      <c r="BT112" s="835"/>
      <c r="BU112" s="835"/>
      <c r="BV112" s="835">
        <v>8616192</v>
      </c>
      <c r="BW112" s="835"/>
      <c r="BX112" s="835"/>
      <c r="BY112" s="835"/>
      <c r="BZ112" s="835"/>
      <c r="CA112" s="835">
        <v>8375785</v>
      </c>
      <c r="CB112" s="835"/>
      <c r="CC112" s="835"/>
      <c r="CD112" s="835"/>
      <c r="CE112" s="835"/>
      <c r="CF112" s="896">
        <v>77.900000000000006</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685409</v>
      </c>
      <c r="AB113" s="944"/>
      <c r="AC113" s="944"/>
      <c r="AD113" s="944"/>
      <c r="AE113" s="945"/>
      <c r="AF113" s="946">
        <v>769802</v>
      </c>
      <c r="AG113" s="944"/>
      <c r="AH113" s="944"/>
      <c r="AI113" s="944"/>
      <c r="AJ113" s="945"/>
      <c r="AK113" s="946">
        <v>718053</v>
      </c>
      <c r="AL113" s="944"/>
      <c r="AM113" s="944"/>
      <c r="AN113" s="944"/>
      <c r="AO113" s="945"/>
      <c r="AP113" s="947">
        <v>6.7</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464175</v>
      </c>
      <c r="BR113" s="835"/>
      <c r="BS113" s="835"/>
      <c r="BT113" s="835"/>
      <c r="BU113" s="835"/>
      <c r="BV113" s="835">
        <v>578132</v>
      </c>
      <c r="BW113" s="835"/>
      <c r="BX113" s="835"/>
      <c r="BY113" s="835"/>
      <c r="BZ113" s="835"/>
      <c r="CA113" s="835">
        <v>695308</v>
      </c>
      <c r="CB113" s="835"/>
      <c r="CC113" s="835"/>
      <c r="CD113" s="835"/>
      <c r="CE113" s="835"/>
      <c r="CF113" s="896">
        <v>6.5</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108505</v>
      </c>
      <c r="AB114" s="798"/>
      <c r="AC114" s="798"/>
      <c r="AD114" s="798"/>
      <c r="AE114" s="799"/>
      <c r="AF114" s="800">
        <v>100496</v>
      </c>
      <c r="AG114" s="798"/>
      <c r="AH114" s="798"/>
      <c r="AI114" s="798"/>
      <c r="AJ114" s="799"/>
      <c r="AK114" s="800">
        <v>84742</v>
      </c>
      <c r="AL114" s="798"/>
      <c r="AM114" s="798"/>
      <c r="AN114" s="798"/>
      <c r="AO114" s="799"/>
      <c r="AP114" s="845">
        <v>0.8</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3787912</v>
      </c>
      <c r="BR114" s="835"/>
      <c r="BS114" s="835"/>
      <c r="BT114" s="835"/>
      <c r="BU114" s="835"/>
      <c r="BV114" s="835">
        <v>3548781</v>
      </c>
      <c r="BW114" s="835"/>
      <c r="BX114" s="835"/>
      <c r="BY114" s="835"/>
      <c r="BZ114" s="835"/>
      <c r="CA114" s="835">
        <v>3524852</v>
      </c>
      <c r="CB114" s="835"/>
      <c r="CC114" s="835"/>
      <c r="CD114" s="835"/>
      <c r="CE114" s="835"/>
      <c r="CF114" s="896">
        <v>32.799999999999997</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44801</v>
      </c>
      <c r="AB115" s="944"/>
      <c r="AC115" s="944"/>
      <c r="AD115" s="944"/>
      <c r="AE115" s="945"/>
      <c r="AF115" s="946">
        <v>47667</v>
      </c>
      <c r="AG115" s="944"/>
      <c r="AH115" s="944"/>
      <c r="AI115" s="944"/>
      <c r="AJ115" s="945"/>
      <c r="AK115" s="946">
        <v>43914</v>
      </c>
      <c r="AL115" s="944"/>
      <c r="AM115" s="944"/>
      <c r="AN115" s="944"/>
      <c r="AO115" s="945"/>
      <c r="AP115" s="947">
        <v>0.4</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v>1140244</v>
      </c>
      <c r="BR115" s="835"/>
      <c r="BS115" s="835"/>
      <c r="BT115" s="835"/>
      <c r="BU115" s="835"/>
      <c r="BV115" s="835">
        <v>2374478</v>
      </c>
      <c r="BW115" s="835"/>
      <c r="BX115" s="835"/>
      <c r="BY115" s="835"/>
      <c r="BZ115" s="835"/>
      <c r="CA115" s="835">
        <v>3246337</v>
      </c>
      <c r="CB115" s="835"/>
      <c r="CC115" s="835"/>
      <c r="CD115" s="835"/>
      <c r="CE115" s="835"/>
      <c r="CF115" s="896">
        <v>30.2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2555542</v>
      </c>
      <c r="AB117" s="930"/>
      <c r="AC117" s="930"/>
      <c r="AD117" s="930"/>
      <c r="AE117" s="931"/>
      <c r="AF117" s="932">
        <v>2943928</v>
      </c>
      <c r="AG117" s="930"/>
      <c r="AH117" s="930"/>
      <c r="AI117" s="930"/>
      <c r="AJ117" s="931"/>
      <c r="AK117" s="932">
        <v>2851500</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371</v>
      </c>
      <c r="BR117" s="835"/>
      <c r="BS117" s="835"/>
      <c r="BT117" s="835"/>
      <c r="BU117" s="835"/>
      <c r="BV117" s="835" t="s">
        <v>371</v>
      </c>
      <c r="BW117" s="835"/>
      <c r="BX117" s="835"/>
      <c r="BY117" s="835"/>
      <c r="BZ117" s="835"/>
      <c r="CA117" s="835" t="s">
        <v>371</v>
      </c>
      <c r="CB117" s="835"/>
      <c r="CC117" s="835"/>
      <c r="CD117" s="835"/>
      <c r="CE117" s="835"/>
      <c r="CF117" s="896" t="s">
        <v>371</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371</v>
      </c>
      <c r="DH117" s="798"/>
      <c r="DI117" s="798"/>
      <c r="DJ117" s="798"/>
      <c r="DK117" s="799"/>
      <c r="DL117" s="800" t="s">
        <v>371</v>
      </c>
      <c r="DM117" s="798"/>
      <c r="DN117" s="798"/>
      <c r="DO117" s="798"/>
      <c r="DP117" s="799"/>
      <c r="DQ117" s="800" t="s">
        <v>371</v>
      </c>
      <c r="DR117" s="798"/>
      <c r="DS117" s="798"/>
      <c r="DT117" s="798"/>
      <c r="DU117" s="799"/>
      <c r="DV117" s="845" t="s">
        <v>371</v>
      </c>
      <c r="DW117" s="846"/>
      <c r="DX117" s="846"/>
      <c r="DY117" s="846"/>
      <c r="DZ117" s="847"/>
    </row>
    <row r="118" spans="1:130" s="199" customFormat="1" ht="26.25" customHeight="1" x14ac:dyDescent="0.15">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286</v>
      </c>
      <c r="AG118" s="923"/>
      <c r="AH118" s="923"/>
      <c r="AI118" s="923"/>
      <c r="AJ118" s="924"/>
      <c r="AK118" s="925" t="s">
        <v>285</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371</v>
      </c>
      <c r="BR118" s="866"/>
      <c r="BS118" s="866"/>
      <c r="BT118" s="866"/>
      <c r="BU118" s="866"/>
      <c r="BV118" s="866" t="s">
        <v>371</v>
      </c>
      <c r="BW118" s="866"/>
      <c r="BX118" s="866"/>
      <c r="BY118" s="866"/>
      <c r="BZ118" s="866"/>
      <c r="CA118" s="866" t="s">
        <v>371</v>
      </c>
      <c r="CB118" s="866"/>
      <c r="CC118" s="866"/>
      <c r="CD118" s="866"/>
      <c r="CE118" s="866"/>
      <c r="CF118" s="896" t="s">
        <v>371</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371</v>
      </c>
      <c r="DH118" s="798"/>
      <c r="DI118" s="798"/>
      <c r="DJ118" s="798"/>
      <c r="DK118" s="799"/>
      <c r="DL118" s="800" t="s">
        <v>371</v>
      </c>
      <c r="DM118" s="798"/>
      <c r="DN118" s="798"/>
      <c r="DO118" s="798"/>
      <c r="DP118" s="799"/>
      <c r="DQ118" s="800" t="s">
        <v>371</v>
      </c>
      <c r="DR118" s="798"/>
      <c r="DS118" s="798"/>
      <c r="DT118" s="798"/>
      <c r="DU118" s="799"/>
      <c r="DV118" s="845" t="s">
        <v>371</v>
      </c>
      <c r="DW118" s="846"/>
      <c r="DX118" s="846"/>
      <c r="DY118" s="846"/>
      <c r="DZ118" s="847"/>
    </row>
    <row r="119" spans="1:130" s="199" customFormat="1" ht="26.25" customHeight="1" x14ac:dyDescent="0.15">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371</v>
      </c>
      <c r="AB119" s="916"/>
      <c r="AC119" s="916"/>
      <c r="AD119" s="916"/>
      <c r="AE119" s="917"/>
      <c r="AF119" s="918" t="s">
        <v>371</v>
      </c>
      <c r="AG119" s="916"/>
      <c r="AH119" s="916"/>
      <c r="AI119" s="916"/>
      <c r="AJ119" s="917"/>
      <c r="AK119" s="918" t="s">
        <v>371</v>
      </c>
      <c r="AL119" s="916"/>
      <c r="AM119" s="916"/>
      <c r="AN119" s="916"/>
      <c r="AO119" s="917"/>
      <c r="AP119" s="919" t="s">
        <v>371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442</v>
      </c>
      <c r="BP119" s="899"/>
      <c r="BQ119" s="903">
        <v>36518590</v>
      </c>
      <c r="BR119" s="866"/>
      <c r="BS119" s="866"/>
      <c r="BT119" s="866"/>
      <c r="BU119" s="866"/>
      <c r="BV119" s="866">
        <v>39568276</v>
      </c>
      <c r="BW119" s="866"/>
      <c r="BX119" s="866"/>
      <c r="BY119" s="866"/>
      <c r="BZ119" s="866"/>
      <c r="CA119" s="866">
        <v>39611904</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276455</v>
      </c>
      <c r="DH119" s="781"/>
      <c r="DI119" s="781"/>
      <c r="DJ119" s="781"/>
      <c r="DK119" s="782"/>
      <c r="DL119" s="783">
        <v>229073</v>
      </c>
      <c r="DM119" s="781"/>
      <c r="DN119" s="781"/>
      <c r="DO119" s="781"/>
      <c r="DP119" s="782"/>
      <c r="DQ119" s="783">
        <v>182284</v>
      </c>
      <c r="DR119" s="781"/>
      <c r="DS119" s="781"/>
      <c r="DT119" s="781"/>
      <c r="DU119" s="782"/>
      <c r="DV119" s="869">
        <v>1.7</v>
      </c>
      <c r="DW119" s="870"/>
      <c r="DX119" s="870"/>
      <c r="DY119" s="870"/>
      <c r="DZ119" s="871"/>
    </row>
    <row r="120" spans="1:130" s="199" customFormat="1" ht="26.25" customHeight="1" x14ac:dyDescent="0.15">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444</v>
      </c>
      <c r="AB120" s="798"/>
      <c r="AC120" s="798"/>
      <c r="AD120" s="798"/>
      <c r="AE120" s="799"/>
      <c r="AF120" s="800" t="s">
        <v>444</v>
      </c>
      <c r="AG120" s="798"/>
      <c r="AH120" s="798"/>
      <c r="AI120" s="798"/>
      <c r="AJ120" s="799"/>
      <c r="AK120" s="800" t="s">
        <v>444</v>
      </c>
      <c r="AL120" s="798"/>
      <c r="AM120" s="798"/>
      <c r="AN120" s="798"/>
      <c r="AO120" s="799"/>
      <c r="AP120" s="845" t="s">
        <v>444</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4078235</v>
      </c>
      <c r="BR120" s="863"/>
      <c r="BS120" s="863"/>
      <c r="BT120" s="863"/>
      <c r="BU120" s="863"/>
      <c r="BV120" s="863">
        <v>3970574</v>
      </c>
      <c r="BW120" s="863"/>
      <c r="BX120" s="863"/>
      <c r="BY120" s="863"/>
      <c r="BZ120" s="863"/>
      <c r="CA120" s="863">
        <v>3113897</v>
      </c>
      <c r="CB120" s="863"/>
      <c r="CC120" s="863"/>
      <c r="CD120" s="863"/>
      <c r="CE120" s="863"/>
      <c r="CF120" s="887">
        <v>29</v>
      </c>
      <c r="CG120" s="888"/>
      <c r="CH120" s="888"/>
      <c r="CI120" s="888"/>
      <c r="CJ120" s="888"/>
      <c r="CK120" s="889" t="s">
        <v>447</v>
      </c>
      <c r="CL120" s="873"/>
      <c r="CM120" s="873"/>
      <c r="CN120" s="873"/>
      <c r="CO120" s="874"/>
      <c r="CP120" s="893" t="s">
        <v>448</v>
      </c>
      <c r="CQ120" s="894"/>
      <c r="CR120" s="894"/>
      <c r="CS120" s="894"/>
      <c r="CT120" s="894"/>
      <c r="CU120" s="894"/>
      <c r="CV120" s="894"/>
      <c r="CW120" s="894"/>
      <c r="CX120" s="894"/>
      <c r="CY120" s="894"/>
      <c r="CZ120" s="894"/>
      <c r="DA120" s="894"/>
      <c r="DB120" s="894"/>
      <c r="DC120" s="894"/>
      <c r="DD120" s="894"/>
      <c r="DE120" s="894"/>
      <c r="DF120" s="895"/>
      <c r="DG120" s="882">
        <v>5270463</v>
      </c>
      <c r="DH120" s="863"/>
      <c r="DI120" s="863"/>
      <c r="DJ120" s="863"/>
      <c r="DK120" s="863"/>
      <c r="DL120" s="863">
        <v>5515301</v>
      </c>
      <c r="DM120" s="863"/>
      <c r="DN120" s="863"/>
      <c r="DO120" s="863"/>
      <c r="DP120" s="863"/>
      <c r="DQ120" s="863">
        <v>5441220</v>
      </c>
      <c r="DR120" s="863"/>
      <c r="DS120" s="863"/>
      <c r="DT120" s="863"/>
      <c r="DU120" s="863"/>
      <c r="DV120" s="864">
        <v>50.6</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444</v>
      </c>
      <c r="AB121" s="798"/>
      <c r="AC121" s="798"/>
      <c r="AD121" s="798"/>
      <c r="AE121" s="799"/>
      <c r="AF121" s="800" t="s">
        <v>444</v>
      </c>
      <c r="AG121" s="798"/>
      <c r="AH121" s="798"/>
      <c r="AI121" s="798"/>
      <c r="AJ121" s="799"/>
      <c r="AK121" s="800" t="s">
        <v>444</v>
      </c>
      <c r="AL121" s="798"/>
      <c r="AM121" s="798"/>
      <c r="AN121" s="798"/>
      <c r="AO121" s="799"/>
      <c r="AP121" s="845" t="s">
        <v>444</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7236556</v>
      </c>
      <c r="BR121" s="835"/>
      <c r="BS121" s="835"/>
      <c r="BT121" s="835"/>
      <c r="BU121" s="835"/>
      <c r="BV121" s="835">
        <v>6794958</v>
      </c>
      <c r="BW121" s="835"/>
      <c r="BX121" s="835"/>
      <c r="BY121" s="835"/>
      <c r="BZ121" s="835"/>
      <c r="CA121" s="835">
        <v>6108093</v>
      </c>
      <c r="CB121" s="835"/>
      <c r="CC121" s="835"/>
      <c r="CD121" s="835"/>
      <c r="CE121" s="835"/>
      <c r="CF121" s="896">
        <v>56.8</v>
      </c>
      <c r="CG121" s="897"/>
      <c r="CH121" s="897"/>
      <c r="CI121" s="897"/>
      <c r="CJ121" s="897"/>
      <c r="CK121" s="890"/>
      <c r="CL121" s="876"/>
      <c r="CM121" s="876"/>
      <c r="CN121" s="876"/>
      <c r="CO121" s="877"/>
      <c r="CP121" s="856" t="s">
        <v>451</v>
      </c>
      <c r="CQ121" s="857"/>
      <c r="CR121" s="857"/>
      <c r="CS121" s="857"/>
      <c r="CT121" s="857"/>
      <c r="CU121" s="857"/>
      <c r="CV121" s="857"/>
      <c r="CW121" s="857"/>
      <c r="CX121" s="857"/>
      <c r="CY121" s="857"/>
      <c r="CZ121" s="857"/>
      <c r="DA121" s="857"/>
      <c r="DB121" s="857"/>
      <c r="DC121" s="857"/>
      <c r="DD121" s="857"/>
      <c r="DE121" s="857"/>
      <c r="DF121" s="858"/>
      <c r="DG121" s="834">
        <v>3266883</v>
      </c>
      <c r="DH121" s="835"/>
      <c r="DI121" s="835"/>
      <c r="DJ121" s="835"/>
      <c r="DK121" s="835"/>
      <c r="DL121" s="835">
        <v>3100891</v>
      </c>
      <c r="DM121" s="835"/>
      <c r="DN121" s="835"/>
      <c r="DO121" s="835"/>
      <c r="DP121" s="835"/>
      <c r="DQ121" s="835">
        <v>2934565</v>
      </c>
      <c r="DR121" s="835"/>
      <c r="DS121" s="835"/>
      <c r="DT121" s="835"/>
      <c r="DU121" s="835"/>
      <c r="DV121" s="812">
        <v>27.3</v>
      </c>
      <c r="DW121" s="812"/>
      <c r="DX121" s="812"/>
      <c r="DY121" s="812"/>
      <c r="DZ121" s="813"/>
    </row>
    <row r="122" spans="1:130" s="199" customFormat="1" ht="26.25" customHeight="1" x14ac:dyDescent="0.15">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444</v>
      </c>
      <c r="AB122" s="798"/>
      <c r="AC122" s="798"/>
      <c r="AD122" s="798"/>
      <c r="AE122" s="799"/>
      <c r="AF122" s="800" t="s">
        <v>444</v>
      </c>
      <c r="AG122" s="798"/>
      <c r="AH122" s="798"/>
      <c r="AI122" s="798"/>
      <c r="AJ122" s="799"/>
      <c r="AK122" s="800" t="s">
        <v>444</v>
      </c>
      <c r="AL122" s="798"/>
      <c r="AM122" s="798"/>
      <c r="AN122" s="798"/>
      <c r="AO122" s="799"/>
      <c r="AP122" s="845" t="s">
        <v>444</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19395819</v>
      </c>
      <c r="BR122" s="866"/>
      <c r="BS122" s="866"/>
      <c r="BT122" s="866"/>
      <c r="BU122" s="866"/>
      <c r="BV122" s="866">
        <v>20269688</v>
      </c>
      <c r="BW122" s="866"/>
      <c r="BX122" s="866"/>
      <c r="BY122" s="866"/>
      <c r="BZ122" s="866"/>
      <c r="CA122" s="866">
        <v>20146909</v>
      </c>
      <c r="CB122" s="866"/>
      <c r="CC122" s="866"/>
      <c r="CD122" s="866"/>
      <c r="CE122" s="866"/>
      <c r="CF122" s="867">
        <v>187.4</v>
      </c>
      <c r="CG122" s="868"/>
      <c r="CH122" s="868"/>
      <c r="CI122" s="868"/>
      <c r="CJ122" s="868"/>
      <c r="CK122" s="890"/>
      <c r="CL122" s="876"/>
      <c r="CM122" s="876"/>
      <c r="CN122" s="876"/>
      <c r="CO122" s="877"/>
      <c r="CP122" s="856" t="s">
        <v>453</v>
      </c>
      <c r="CQ122" s="857"/>
      <c r="CR122" s="857"/>
      <c r="CS122" s="857"/>
      <c r="CT122" s="857"/>
      <c r="CU122" s="857"/>
      <c r="CV122" s="857"/>
      <c r="CW122" s="857"/>
      <c r="CX122" s="857"/>
      <c r="CY122" s="857"/>
      <c r="CZ122" s="857"/>
      <c r="DA122" s="857"/>
      <c r="DB122" s="857"/>
      <c r="DC122" s="857"/>
      <c r="DD122" s="857"/>
      <c r="DE122" s="857"/>
      <c r="DF122" s="858"/>
      <c r="DG122" s="834" t="s">
        <v>371</v>
      </c>
      <c r="DH122" s="835"/>
      <c r="DI122" s="835"/>
      <c r="DJ122" s="835"/>
      <c r="DK122" s="835"/>
      <c r="DL122" s="835" t="s">
        <v>371</v>
      </c>
      <c r="DM122" s="835"/>
      <c r="DN122" s="835"/>
      <c r="DO122" s="835"/>
      <c r="DP122" s="835"/>
      <c r="DQ122" s="835" t="s">
        <v>371</v>
      </c>
      <c r="DR122" s="835"/>
      <c r="DS122" s="835"/>
      <c r="DT122" s="835"/>
      <c r="DU122" s="835"/>
      <c r="DV122" s="812" t="s">
        <v>371</v>
      </c>
      <c r="DW122" s="812"/>
      <c r="DX122" s="812"/>
      <c r="DY122" s="812"/>
      <c r="DZ122" s="813"/>
    </row>
    <row r="123" spans="1:130" s="199" customFormat="1" ht="26.25" customHeight="1" x14ac:dyDescent="0.15">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371</v>
      </c>
      <c r="AB123" s="798"/>
      <c r="AC123" s="798"/>
      <c r="AD123" s="798"/>
      <c r="AE123" s="799"/>
      <c r="AF123" s="800" t="s">
        <v>371</v>
      </c>
      <c r="AG123" s="798"/>
      <c r="AH123" s="798"/>
      <c r="AI123" s="798"/>
      <c r="AJ123" s="799"/>
      <c r="AK123" s="800" t="s">
        <v>371</v>
      </c>
      <c r="AL123" s="798"/>
      <c r="AM123" s="798"/>
      <c r="AN123" s="798"/>
      <c r="AO123" s="799"/>
      <c r="AP123" s="845" t="s">
        <v>371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454</v>
      </c>
      <c r="BP123" s="899"/>
      <c r="BQ123" s="853">
        <v>30710610</v>
      </c>
      <c r="BR123" s="854"/>
      <c r="BS123" s="854"/>
      <c r="BT123" s="854"/>
      <c r="BU123" s="854"/>
      <c r="BV123" s="854">
        <v>31035220</v>
      </c>
      <c r="BW123" s="854"/>
      <c r="BX123" s="854"/>
      <c r="BY123" s="854"/>
      <c r="BZ123" s="854"/>
      <c r="CA123" s="854">
        <v>29368899</v>
      </c>
      <c r="CB123" s="854"/>
      <c r="CC123" s="854"/>
      <c r="CD123" s="854"/>
      <c r="CE123" s="854"/>
      <c r="CF123" s="764"/>
      <c r="CG123" s="765"/>
      <c r="CH123" s="765"/>
      <c r="CI123" s="765"/>
      <c r="CJ123" s="855"/>
      <c r="CK123" s="890"/>
      <c r="CL123" s="876"/>
      <c r="CM123" s="876"/>
      <c r="CN123" s="876"/>
      <c r="CO123" s="877"/>
      <c r="CP123" s="856" t="s">
        <v>455</v>
      </c>
      <c r="CQ123" s="857"/>
      <c r="CR123" s="857"/>
      <c r="CS123" s="857"/>
      <c r="CT123" s="857"/>
      <c r="CU123" s="857"/>
      <c r="CV123" s="857"/>
      <c r="CW123" s="857"/>
      <c r="CX123" s="857"/>
      <c r="CY123" s="857"/>
      <c r="CZ123" s="857"/>
      <c r="DA123" s="857"/>
      <c r="DB123" s="857"/>
      <c r="DC123" s="857"/>
      <c r="DD123" s="857"/>
      <c r="DE123" s="857"/>
      <c r="DF123" s="858"/>
      <c r="DG123" s="797" t="s">
        <v>371</v>
      </c>
      <c r="DH123" s="798"/>
      <c r="DI123" s="798"/>
      <c r="DJ123" s="798"/>
      <c r="DK123" s="799"/>
      <c r="DL123" s="800" t="s">
        <v>371</v>
      </c>
      <c r="DM123" s="798"/>
      <c r="DN123" s="798"/>
      <c r="DO123" s="798"/>
      <c r="DP123" s="799"/>
      <c r="DQ123" s="800" t="s">
        <v>371</v>
      </c>
      <c r="DR123" s="798"/>
      <c r="DS123" s="798"/>
      <c r="DT123" s="798"/>
      <c r="DU123" s="799"/>
      <c r="DV123" s="845" t="s">
        <v>371</v>
      </c>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371</v>
      </c>
      <c r="AB124" s="798"/>
      <c r="AC124" s="798"/>
      <c r="AD124" s="798"/>
      <c r="AE124" s="799"/>
      <c r="AF124" s="800" t="s">
        <v>371</v>
      </c>
      <c r="AG124" s="798"/>
      <c r="AH124" s="798"/>
      <c r="AI124" s="798"/>
      <c r="AJ124" s="799"/>
      <c r="AK124" s="800" t="s">
        <v>371</v>
      </c>
      <c r="AL124" s="798"/>
      <c r="AM124" s="798"/>
      <c r="AN124" s="798"/>
      <c r="AO124" s="799"/>
      <c r="AP124" s="845" t="s">
        <v>371</v>
      </c>
      <c r="AQ124" s="846"/>
      <c r="AR124" s="846"/>
      <c r="AS124" s="846"/>
      <c r="AT124" s="847"/>
      <c r="AU124" s="848" t="s">
        <v>456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55.1</v>
      </c>
      <c r="BR124" s="852"/>
      <c r="BS124" s="852"/>
      <c r="BT124" s="852"/>
      <c r="BU124" s="852"/>
      <c r="BV124" s="852">
        <v>78.400000000000006</v>
      </c>
      <c r="BW124" s="852"/>
      <c r="BX124" s="852"/>
      <c r="BY124" s="852"/>
      <c r="BZ124" s="852"/>
      <c r="CA124" s="852">
        <v>95.2</v>
      </c>
      <c r="CB124" s="852"/>
      <c r="CC124" s="852"/>
      <c r="CD124" s="852"/>
      <c r="CE124" s="852"/>
      <c r="CF124" s="742"/>
      <c r="CG124" s="743"/>
      <c r="CH124" s="743"/>
      <c r="CI124" s="743"/>
      <c r="CJ124" s="883"/>
      <c r="CK124" s="891"/>
      <c r="CL124" s="891"/>
      <c r="CM124" s="891"/>
      <c r="CN124" s="891"/>
      <c r="CO124" s="892"/>
      <c r="CP124" s="856" t="s">
        <v>457</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458</v>
      </c>
      <c r="CL125" s="873"/>
      <c r="CM125" s="873"/>
      <c r="CN125" s="873"/>
      <c r="CO125" s="874"/>
      <c r="CP125" s="881" t="s">
        <v>459</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44465</v>
      </c>
      <c r="AB126" s="798"/>
      <c r="AC126" s="798"/>
      <c r="AD126" s="798"/>
      <c r="AE126" s="799"/>
      <c r="AF126" s="800">
        <v>47382</v>
      </c>
      <c r="AG126" s="798"/>
      <c r="AH126" s="798"/>
      <c r="AI126" s="798"/>
      <c r="AJ126" s="799"/>
      <c r="AK126" s="800">
        <v>43680</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460</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461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336</v>
      </c>
      <c r="AB127" s="798"/>
      <c r="AC127" s="798"/>
      <c r="AD127" s="798"/>
      <c r="AE127" s="799"/>
      <c r="AF127" s="800">
        <v>285</v>
      </c>
      <c r="AG127" s="798"/>
      <c r="AH127" s="798"/>
      <c r="AI127" s="798"/>
      <c r="AJ127" s="799"/>
      <c r="AK127" s="800">
        <v>234</v>
      </c>
      <c r="AL127" s="798"/>
      <c r="AM127" s="798"/>
      <c r="AN127" s="798"/>
      <c r="AO127" s="799"/>
      <c r="AP127" s="845">
        <v>0</v>
      </c>
      <c r="AQ127" s="846"/>
      <c r="AR127" s="846"/>
      <c r="AS127" s="846"/>
      <c r="AT127" s="847"/>
      <c r="AU127" s="235"/>
      <c r="AV127" s="235"/>
      <c r="AW127" s="235"/>
      <c r="AX127" s="862" t="s">
        <v>462</v>
      </c>
      <c r="AY127" s="830"/>
      <c r="AZ127" s="830"/>
      <c r="BA127" s="830"/>
      <c r="BB127" s="830"/>
      <c r="BC127" s="830"/>
      <c r="BD127" s="830"/>
      <c r="BE127" s="831"/>
      <c r="BF127" s="829" t="s">
        <v>463</v>
      </c>
      <c r="BG127" s="830"/>
      <c r="BH127" s="830"/>
      <c r="BI127" s="830"/>
      <c r="BJ127" s="830"/>
      <c r="BK127" s="830"/>
      <c r="BL127" s="831"/>
      <c r="BM127" s="829" t="s">
        <v>464</v>
      </c>
      <c r="BN127" s="830"/>
      <c r="BO127" s="830"/>
      <c r="BP127" s="830"/>
      <c r="BQ127" s="830"/>
      <c r="BR127" s="830"/>
      <c r="BS127" s="831"/>
      <c r="BT127" s="829" t="s">
        <v>465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466</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v>3239013</v>
      </c>
      <c r="DR127" s="835"/>
      <c r="DS127" s="835"/>
      <c r="DT127" s="835"/>
      <c r="DU127" s="835"/>
      <c r="DV127" s="812">
        <v>30.1</v>
      </c>
      <c r="DW127" s="812"/>
      <c r="DX127" s="812"/>
      <c r="DY127" s="812"/>
      <c r="DZ127" s="813"/>
    </row>
    <row r="128" spans="1:130" s="199" customFormat="1" ht="26.25" customHeight="1" thickBot="1" x14ac:dyDescent="0.2">
      <c r="A128" s="814" t="s">
        <v>467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468</v>
      </c>
      <c r="X128" s="816"/>
      <c r="Y128" s="816"/>
      <c r="Z128" s="817"/>
      <c r="AA128" s="818">
        <v>481920</v>
      </c>
      <c r="AB128" s="819"/>
      <c r="AC128" s="819"/>
      <c r="AD128" s="819"/>
      <c r="AE128" s="820"/>
      <c r="AF128" s="821">
        <v>834531</v>
      </c>
      <c r="AG128" s="819"/>
      <c r="AH128" s="819"/>
      <c r="AI128" s="819"/>
      <c r="AJ128" s="820"/>
      <c r="AK128" s="821">
        <v>898397</v>
      </c>
      <c r="AL128" s="819"/>
      <c r="AM128" s="819"/>
      <c r="AN128" s="819"/>
      <c r="AO128" s="820"/>
      <c r="AP128" s="822"/>
      <c r="AQ128" s="823"/>
      <c r="AR128" s="823"/>
      <c r="AS128" s="823"/>
      <c r="AT128" s="824"/>
      <c r="AU128" s="235"/>
      <c r="AV128" s="235"/>
      <c r="AW128" s="235"/>
      <c r="AX128" s="825" t="s">
        <v>469</v>
      </c>
      <c r="AY128" s="826"/>
      <c r="AZ128" s="826"/>
      <c r="BA128" s="826"/>
      <c r="BB128" s="826"/>
      <c r="BC128" s="826"/>
      <c r="BD128" s="826"/>
      <c r="BE128" s="827"/>
      <c r="BF128" s="804" t="s">
        <v>110</v>
      </c>
      <c r="BG128" s="805"/>
      <c r="BH128" s="805"/>
      <c r="BI128" s="805"/>
      <c r="BJ128" s="805"/>
      <c r="BK128" s="805"/>
      <c r="BL128" s="828"/>
      <c r="BM128" s="804">
        <v>13.02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470</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v>4251</v>
      </c>
      <c r="DM128" s="809"/>
      <c r="DN128" s="809"/>
      <c r="DO128" s="809"/>
      <c r="DP128" s="809"/>
      <c r="DQ128" s="809">
        <v>7324</v>
      </c>
      <c r="DR128" s="809"/>
      <c r="DS128" s="809"/>
      <c r="DT128" s="809"/>
      <c r="DU128" s="809"/>
      <c r="DV128" s="810">
        <v>0.1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12207368</v>
      </c>
      <c r="AB129" s="798"/>
      <c r="AC129" s="798"/>
      <c r="AD129" s="798"/>
      <c r="AE129" s="799"/>
      <c r="AF129" s="800">
        <v>12497865</v>
      </c>
      <c r="AG129" s="798"/>
      <c r="AH129" s="798"/>
      <c r="AI129" s="798"/>
      <c r="AJ129" s="799"/>
      <c r="AK129" s="800">
        <v>12300360</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110</v>
      </c>
      <c r="BG129" s="788"/>
      <c r="BH129" s="788"/>
      <c r="BI129" s="788"/>
      <c r="BJ129" s="788"/>
      <c r="BK129" s="788"/>
      <c r="BL129" s="789"/>
      <c r="BM129" s="787">
        <v>18.02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1670544</v>
      </c>
      <c r="AB130" s="798"/>
      <c r="AC130" s="798"/>
      <c r="AD130" s="798"/>
      <c r="AE130" s="799"/>
      <c r="AF130" s="800">
        <v>1617904</v>
      </c>
      <c r="AG130" s="798"/>
      <c r="AH130" s="798"/>
      <c r="AI130" s="798"/>
      <c r="AJ130" s="799"/>
      <c r="AK130" s="800">
        <v>1548636</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10536824</v>
      </c>
      <c r="AB131" s="781"/>
      <c r="AC131" s="781"/>
      <c r="AD131" s="781"/>
      <c r="AE131" s="782"/>
      <c r="AF131" s="783">
        <v>10879961</v>
      </c>
      <c r="AG131" s="781"/>
      <c r="AH131" s="781"/>
      <c r="AI131" s="781"/>
      <c r="AJ131" s="782"/>
      <c r="AK131" s="783">
        <v>10751724</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v>95.2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3.8254221579999999</v>
      </c>
      <c r="AB132" s="761"/>
      <c r="AC132" s="761"/>
      <c r="AD132" s="761"/>
      <c r="AE132" s="762"/>
      <c r="AF132" s="763">
        <v>4.5174150900000001</v>
      </c>
      <c r="AG132" s="761"/>
      <c r="AH132" s="761"/>
      <c r="AI132" s="761"/>
      <c r="AJ132" s="762"/>
      <c r="AK132" s="763">
        <v>3.7618804199999998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4.3</v>
      </c>
      <c r="AB133" s="740"/>
      <c r="AC133" s="740"/>
      <c r="AD133" s="740"/>
      <c r="AE133" s="741"/>
      <c r="AF133" s="739">
        <v>3.9</v>
      </c>
      <c r="AG133" s="740"/>
      <c r="AH133" s="740"/>
      <c r="AI133" s="740"/>
      <c r="AJ133" s="741"/>
      <c r="AK133" s="739">
        <v>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2" t="s">
        <v>483</v>
      </c>
      <c r="L7" s="256"/>
      <c r="M7" s="257" t="s">
        <v>484</v>
      </c>
      <c r="N7" s="258"/>
    </row>
    <row r="8" spans="1:16" x14ac:dyDescent="0.15">
      <c r="A8" s="250"/>
      <c r="B8" s="246"/>
      <c r="C8" s="246"/>
      <c r="D8" s="246"/>
      <c r="E8" s="246"/>
      <c r="F8" s="246"/>
      <c r="G8" s="259"/>
      <c r="H8" s="260"/>
      <c r="I8" s="260"/>
      <c r="J8" s="261"/>
      <c r="K8" s="1153"/>
      <c r="L8" s="262" t="s">
        <v>485</v>
      </c>
      <c r="M8" s="263" t="s">
        <v>486</v>
      </c>
      <c r="N8" s="264" t="s">
        <v>487</v>
      </c>
    </row>
    <row r="9" spans="1:16" x14ac:dyDescent="0.15">
      <c r="A9" s="250"/>
      <c r="B9" s="246"/>
      <c r="C9" s="246"/>
      <c r="D9" s="246"/>
      <c r="E9" s="246"/>
      <c r="F9" s="246"/>
      <c r="G9" s="1166" t="s">
        <v>488</v>
      </c>
      <c r="H9" s="1167"/>
      <c r="I9" s="1167"/>
      <c r="J9" s="1168"/>
      <c r="K9" s="265">
        <v>3590750</v>
      </c>
      <c r="L9" s="266">
        <v>59722</v>
      </c>
      <c r="M9" s="267">
        <v>72433</v>
      </c>
      <c r="N9" s="268">
        <v>-17.5</v>
      </c>
    </row>
    <row r="10" spans="1:16" x14ac:dyDescent="0.15">
      <c r="A10" s="250"/>
      <c r="B10" s="246"/>
      <c r="C10" s="246"/>
      <c r="D10" s="246"/>
      <c r="E10" s="246"/>
      <c r="F10" s="246"/>
      <c r="G10" s="1166" t="s">
        <v>489</v>
      </c>
      <c r="H10" s="1167"/>
      <c r="I10" s="1167"/>
      <c r="J10" s="1168"/>
      <c r="K10" s="269">
        <v>316784</v>
      </c>
      <c r="L10" s="270">
        <v>5269</v>
      </c>
      <c r="M10" s="271">
        <v>5807</v>
      </c>
      <c r="N10" s="272">
        <v>-9.3000000000000007</v>
      </c>
    </row>
    <row r="11" spans="1:16" ht="13.5" customHeight="1" x14ac:dyDescent="0.15">
      <c r="A11" s="250"/>
      <c r="B11" s="246"/>
      <c r="C11" s="246"/>
      <c r="D11" s="246"/>
      <c r="E11" s="246"/>
      <c r="F11" s="246"/>
      <c r="G11" s="1166" t="s">
        <v>490</v>
      </c>
      <c r="H11" s="1167"/>
      <c r="I11" s="1167"/>
      <c r="J11" s="1168"/>
      <c r="K11" s="269">
        <v>688088</v>
      </c>
      <c r="L11" s="270">
        <v>11444</v>
      </c>
      <c r="M11" s="271">
        <v>5465</v>
      </c>
      <c r="N11" s="272">
        <v>109.4</v>
      </c>
    </row>
    <row r="12" spans="1:16" ht="13.5" customHeight="1" x14ac:dyDescent="0.15">
      <c r="A12" s="250"/>
      <c r="B12" s="246"/>
      <c r="C12" s="246"/>
      <c r="D12" s="246"/>
      <c r="E12" s="246"/>
      <c r="F12" s="246"/>
      <c r="G12" s="1166" t="s">
        <v>491</v>
      </c>
      <c r="H12" s="1167"/>
      <c r="I12" s="1167"/>
      <c r="J12" s="1168"/>
      <c r="K12" s="269" t="s">
        <v>492</v>
      </c>
      <c r="L12" s="270" t="s">
        <v>492</v>
      </c>
      <c r="M12" s="271">
        <v>1191</v>
      </c>
      <c r="N12" s="272" t="s">
        <v>492</v>
      </c>
    </row>
    <row r="13" spans="1:16" ht="13.5" customHeight="1" x14ac:dyDescent="0.15">
      <c r="A13" s="250"/>
      <c r="B13" s="246"/>
      <c r="C13" s="246"/>
      <c r="D13" s="246"/>
      <c r="E13" s="246"/>
      <c r="F13" s="246"/>
      <c r="G13" s="1166" t="s">
        <v>493</v>
      </c>
      <c r="H13" s="1167"/>
      <c r="I13" s="1167"/>
      <c r="J13" s="1168"/>
      <c r="K13" s="269" t="s">
        <v>492</v>
      </c>
      <c r="L13" s="270" t="s">
        <v>492</v>
      </c>
      <c r="M13" s="271">
        <v>3</v>
      </c>
      <c r="N13" s="272" t="s">
        <v>492</v>
      </c>
    </row>
    <row r="14" spans="1:16" ht="13.5" customHeight="1" x14ac:dyDescent="0.15">
      <c r="A14" s="250"/>
      <c r="B14" s="246"/>
      <c r="C14" s="246"/>
      <c r="D14" s="246"/>
      <c r="E14" s="246"/>
      <c r="F14" s="246"/>
      <c r="G14" s="1166" t="s">
        <v>494</v>
      </c>
      <c r="H14" s="1167"/>
      <c r="I14" s="1167"/>
      <c r="J14" s="1168"/>
      <c r="K14" s="269">
        <v>198668</v>
      </c>
      <c r="L14" s="270">
        <v>3304</v>
      </c>
      <c r="M14" s="271">
        <v>3078</v>
      </c>
      <c r="N14" s="272">
        <v>7.3</v>
      </c>
    </row>
    <row r="15" spans="1:16" ht="13.5" customHeight="1" x14ac:dyDescent="0.15">
      <c r="A15" s="250"/>
      <c r="B15" s="246"/>
      <c r="C15" s="246"/>
      <c r="D15" s="246"/>
      <c r="E15" s="246"/>
      <c r="F15" s="246"/>
      <c r="G15" s="1166" t="s">
        <v>495</v>
      </c>
      <c r="H15" s="1167"/>
      <c r="I15" s="1167"/>
      <c r="J15" s="1168"/>
      <c r="K15" s="269">
        <v>147404</v>
      </c>
      <c r="L15" s="270">
        <v>2452</v>
      </c>
      <c r="M15" s="271">
        <v>1624</v>
      </c>
      <c r="N15" s="272">
        <v>51</v>
      </c>
    </row>
    <row r="16" spans="1:16" x14ac:dyDescent="0.15">
      <c r="A16" s="250"/>
      <c r="B16" s="246"/>
      <c r="C16" s="246"/>
      <c r="D16" s="246"/>
      <c r="E16" s="246"/>
      <c r="F16" s="246"/>
      <c r="G16" s="1169" t="s">
        <v>496</v>
      </c>
      <c r="H16" s="1170"/>
      <c r="I16" s="1170"/>
      <c r="J16" s="1171"/>
      <c r="K16" s="270">
        <v>-407290</v>
      </c>
      <c r="L16" s="270">
        <v>-6774</v>
      </c>
      <c r="M16" s="271">
        <v>-7680</v>
      </c>
      <c r="N16" s="272">
        <v>-11.8</v>
      </c>
    </row>
    <row r="17" spans="1:16" x14ac:dyDescent="0.15">
      <c r="A17" s="250"/>
      <c r="B17" s="246"/>
      <c r="C17" s="246"/>
      <c r="D17" s="246"/>
      <c r="E17" s="246"/>
      <c r="F17" s="246"/>
      <c r="G17" s="1169" t="s">
        <v>169</v>
      </c>
      <c r="H17" s="1170"/>
      <c r="I17" s="1170"/>
      <c r="J17" s="1171"/>
      <c r="K17" s="270">
        <v>4534404</v>
      </c>
      <c r="L17" s="270">
        <v>75418</v>
      </c>
      <c r="M17" s="271">
        <v>81920</v>
      </c>
      <c r="N17" s="272">
        <v>-7.9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63" t="s">
        <v>501</v>
      </c>
      <c r="H21" s="1164"/>
      <c r="I21" s="1164"/>
      <c r="J21" s="1165"/>
      <c r="K21" s="282">
        <v>7.28</v>
      </c>
      <c r="L21" s="283">
        <v>8.2100000000000009</v>
      </c>
      <c r="M21" s="284">
        <v>-0.93</v>
      </c>
      <c r="N21" s="251"/>
      <c r="O21" s="285"/>
      <c r="P21" s="281"/>
    </row>
    <row r="22" spans="1:16" s="286" customFormat="1" x14ac:dyDescent="0.15">
      <c r="A22" s="281"/>
      <c r="B22" s="251"/>
      <c r="C22" s="251"/>
      <c r="D22" s="251"/>
      <c r="E22" s="251"/>
      <c r="F22" s="251"/>
      <c r="G22" s="1163" t="s">
        <v>502</v>
      </c>
      <c r="H22" s="1164"/>
      <c r="I22" s="1164"/>
      <c r="J22" s="1165"/>
      <c r="K22" s="287">
        <v>101.6</v>
      </c>
      <c r="L22" s="288">
        <v>98.1</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2" t="s">
        <v>483</v>
      </c>
      <c r="L30" s="256"/>
      <c r="M30" s="257" t="s">
        <v>484</v>
      </c>
      <c r="N30" s="258"/>
    </row>
    <row r="31" spans="1:16" x14ac:dyDescent="0.15">
      <c r="A31" s="250"/>
      <c r="B31" s="246"/>
      <c r="C31" s="246"/>
      <c r="D31" s="246"/>
      <c r="E31" s="246"/>
      <c r="F31" s="246"/>
      <c r="G31" s="259"/>
      <c r="H31" s="260"/>
      <c r="I31" s="260"/>
      <c r="J31" s="261"/>
      <c r="K31" s="1153"/>
      <c r="L31" s="262" t="s">
        <v>485</v>
      </c>
      <c r="M31" s="263" t="s">
        <v>486</v>
      </c>
      <c r="N31" s="264" t="s">
        <v>487</v>
      </c>
    </row>
    <row r="32" spans="1:16" ht="27" customHeight="1" x14ac:dyDescent="0.15">
      <c r="A32" s="250"/>
      <c r="B32" s="246"/>
      <c r="C32" s="246"/>
      <c r="D32" s="246"/>
      <c r="E32" s="246"/>
      <c r="F32" s="246"/>
      <c r="G32" s="1154" t="s">
        <v>506</v>
      </c>
      <c r="H32" s="1155"/>
      <c r="I32" s="1155"/>
      <c r="J32" s="1156"/>
      <c r="K32" s="296">
        <v>2004791</v>
      </c>
      <c r="L32" s="296">
        <v>33344</v>
      </c>
      <c r="M32" s="297">
        <v>53781</v>
      </c>
      <c r="N32" s="298">
        <v>-38</v>
      </c>
    </row>
    <row r="33" spans="1:16" ht="13.5" customHeight="1" x14ac:dyDescent="0.15">
      <c r="A33" s="250"/>
      <c r="B33" s="246"/>
      <c r="C33" s="246"/>
      <c r="D33" s="246"/>
      <c r="E33" s="246"/>
      <c r="F33" s="246"/>
      <c r="G33" s="1154" t="s">
        <v>507</v>
      </c>
      <c r="H33" s="1155"/>
      <c r="I33" s="1155"/>
      <c r="J33" s="1156"/>
      <c r="K33" s="296" t="s">
        <v>492</v>
      </c>
      <c r="L33" s="296" t="s">
        <v>492</v>
      </c>
      <c r="M33" s="297" t="s">
        <v>492</v>
      </c>
      <c r="N33" s="298" t="s">
        <v>492</v>
      </c>
    </row>
    <row r="34" spans="1:16" ht="27" customHeight="1" x14ac:dyDescent="0.15">
      <c r="A34" s="250"/>
      <c r="B34" s="246"/>
      <c r="C34" s="246"/>
      <c r="D34" s="246"/>
      <c r="E34" s="246"/>
      <c r="F34" s="246"/>
      <c r="G34" s="1154" t="s">
        <v>508</v>
      </c>
      <c r="H34" s="1155"/>
      <c r="I34" s="1155"/>
      <c r="J34" s="1156"/>
      <c r="K34" s="296" t="s">
        <v>492</v>
      </c>
      <c r="L34" s="296" t="s">
        <v>492</v>
      </c>
      <c r="M34" s="297">
        <v>41</v>
      </c>
      <c r="N34" s="298" t="s">
        <v>492</v>
      </c>
    </row>
    <row r="35" spans="1:16" ht="27" customHeight="1" x14ac:dyDescent="0.15">
      <c r="A35" s="250"/>
      <c r="B35" s="246"/>
      <c r="C35" s="246"/>
      <c r="D35" s="246"/>
      <c r="E35" s="246"/>
      <c r="F35" s="246"/>
      <c r="G35" s="1154" t="s">
        <v>509</v>
      </c>
      <c r="H35" s="1155"/>
      <c r="I35" s="1155"/>
      <c r="J35" s="1156"/>
      <c r="K35" s="296">
        <v>718053</v>
      </c>
      <c r="L35" s="296">
        <v>11943</v>
      </c>
      <c r="M35" s="297">
        <v>14373</v>
      </c>
      <c r="N35" s="298">
        <v>-16.899999999999999</v>
      </c>
    </row>
    <row r="36" spans="1:16" ht="27" customHeight="1" x14ac:dyDescent="0.15">
      <c r="A36" s="250"/>
      <c r="B36" s="246"/>
      <c r="C36" s="246"/>
      <c r="D36" s="246"/>
      <c r="E36" s="246"/>
      <c r="F36" s="246"/>
      <c r="G36" s="1154" t="s">
        <v>510</v>
      </c>
      <c r="H36" s="1155"/>
      <c r="I36" s="1155"/>
      <c r="J36" s="1156"/>
      <c r="K36" s="296">
        <v>84742</v>
      </c>
      <c r="L36" s="296">
        <v>1409</v>
      </c>
      <c r="M36" s="297">
        <v>1414</v>
      </c>
      <c r="N36" s="298">
        <v>-0.4</v>
      </c>
    </row>
    <row r="37" spans="1:16" ht="13.5" customHeight="1" x14ac:dyDescent="0.15">
      <c r="A37" s="250"/>
      <c r="B37" s="246"/>
      <c r="C37" s="246"/>
      <c r="D37" s="246"/>
      <c r="E37" s="246"/>
      <c r="F37" s="246"/>
      <c r="G37" s="1154" t="s">
        <v>511</v>
      </c>
      <c r="H37" s="1155"/>
      <c r="I37" s="1155"/>
      <c r="J37" s="1156"/>
      <c r="K37" s="296">
        <v>43914</v>
      </c>
      <c r="L37" s="296">
        <v>730</v>
      </c>
      <c r="M37" s="297">
        <v>886</v>
      </c>
      <c r="N37" s="298">
        <v>-17.600000000000001</v>
      </c>
    </row>
    <row r="38" spans="1:16" ht="27" customHeight="1" x14ac:dyDescent="0.15">
      <c r="A38" s="250"/>
      <c r="B38" s="246"/>
      <c r="C38" s="246"/>
      <c r="D38" s="246"/>
      <c r="E38" s="246"/>
      <c r="F38" s="246"/>
      <c r="G38" s="1157" t="s">
        <v>512</v>
      </c>
      <c r="H38" s="1158"/>
      <c r="I38" s="1158"/>
      <c r="J38" s="1159"/>
      <c r="K38" s="299" t="s">
        <v>492</v>
      </c>
      <c r="L38" s="299" t="s">
        <v>492</v>
      </c>
      <c r="M38" s="300">
        <v>2</v>
      </c>
      <c r="N38" s="301" t="s">
        <v>492</v>
      </c>
      <c r="O38" s="295"/>
    </row>
    <row r="39" spans="1:16" x14ac:dyDescent="0.15">
      <c r="A39" s="250"/>
      <c r="B39" s="246"/>
      <c r="C39" s="246"/>
      <c r="D39" s="246"/>
      <c r="E39" s="246"/>
      <c r="F39" s="246"/>
      <c r="G39" s="1157" t="s">
        <v>513</v>
      </c>
      <c r="H39" s="1158"/>
      <c r="I39" s="1158"/>
      <c r="J39" s="1159"/>
      <c r="K39" s="302">
        <v>-898397</v>
      </c>
      <c r="L39" s="302">
        <v>-14942</v>
      </c>
      <c r="M39" s="303">
        <v>-4261</v>
      </c>
      <c r="N39" s="304">
        <v>250.7</v>
      </c>
      <c r="O39" s="295"/>
    </row>
    <row r="40" spans="1:16" ht="27" customHeight="1" x14ac:dyDescent="0.15">
      <c r="A40" s="250"/>
      <c r="B40" s="246"/>
      <c r="C40" s="246"/>
      <c r="D40" s="246"/>
      <c r="E40" s="246"/>
      <c r="F40" s="246"/>
      <c r="G40" s="1154" t="s">
        <v>514</v>
      </c>
      <c r="H40" s="1155"/>
      <c r="I40" s="1155"/>
      <c r="J40" s="1156"/>
      <c r="K40" s="302">
        <v>-1548636</v>
      </c>
      <c r="L40" s="302">
        <v>-25757</v>
      </c>
      <c r="M40" s="303">
        <v>-47768</v>
      </c>
      <c r="N40" s="304">
        <v>-46.1</v>
      </c>
      <c r="O40" s="295"/>
    </row>
    <row r="41" spans="1:16" x14ac:dyDescent="0.15">
      <c r="A41" s="250"/>
      <c r="B41" s="246"/>
      <c r="C41" s="246"/>
      <c r="D41" s="246"/>
      <c r="E41" s="246"/>
      <c r="F41" s="246"/>
      <c r="G41" s="1160" t="s">
        <v>280</v>
      </c>
      <c r="H41" s="1161"/>
      <c r="I41" s="1161"/>
      <c r="J41" s="1162"/>
      <c r="K41" s="296">
        <v>404467</v>
      </c>
      <c r="L41" s="302">
        <v>6727</v>
      </c>
      <c r="M41" s="303">
        <v>18468</v>
      </c>
      <c r="N41" s="304">
        <v>-63.6</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47" t="s">
        <v>483</v>
      </c>
      <c r="J49" s="1149" t="s">
        <v>518</v>
      </c>
      <c r="K49" s="1150"/>
      <c r="L49" s="1150"/>
      <c r="M49" s="1150"/>
      <c r="N49" s="1151"/>
    </row>
    <row r="50" spans="1:14" x14ac:dyDescent="0.15">
      <c r="A50" s="250"/>
      <c r="B50" s="246"/>
      <c r="C50" s="246"/>
      <c r="D50" s="246"/>
      <c r="E50" s="246"/>
      <c r="F50" s="246"/>
      <c r="G50" s="314"/>
      <c r="H50" s="315"/>
      <c r="I50" s="1148"/>
      <c r="J50" s="316" t="s">
        <v>519</v>
      </c>
      <c r="K50" s="317" t="s">
        <v>520</v>
      </c>
      <c r="L50" s="318" t="s">
        <v>521</v>
      </c>
      <c r="M50" s="319" t="s">
        <v>522</v>
      </c>
      <c r="N50" s="320" t="s">
        <v>523</v>
      </c>
    </row>
    <row r="51" spans="1:14" x14ac:dyDescent="0.15">
      <c r="A51" s="250"/>
      <c r="B51" s="246"/>
      <c r="C51" s="246"/>
      <c r="D51" s="246"/>
      <c r="E51" s="246"/>
      <c r="F51" s="246"/>
      <c r="G51" s="312" t="s">
        <v>524</v>
      </c>
      <c r="H51" s="313"/>
      <c r="I51" s="321">
        <v>1163289</v>
      </c>
      <c r="J51" s="322">
        <v>19234</v>
      </c>
      <c r="K51" s="323">
        <v>26.7</v>
      </c>
      <c r="L51" s="324">
        <v>50880</v>
      </c>
      <c r="M51" s="325">
        <v>7</v>
      </c>
      <c r="N51" s="326">
        <v>19.7</v>
      </c>
    </row>
    <row r="52" spans="1:14" x14ac:dyDescent="0.15">
      <c r="A52" s="250"/>
      <c r="B52" s="246"/>
      <c r="C52" s="246"/>
      <c r="D52" s="246"/>
      <c r="E52" s="246"/>
      <c r="F52" s="246"/>
      <c r="G52" s="327"/>
      <c r="H52" s="328" t="s">
        <v>525</v>
      </c>
      <c r="I52" s="329">
        <v>469760</v>
      </c>
      <c r="J52" s="330">
        <v>7767</v>
      </c>
      <c r="K52" s="331">
        <v>50.4</v>
      </c>
      <c r="L52" s="332">
        <v>26879</v>
      </c>
      <c r="M52" s="333">
        <v>2.4</v>
      </c>
      <c r="N52" s="334">
        <v>48</v>
      </c>
    </row>
    <row r="53" spans="1:14" x14ac:dyDescent="0.15">
      <c r="A53" s="250"/>
      <c r="B53" s="246"/>
      <c r="C53" s="246"/>
      <c r="D53" s="246"/>
      <c r="E53" s="246"/>
      <c r="F53" s="246"/>
      <c r="G53" s="312" t="s">
        <v>526</v>
      </c>
      <c r="H53" s="313"/>
      <c r="I53" s="321">
        <v>2008590</v>
      </c>
      <c r="J53" s="322">
        <v>33025</v>
      </c>
      <c r="K53" s="323">
        <v>71.7</v>
      </c>
      <c r="L53" s="324">
        <v>63956</v>
      </c>
      <c r="M53" s="325">
        <v>25.7</v>
      </c>
      <c r="N53" s="326">
        <v>46</v>
      </c>
    </row>
    <row r="54" spans="1:14" x14ac:dyDescent="0.15">
      <c r="A54" s="250"/>
      <c r="B54" s="246"/>
      <c r="C54" s="246"/>
      <c r="D54" s="246"/>
      <c r="E54" s="246"/>
      <c r="F54" s="246"/>
      <c r="G54" s="327"/>
      <c r="H54" s="328" t="s">
        <v>525</v>
      </c>
      <c r="I54" s="329">
        <v>998470</v>
      </c>
      <c r="J54" s="330">
        <v>16417</v>
      </c>
      <c r="K54" s="331">
        <v>111.4</v>
      </c>
      <c r="L54" s="332">
        <v>29239</v>
      </c>
      <c r="M54" s="333">
        <v>8.8000000000000007</v>
      </c>
      <c r="N54" s="334">
        <v>102.6</v>
      </c>
    </row>
    <row r="55" spans="1:14" x14ac:dyDescent="0.15">
      <c r="A55" s="250"/>
      <c r="B55" s="246"/>
      <c r="C55" s="246"/>
      <c r="D55" s="246"/>
      <c r="E55" s="246"/>
      <c r="F55" s="246"/>
      <c r="G55" s="312" t="s">
        <v>527</v>
      </c>
      <c r="H55" s="313"/>
      <c r="I55" s="321">
        <v>1515395</v>
      </c>
      <c r="J55" s="322">
        <v>25079</v>
      </c>
      <c r="K55" s="323">
        <v>-24.1</v>
      </c>
      <c r="L55" s="324">
        <v>66255</v>
      </c>
      <c r="M55" s="325">
        <v>3.6</v>
      </c>
      <c r="N55" s="326">
        <v>-27.7</v>
      </c>
    </row>
    <row r="56" spans="1:14" x14ac:dyDescent="0.15">
      <c r="A56" s="250"/>
      <c r="B56" s="246"/>
      <c r="C56" s="246"/>
      <c r="D56" s="246"/>
      <c r="E56" s="246"/>
      <c r="F56" s="246"/>
      <c r="G56" s="327"/>
      <c r="H56" s="328" t="s">
        <v>525</v>
      </c>
      <c r="I56" s="329">
        <v>679025</v>
      </c>
      <c r="J56" s="330">
        <v>11238</v>
      </c>
      <c r="K56" s="331">
        <v>-31.5</v>
      </c>
      <c r="L56" s="332">
        <v>31822</v>
      </c>
      <c r="M56" s="333">
        <v>8.8000000000000007</v>
      </c>
      <c r="N56" s="334">
        <v>-40.299999999999997</v>
      </c>
    </row>
    <row r="57" spans="1:14" x14ac:dyDescent="0.15">
      <c r="A57" s="250"/>
      <c r="B57" s="246"/>
      <c r="C57" s="246"/>
      <c r="D57" s="246"/>
      <c r="E57" s="246"/>
      <c r="F57" s="246"/>
      <c r="G57" s="312" t="s">
        <v>528</v>
      </c>
      <c r="H57" s="313"/>
      <c r="I57" s="321">
        <v>3227199</v>
      </c>
      <c r="J57" s="322">
        <v>53488</v>
      </c>
      <c r="K57" s="323">
        <v>113.3</v>
      </c>
      <c r="L57" s="324">
        <v>92247</v>
      </c>
      <c r="M57" s="325">
        <v>39.200000000000003</v>
      </c>
      <c r="N57" s="326">
        <v>74.099999999999994</v>
      </c>
    </row>
    <row r="58" spans="1:14" x14ac:dyDescent="0.15">
      <c r="A58" s="250"/>
      <c r="B58" s="246"/>
      <c r="C58" s="246"/>
      <c r="D58" s="246"/>
      <c r="E58" s="246"/>
      <c r="F58" s="246"/>
      <c r="G58" s="327"/>
      <c r="H58" s="328" t="s">
        <v>525</v>
      </c>
      <c r="I58" s="329">
        <v>1025288</v>
      </c>
      <c r="J58" s="330">
        <v>16993</v>
      </c>
      <c r="K58" s="331">
        <v>51.2</v>
      </c>
      <c r="L58" s="332">
        <v>37204</v>
      </c>
      <c r="M58" s="333">
        <v>16.899999999999999</v>
      </c>
      <c r="N58" s="334">
        <v>34.299999999999997</v>
      </c>
    </row>
    <row r="59" spans="1:14" x14ac:dyDescent="0.15">
      <c r="A59" s="250"/>
      <c r="B59" s="246"/>
      <c r="C59" s="246"/>
      <c r="D59" s="246"/>
      <c r="E59" s="246"/>
      <c r="F59" s="246"/>
      <c r="G59" s="312" t="s">
        <v>529</v>
      </c>
      <c r="H59" s="313"/>
      <c r="I59" s="321">
        <v>1582235</v>
      </c>
      <c r="J59" s="322">
        <v>26316</v>
      </c>
      <c r="K59" s="323">
        <v>-50.8</v>
      </c>
      <c r="L59" s="324">
        <v>67319</v>
      </c>
      <c r="M59" s="325">
        <v>-27</v>
      </c>
      <c r="N59" s="326">
        <v>-23.8</v>
      </c>
    </row>
    <row r="60" spans="1:14" x14ac:dyDescent="0.15">
      <c r="A60" s="250"/>
      <c r="B60" s="246"/>
      <c r="C60" s="246"/>
      <c r="D60" s="246"/>
      <c r="E60" s="246"/>
      <c r="F60" s="246"/>
      <c r="G60" s="327"/>
      <c r="H60" s="328" t="s">
        <v>525</v>
      </c>
      <c r="I60" s="335">
        <v>685288</v>
      </c>
      <c r="J60" s="330">
        <v>11398</v>
      </c>
      <c r="K60" s="331">
        <v>-32.9</v>
      </c>
      <c r="L60" s="332">
        <v>38101</v>
      </c>
      <c r="M60" s="333">
        <v>2.4</v>
      </c>
      <c r="N60" s="334">
        <v>-35.299999999999997</v>
      </c>
    </row>
    <row r="61" spans="1:14" x14ac:dyDescent="0.15">
      <c r="A61" s="250"/>
      <c r="B61" s="246"/>
      <c r="C61" s="246"/>
      <c r="D61" s="246"/>
      <c r="E61" s="246"/>
      <c r="F61" s="246"/>
      <c r="G61" s="312" t="s">
        <v>530</v>
      </c>
      <c r="H61" s="336"/>
      <c r="I61" s="337">
        <v>1899342</v>
      </c>
      <c r="J61" s="338">
        <v>31428</v>
      </c>
      <c r="K61" s="339">
        <v>27.4</v>
      </c>
      <c r="L61" s="340">
        <v>68131</v>
      </c>
      <c r="M61" s="341">
        <v>9.6999999999999993</v>
      </c>
      <c r="N61" s="326">
        <v>17.7</v>
      </c>
    </row>
    <row r="62" spans="1:14" x14ac:dyDescent="0.15">
      <c r="A62" s="250"/>
      <c r="B62" s="246"/>
      <c r="C62" s="246"/>
      <c r="D62" s="246"/>
      <c r="E62" s="246"/>
      <c r="F62" s="246"/>
      <c r="G62" s="327"/>
      <c r="H62" s="328" t="s">
        <v>525</v>
      </c>
      <c r="I62" s="329">
        <v>771566</v>
      </c>
      <c r="J62" s="330">
        <v>12763</v>
      </c>
      <c r="K62" s="331">
        <v>29.7</v>
      </c>
      <c r="L62" s="332">
        <v>32649</v>
      </c>
      <c r="M62" s="333">
        <v>7.9</v>
      </c>
      <c r="N62" s="334">
        <v>21.8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28.84</v>
      </c>
      <c r="G47" s="12">
        <v>29.94</v>
      </c>
      <c r="H47" s="12">
        <v>26.84</v>
      </c>
      <c r="I47" s="12">
        <v>21.12</v>
      </c>
      <c r="J47" s="13">
        <v>15.57</v>
      </c>
    </row>
    <row r="48" spans="2:10" ht="57.75" customHeight="1" x14ac:dyDescent="0.15">
      <c r="B48" s="14"/>
      <c r="C48" s="1174" t="s">
        <v>4</v>
      </c>
      <c r="D48" s="1174"/>
      <c r="E48" s="1175"/>
      <c r="F48" s="15">
        <v>5.64</v>
      </c>
      <c r="G48" s="16">
        <v>3.91</v>
      </c>
      <c r="H48" s="16">
        <v>4</v>
      </c>
      <c r="I48" s="16">
        <v>3.26</v>
      </c>
      <c r="J48" s="17">
        <v>1.66</v>
      </c>
    </row>
    <row r="49" spans="2:10" ht="57.75" customHeight="1" thickBot="1" x14ac:dyDescent="0.2">
      <c r="B49" s="18"/>
      <c r="C49" s="1176" t="s">
        <v>5</v>
      </c>
      <c r="D49" s="1176"/>
      <c r="E49" s="1177"/>
      <c r="F49" s="19" t="s">
        <v>537</v>
      </c>
      <c r="G49" s="20" t="s">
        <v>538</v>
      </c>
      <c r="H49" s="20" t="s">
        <v>539</v>
      </c>
      <c r="I49" s="20" t="s">
        <v>540</v>
      </c>
      <c r="J49" s="21" t="s">
        <v>541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2018-10-17T00:57:08Z</cp:lastPrinted>
  <dcterms:created xsi:type="dcterms:W3CDTF">2018-01-24T04:22:14Z</dcterms:created>
  <dcterms:modified xsi:type="dcterms:W3CDTF">2018-11-19T09:14:01Z</dcterms:modified>
  <cp:category/>
</cp:coreProperties>
</file>