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tabRatio="823" firstSheet="10" activeTab="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DQ102" i="11" l="1"/>
  <c r="CW102" i="11"/>
  <c r="DB102" i="11"/>
  <c r="DG102" i="11"/>
  <c r="DL102" i="11"/>
  <c r="CR102" i="11"/>
  <c r="AU88" i="11"/>
  <c r="AP88" i="11"/>
  <c r="AF88" i="11"/>
  <c r="AU63" i="11"/>
  <c r="AP63" i="11"/>
  <c r="AF63" i="11"/>
  <c r="AF23" i="11"/>
  <c r="AA23" i="11"/>
  <c r="V23" i="11"/>
  <c r="Q23" i="11"/>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AM36" i="9"/>
  <c r="C36" i="9"/>
  <c r="C35" i="9"/>
  <c r="BW34" i="9"/>
  <c r="U34" i="9"/>
  <c r="U35" i="9" s="1"/>
  <c r="U36" i="9" s="1"/>
  <c r="U37" i="9" s="1"/>
  <c r="C34" i="9"/>
  <c r="BW35" i="9" l="1"/>
  <c r="BW36" i="9" s="1"/>
  <c r="BW37" i="9" s="1"/>
  <c r="BW38" i="9" s="1"/>
  <c r="BW39" i="9" s="1"/>
  <c r="BW40" i="9" s="1"/>
  <c r="BW41" i="9" s="1"/>
  <c r="BW42" i="9" s="1"/>
  <c r="BW43"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BE34" i="9"/>
  <c r="BE35" i="9" s="1"/>
  <c r="BE36" i="9" s="1"/>
</calcChain>
</file>

<file path=xl/sharedStrings.xml><?xml version="1.0" encoding="utf-8"?>
<sst xmlns="http://schemas.openxmlformats.org/spreadsheetml/2006/main" count="1050" uniqueCount="576">
  <si>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</si>
  <si>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</si>
  <si>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</si>
  <si>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</si>
  <si>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</si>
  <si>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</si>
  <si>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</si>
  <si>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</si>
  <si>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</si>
  <si>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</si>
  <si>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</si>
  <si>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</si>
  <si>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</si>
  <si>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</si>
  <si>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</si>
  <si>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</si>
  <si>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</si>
  <si>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</si>
  <si>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</si>
  <si>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</si>
  <si>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</si>
  <si>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</si>
  <si>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</si>
  <si>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</si>
  <si>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</si>
  <si>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</si>
  <si>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</si>
  <si>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</si>
  <si>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</si>
  <si>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</si>
  <si>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</si>
  <si>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</si>
  <si>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</si>
  <si>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</si>
  <si>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</si>
  <si>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</si>
  <si>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</si>
  <si>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</si>
  <si>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</si>
  <si>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</si>
  <si>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</si>
  <si>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</si>
  <si>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</si>
  <si>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</si>
  <si>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</si>
  <si>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</si>
  <si>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</si>
  <si>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</si>
  <si>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</si>
  <si>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</si>
  <si>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</si>
  <si>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</si>
  <si>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</si>
  <si>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</si>
  <si>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</si>
  <si>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</si>
  <si>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</si>
  <si>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</si>
  <si>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</si>
  <si>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</si>
  <si>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</si>
  <si>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</si>
  <si>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</si>
  <si>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</si>
  <si>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</si>
  <si>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</si>
  <si>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</si>
  <si>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</si>
  <si>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</si>
  <si>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</si>
  <si>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</si>
  <si>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</si>
  <si>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</si>
  <si>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</si>
  <si>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</si>
  <si>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</si>
  <si>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</si>
  <si>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</si>
  <si>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</si>
  <si>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</si>
  <si>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</si>
  <si>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</si>
  <si>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成田市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</si>
  <si>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</si>
  <si>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</si>
  <si>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</si>
  <si>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</si>
  <si>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</si>
  <si>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</si>
  <si>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</si>
  <si>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</si>
  <si>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</si>
  <si>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</si>
  <si>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</si>
  <si>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</si>
  <si>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</si>
  <si>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</si>
  <si>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</si>
  <si>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</si>
  <si>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</si>
  <si>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</si>
  <si>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</si>
  <si>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</si>
  <si>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</si>
  <si>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</si>
  <si>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</si>
  <si>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</si>
  <si>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</si>
  <si>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</si>
  <si>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</si>
  <si>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</si>
  <si>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</si>
  <si>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</si>
  <si>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</si>
  <si>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</si>
  <si>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</si>
  <si>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</si>
  <si>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</si>
  <si>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</si>
  <si>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</si>
  <si>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</si>
  <si>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</si>
  <si>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</si>
  <si>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</si>
  <si>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</si>
  <si>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</si>
  <si>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</si>
  <si>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</si>
  <si>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</si>
  <si>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</si>
  <si>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</si>
  <si>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</si>
  <si>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</si>
  <si>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</si>
  <si>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</si>
  <si>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</si>
  <si>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</si>
  <si>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</si>
  <si>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</si>
  <si>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</si>
  <si>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</si>
  <si>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</si>
  <si>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</si>
  <si>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</si>
  <si>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</si>
  <si>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</si>
  <si>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</si>
  <si>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</si>
  <si>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</si>
  <si>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</si>
  <si>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</si>
  <si>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</si>
  <si>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</si>
  <si>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</si>
  <si>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</si>
  <si>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</si>
  <si>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</si>
  <si>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</si>
  <si>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</si>
  <si>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</si>
  <si>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</si>
  <si>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</si>
  <si>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</si>
  <si>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</si>
  <si>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</si>
  <si>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</si>
  <si>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</si>
  <si>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</si>
  <si>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</si>
  <si>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</si>
  <si>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</si>
  <si>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</si>
  <si>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</si>
  <si>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</si>
  <si>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</si>
  <si>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</si>
  <si>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</si>
  <si>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</si>
  <si>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</si>
  <si>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</si>
  <si>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</si>
  <si>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</si>
  <si>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</si>
  <si>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</si>
  <si>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</si>
  <si>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</si>
  <si>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</si>
  <si>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</si>
  <si>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</si>
  <si>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</si>
  <si>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</si>
  <si>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</si>
  <si>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</si>
  <si>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</si>
  <si>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千葉県成田市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</si>
  <si>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</si>
  <si>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</si>
  <si>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</si>
  <si>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</si>
  <si>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</si>
  <si>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</si>
  <si>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</si>
  <si>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</si>
  <si>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</si>
  <si>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</si>
  <si>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</si>
  <si>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</si>
  <si>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</si>
  <si>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</si>
  <si>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</si>
  <si>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</si>
  <si>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</si>
  <si>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</si>
  <si>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</si>
  <si>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</si>
  <si>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</si>
  <si>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</si>
  <si>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</si>
  <si>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</si>
  <si>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</si>
  <si>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</si>
  <si>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</si>
  <si>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</si>
  <si>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</si>
  <si>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</si>
  <si>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</si>
  <si>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</si>
  <si>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</si>
  <si>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</si>
  <si>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</si>
  <si>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</si>
  <si>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</si>
  <si>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</si>
  <si>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</si>
  <si>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</si>
  <si>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</si>
  <si>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</si>
  <si>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</si>
  <si>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</si>
  <si>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</si>
  <si>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</si>
  <si>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</si>
  <si>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</si>
  <si>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</si>
  <si>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</si>
  <si>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</si>
  <si>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</si>
  <si>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</si>
  <si>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</si>
  <si>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</si>
  <si>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</si>
  <si>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</si>
  <si>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</si>
  <si>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</si>
  <si>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</si>
  <si>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</si>
  <si>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</si>
  <si>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</si>
  <si>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</si>
  <si>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</si>
  <si>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</si>
  <si>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</si>
  <si>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</si>
  <si>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</si>
  <si>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</si>
  <si>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</si>
  <si>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</si>
  <si>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</si>
  <si>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</si>
  <si>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</si>
  <si>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</si>
  <si>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</si>
  <si>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</si>
  <si>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</si>
  <si>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</si>
  <si>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</si>
  <si>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</si>
  <si>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</si>
  <si>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</si>
  <si>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</si>
  <si>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</si>
  <si>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</si>
  <si>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</si>
  <si>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</si>
  <si>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</si>
  <si>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</si>
  <si>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</si>
  <si>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</si>
  <si>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</si>
  <si>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</si>
  <si>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</si>
  <si>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</si>
  <si>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</si>
  <si>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</si>
  <si>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</si>
  <si>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</si>
  <si>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</si>
  <si>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</si>
  <si>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</si>
  <si>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</si>
  <si>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</si>
  <si>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</si>
  <si>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</si>
  <si>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</si>
  <si>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</si>
  <si>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</si>
  <si>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</si>
  <si>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</si>
  <si>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</si>
  <si>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</si>
  <si>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</si>
  <si>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</si>
  <si>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</si>
  <si>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</si>
  <si>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</si>
  <si>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</si>
  <si>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</si>
  <si>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</si>
  <si>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</si>
  <si>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</si>
  <si>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</si>
  <si>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</si>
  <si>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</si>
  <si>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</si>
  <si>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</si>
  <si>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</si>
  <si>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</si>
  <si>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</si>
  <si>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</si>
  <si>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</si>
  <si>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</si>
  <si>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</si>
  <si>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</si>
  <si>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</si>
  <si>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</si>
  <si>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</si>
  <si>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</si>
  <si>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</si>
  <si>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</si>
  <si>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</si>
  <si>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</si>
  <si>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</si>
  <si>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千葉県成田市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</si>
  <si>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</si>
  <si>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</si>
  <si>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</si>
  <si>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</si>
  <si>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</si>
  <si>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</si>
  <si>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</si>
  <si>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</si>
  <si>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</si>
  <si>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</si>
  <si>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</si>
  <si>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</si>
  <si>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</si>
  <si>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</si>
  <si>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</si>
  <si>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</si>
  <si>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</si>
  <si>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</si>
  <si>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</si>
  <si>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</si>
  <si>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</si>
  <si>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</si>
  <si>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</si>
  <si>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</si>
  <si>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</si>
  <si>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</si>
  <si>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</si>
  <si>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</si>
  <si>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</si>
  <si>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</si>
  <si>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</si>
  <si>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</si>
  <si>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</si>
  <si>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</si>
  <si>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</si>
  <si>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</si>
  <si>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</si>
  <si>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</si>
  <si>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</si>
  <si>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</si>
  <si>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</si>
  <si>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公設地方卸売市場特別会計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</si>
  <si>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</si>
  <si>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</si>
  <si>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</si>
  <si>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</si>
  <si>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</si>
  <si>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</si>
  <si>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</si>
  <si>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</si>
  <si>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</si>
  <si>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</si>
  <si>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</si>
  <si>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</si>
  <si>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</si>
  <si>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</si>
  <si>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</si>
  <si>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</si>
  <si>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</si>
  <si>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</si>
  <si>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</si>
  <si>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</si>
  <si>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</si>
  <si>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</si>
  <si>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</si>
  <si>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</si>
  <si>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</si>
  <si>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</si>
  <si>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</si>
  <si>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</si>
  <si>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</si>
  <si>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</si>
  <si>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</si>
  <si>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</si>
  <si>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</si>
  <si>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</si>
  <si>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</si>
  <si>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</si>
  <si>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</si>
  <si>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</si>
  <si>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</si>
  <si>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</si>
  <si>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</si>
  <si>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</si>
  <si>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</si>
  <si>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</si>
  <si>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</si>
  <si>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</si>
  <si>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</si>
  <si>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</si>
  <si>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</si>
  <si>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</si>
  <si>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</si>
  <si>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</si>
  <si>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</si>
  <si>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</si>
  <si>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</si>
  <si>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</si>
  <si>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</si>
  <si>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</si>
  <si>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</si>
  <si>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</si>
  <si>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</si>
  <si>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</si>
  <si>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</si>
  <si>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</si>
  <si>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</si>
  <si>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</si>
  <si>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</si>
  <si>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</si>
  <si>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</si>
  <si>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</si>
  <si>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</si>
  <si>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</si>
  <si>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</si>
  <si>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</si>
  <si>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</si>
  <si>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</si>
  <si>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</si>
  <si>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</si>
  <si>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</si>
  <si>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</si>
  <si>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</si>
  <si>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</si>
  <si>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</si>
  <si>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</si>
  <si>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</si>
  <si>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</si>
  <si>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</si>
  <si>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</si>
  <si>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</si>
  <si>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</si>
  <si>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</si>
  <si>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</si>
  <si>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</si>
  <si>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</si>
  <si>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</si>
  <si>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</si>
  <si>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</si>
  <si>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</si>
  <si>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</si>
  <si>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</si>
  <si>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</si>
  <si>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</si>
  <si>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</si>
  <si>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</si>
  <si>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</si>
  <si>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</si>
  <si>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</si>
  <si>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</si>
  <si>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</si>
  <si>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</si>
  <si>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</si>
  <si>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</si>
  <si>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</si>
  <si>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</si>
  <si>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</si>
  <si>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</si>
  <si>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</si>
  <si>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</si>
  <si>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</si>
  <si>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</si>
  <si>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</si>
  <si>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</si>
  <si>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</si>
  <si>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</si>
  <si>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</si>
  <si>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</si>
  <si>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</si>
  <si>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</si>
  <si>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</si>
  <si>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</si>
  <si>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</si>
  <si>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</si>
  <si>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</si>
  <si>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</si>
  <si>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</si>
  <si>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</si>
  <si>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</si>
  <si>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</si>
  <si>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</si>
  <si>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</si>
  <si>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</si>
  <si>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</si>
  <si>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</si>
  <si>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</si>
  <si>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</si>
  <si>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</si>
  <si>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</si>
  <si>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</si>
  <si>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1.23</t>
  </si>
  <si>
    <t>▲ 3.02</t>
  </si>
  <si>
    <t>▲ 2.76</t>
  </si>
  <si>
    <t>一般会計</t>
  </si>
  <si>
    <t>水道事業会計</t>
  </si>
  <si>
    <t>国民健康保険特別会計（事業勘定）</t>
  </si>
  <si>
    <t>簡易水道事業特別会計</t>
  </si>
  <si>
    <t>下水道事業特別会計</t>
  </si>
  <si>
    <t>介護保険特別会計</t>
  </si>
  <si>
    <t>後期高齢者医療特別会計</t>
  </si>
  <si>
    <t>公設地方卸売市場特別会計</t>
  </si>
  <si>
    <t>その他会計（赤字）</t>
  </si>
  <si>
    <t>その他会計（黒字）</t>
  </si>
  <si>
    <t>成田市スポーツ・みどり振興財団</t>
  </si>
  <si>
    <t>成田市農業センター</t>
  </si>
  <si>
    <t>成田市土地開発公社</t>
  </si>
  <si>
    <t>ティ・ティ・エス</t>
  </si>
  <si>
    <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</si>
  <si>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</si>
  <si>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</si>
  <si>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</si>
  <si>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</si>
  <si>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</si>
  <si>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</si>
  <si>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印旛郡市広域市町村圏事務組合（一般会計）</t>
  </si>
  <si>
    <t>印旛郡市広域市町村圏事務組合（水道用水供給事業会計）</t>
  </si>
  <si>
    <t>香取広域市町村圏事務組合（一般会計）</t>
  </si>
  <si>
    <t>印旛利根川水防事務組合（一般会計）</t>
  </si>
  <si>
    <t>印旛郡市文化財センター</t>
    <rPh sb="0" eb="3">
      <t>インバグン</t>
    </rPh>
    <rPh sb="3" eb="4">
      <t>シ</t>
    </rPh>
    <rPh sb="4" eb="7">
      <t>ブンカザイ</t>
    </rPh>
    <phoneticPr fontId="2"/>
  </si>
  <si>
    <t>芝山鉄道</t>
    <rPh sb="0" eb="2">
      <t>シバヤマ</t>
    </rPh>
    <rPh sb="2" eb="4">
      <t>テツドウ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</si>
  <si>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</si>
  <si>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</si>
  <si>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</si>
  <si>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</si>
  <si>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</si>
  <si>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</si>
  <si>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</si>
  <si>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</si>
  <si>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</si>
  <si>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</si>
  <si>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大規模事業の進捗に伴う市債残高及び債務負担行為の増加、並びに充当可能基金の減少のため、将来負担比率は上昇傾向にあり、類似団体との比較でも高い数値となっている。実質公債費比率についても、今後は市債償還額の増加が予想されることから、中長期的な財政運営という視点に立ち、財政の健全性を確保する。</t>
    <rPh sb="43" eb="45">
      <t>ショウライ</t>
    </rPh>
    <rPh sb="45" eb="47">
      <t>フタン</t>
    </rPh>
    <rPh sb="47" eb="49">
      <t>ヒリツ</t>
    </rPh>
    <rPh sb="50" eb="52">
      <t>ジョウショウ</t>
    </rPh>
    <rPh sb="52" eb="54">
      <t>ケイコウ</t>
    </rPh>
    <rPh sb="79" eb="81">
      <t>ジッシツ</t>
    </rPh>
    <rPh sb="81" eb="84">
      <t>コウサイヒ</t>
    </rPh>
    <rPh sb="84" eb="86">
      <t>ヒリツ</t>
    </rPh>
    <rPh sb="92" eb="94">
      <t>コンゴ</t>
    </rPh>
    <rPh sb="95" eb="97">
      <t>シサイ</t>
    </rPh>
    <rPh sb="97" eb="99">
      <t>ショウカン</t>
    </rPh>
    <rPh sb="99" eb="100">
      <t>ガク</t>
    </rPh>
    <rPh sb="101" eb="103">
      <t>ゾウカ</t>
    </rPh>
    <rPh sb="104" eb="106">
      <t>ヨソウ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</si>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</sst>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2"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4"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5"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4"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4"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4"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4"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4"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4"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2"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9"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7" xfId="32" applyNumberFormat="1" applyFont="1" applyFill="1" applyBorder="1" applyAlignment="1" applyProtection="1">
      <alignment horizontal="right" vertical="center" shrinkToFit="1"/>
    </xf>
    <xf numFmtId="177" fontId="26" fillId="5" borderId="168"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2"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9"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8"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0" applyNumberFormat="1" applyFont="1" applyBorder="1" applyAlignment="1" applyProtection="1">
      <alignment horizontal="right" vertical="center" shrinkToFit="1"/>
      <protection locked="0"/>
    </xf>
    <xf numFmtId="177" fontId="26" fillId="0" borderId="136"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6"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7"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58051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116757</c:v>
                </c:pt>
                <c:pt idx="1">
                  <c:v>120846</c:v>
                </c:pt>
                <c:pt idx="2">
                  <c:v>96128</c:v>
                </c:pt>
                <c:pt idx="3">
                  <c:v>124715</c:v>
                </c:pt>
                <c:pt idx="4">
                  <c:v>105516</c:v>
                </c:pt>
              </c:numCache>
            </c:numRef>
          </c:val>
          <c:smooth val="0"/>
        </c:ser>
        <c:dLbls>
          <c:showLegendKey val="0"/>
          <c:showVal val="0"/>
          <c:showCatName val="0"/>
          <c:showSerName val="0"/>
          <c:showPercent val="0"/>
          <c:showBubbleSize val="0"/>
        </c:dLbls>
        <c:marker val="1"/>
        <c:smooth val="0"/>
        <c:axId val="106415232"/>
        <c:axId val="106417152"/>
      </c:lineChart>
      <c:catAx>
        <c:axId val="1064152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417152"/>
        <c:crosses val="autoZero"/>
        <c:auto val="1"/>
        <c:lblAlgn val="ctr"/>
        <c:lblOffset val="100"/>
        <c:tickLblSkip val="1"/>
        <c:tickMarkSkip val="1"/>
        <c:noMultiLvlLbl val="0"/>
      </c:catAx>
      <c:valAx>
        <c:axId val="1064171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415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5.51</c:v>
                </c:pt>
                <c:pt idx="1">
                  <c:v>6.41</c:v>
                </c:pt>
                <c:pt idx="2">
                  <c:v>4.88</c:v>
                </c:pt>
                <c:pt idx="3">
                  <c:v>6.75</c:v>
                </c:pt>
                <c:pt idx="4">
                  <c:v>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18.399999999999999</c:v>
                </c:pt>
                <c:pt idx="1">
                  <c:v>14.89</c:v>
                </c:pt>
                <c:pt idx="2">
                  <c:v>13.2</c:v>
                </c:pt>
                <c:pt idx="3">
                  <c:v>13.59</c:v>
                </c:pt>
                <c:pt idx="4">
                  <c:v>11.94</c:v>
                </c:pt>
              </c:numCache>
            </c:numRef>
          </c:val>
        </c:ser>
        <c:dLbls>
          <c:showLegendKey val="0"/>
          <c:showVal val="0"/>
          <c:showCatName val="0"/>
          <c:showSerName val="0"/>
          <c:showPercent val="0"/>
          <c:showBubbleSize val="0"/>
        </c:dLbls>
        <c:gapWidth val="250"/>
        <c:overlap val="100"/>
        <c:axId val="109130112"/>
        <c:axId val="109132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-1.23</c:v>
                </c:pt>
                <c:pt idx="1">
                  <c:v>-3.02</c:v>
                </c:pt>
                <c:pt idx="2">
                  <c:v>-2.76</c:v>
                </c:pt>
                <c:pt idx="3">
                  <c:v>2.87</c:v>
                </c:pt>
                <c:pt idx="4">
                  <c:v>1.49</c:v>
                </c:pt>
              </c:numCache>
            </c:numRef>
          </c:val>
          <c:smooth val="0"/>
        </c:ser>
        <c:dLbls>
          <c:showLegendKey val="0"/>
          <c:showVal val="0"/>
          <c:showCatName val="0"/>
          <c:showSerName val="0"/>
          <c:showPercent val="0"/>
          <c:showBubbleSize val="0"/>
        </c:dLbls>
        <c:marker val="1"/>
        <c:smooth val="0"/>
        <c:axId val="109130112"/>
        <c:axId val="109132032"/>
      </c:lineChart>
      <c:catAx>
        <c:axId val="10913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132032"/>
        <c:crosses val="autoZero"/>
        <c:auto val="1"/>
        <c:lblAlgn val="ctr"/>
        <c:lblOffset val="100"/>
        <c:tickLblSkip val="1"/>
        <c:tickMarkSkip val="1"/>
        <c:noMultiLvlLbl val="0"/>
      </c:catAx>
      <c:valAx>
        <c:axId val="10913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3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0.05</c:v>
                </c:pt>
                <c:pt idx="2">
                  <c:v>#N/A</c:v>
                </c:pt>
                <c:pt idx="3">
                  <c:v>0.04</c:v>
                </c:pt>
                <c:pt idx="4">
                  <c:v>#N/A</c:v>
                </c:pt>
                <c:pt idx="5">
                  <c:v>0.04</c:v>
                </c:pt>
                <c:pt idx="6">
                  <c:v>#N/A</c:v>
                </c:pt>
                <c:pt idx="7">
                  <c:v>0.01</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公設地方卸売市場特別会計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0.04</c:v>
                </c:pt>
                <c:pt idx="4">
                  <c:v>#N/A</c:v>
                </c:pt>
                <c:pt idx="5">
                  <c:v>0.01</c:v>
                </c:pt>
                <c:pt idx="6">
                  <c:v>#N/A</c:v>
                </c:pt>
                <c:pt idx="7">
                  <c:v>0.02</c:v>
                </c:pt>
                <c:pt idx="8">
                  <c:v>#N/A</c:v>
                </c:pt>
                <c:pt idx="9">
                  <c:v>0.03</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0.01</c:v>
                </c:pt>
                <c:pt idx="4">
                  <c:v>#N/A</c:v>
                </c:pt>
                <c:pt idx="5">
                  <c:v>0.03</c:v>
                </c:pt>
                <c:pt idx="6">
                  <c:v>#N/A</c:v>
                </c:pt>
                <c:pt idx="7">
                  <c:v>0.03</c:v>
                </c:pt>
                <c:pt idx="8">
                  <c:v>#N/A</c:v>
                </c:pt>
                <c:pt idx="9">
                  <c:v>0.04</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0.56000000000000005</c:v>
                </c:pt>
                <c:pt idx="2">
                  <c:v>#N/A</c:v>
                </c:pt>
                <c:pt idx="3">
                  <c:v>0.34</c:v>
                </c:pt>
                <c:pt idx="4">
                  <c:v>#N/A</c:v>
                </c:pt>
                <c:pt idx="5">
                  <c:v>0.4</c:v>
                </c:pt>
                <c:pt idx="6">
                  <c:v>#N/A</c:v>
                </c:pt>
                <c:pt idx="7">
                  <c:v>0.23</c:v>
                </c:pt>
                <c:pt idx="8">
                  <c:v>#N/A</c:v>
                </c:pt>
                <c:pt idx="9">
                  <c:v>0.26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0.17</c:v>
                </c:pt>
                <c:pt idx="2">
                  <c:v>#N/A</c:v>
                </c:pt>
                <c:pt idx="3">
                  <c:v>0.16</c:v>
                </c:pt>
                <c:pt idx="4">
                  <c:v>#N/A</c:v>
                </c:pt>
                <c:pt idx="5">
                  <c:v>0.63</c:v>
                </c:pt>
                <c:pt idx="6">
                  <c:v>#N/A</c:v>
                </c:pt>
                <c:pt idx="7">
                  <c:v>0.31</c:v>
                </c:pt>
                <c:pt idx="8">
                  <c:v>#N/A</c:v>
                </c:pt>
                <c:pt idx="9">
                  <c:v>0.3</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1.1100000000000001</c:v>
                </c:pt>
                <c:pt idx="2">
                  <c:v>#N/A</c:v>
                </c:pt>
                <c:pt idx="3">
                  <c:v>1.1399999999999999</c:v>
                </c:pt>
                <c:pt idx="4">
                  <c:v>#N/A</c:v>
                </c:pt>
                <c:pt idx="5">
                  <c:v>1.1000000000000001</c:v>
                </c:pt>
                <c:pt idx="6">
                  <c:v>#N/A</c:v>
                </c:pt>
                <c:pt idx="7">
                  <c:v>1.06</c:v>
                </c:pt>
                <c:pt idx="8">
                  <c:v>#N/A</c:v>
                </c:pt>
                <c:pt idx="9">
                  <c:v>1</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1.32</c:v>
                </c:pt>
                <c:pt idx="2">
                  <c:v>#N/A</c:v>
                </c:pt>
                <c:pt idx="3">
                  <c:v>1.7</c:v>
                </c:pt>
                <c:pt idx="4">
                  <c:v>#N/A</c:v>
                </c:pt>
                <c:pt idx="5">
                  <c:v>1.4</c:v>
                </c:pt>
                <c:pt idx="6">
                  <c:v>#N/A</c:v>
                </c:pt>
                <c:pt idx="7">
                  <c:v>1.22</c:v>
                </c:pt>
                <c:pt idx="8">
                  <c:v>#N/A</c:v>
                </c:pt>
                <c:pt idx="9">
                  <c:v>1.27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6.82</c:v>
                </c:pt>
                <c:pt idx="2">
                  <c:v>#N/A</c:v>
                </c:pt>
                <c:pt idx="3">
                  <c:v>6.46</c:v>
                </c:pt>
                <c:pt idx="4">
                  <c:v>#N/A</c:v>
                </c:pt>
                <c:pt idx="5">
                  <c:v>6.75</c:v>
                </c:pt>
                <c:pt idx="6">
                  <c:v>#N/A</c:v>
                </c:pt>
                <c:pt idx="7">
                  <c:v>6.51</c:v>
                </c:pt>
                <c:pt idx="8">
                  <c:v>#N/A</c:v>
                </c:pt>
                <c:pt idx="9">
                  <c:v>6.77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5.5</c:v>
                </c:pt>
                <c:pt idx="2">
                  <c:v>#N/A</c:v>
                </c:pt>
                <c:pt idx="3">
                  <c:v>6.4</c:v>
                </c:pt>
                <c:pt idx="4">
                  <c:v>#N/A</c:v>
                </c:pt>
                <c:pt idx="5">
                  <c:v>4.87</c:v>
                </c:pt>
                <c:pt idx="6">
                  <c:v>#N/A</c:v>
                </c:pt>
                <c:pt idx="7">
                  <c:v>6.74</c:v>
                </c:pt>
                <c:pt idx="8">
                  <c:v>#N/A</c:v>
                </c:pt>
                <c:pt idx="9">
                  <c:v>9.6</c:v>
                </c:pt>
              </c:numCache>
            </c:numRef>
          </c:val>
        </c:ser>
        <c:dLbls>
          <c:showLegendKey val="0"/>
          <c:showVal val="0"/>
          <c:showCatName val="0"/>
          <c:showSerName val="0"/>
          <c:showPercent val="0"/>
          <c:showBubbleSize val="0"/>
        </c:dLbls>
        <c:gapWidth val="150"/>
        <c:overlap val="100"/>
        <c:axId val="128000768"/>
        <c:axId val="128002304"/>
      </c:barChart>
      <c:catAx>
        <c:axId val="12800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002304"/>
        <c:crosses val="autoZero"/>
        <c:auto val="1"/>
        <c:lblAlgn val="ctr"/>
        <c:lblOffset val="100"/>
        <c:tickLblSkip val="1"/>
        <c:tickMarkSkip val="1"/>
        <c:noMultiLvlLbl val="0"/>
      </c:catAx>
      <c:valAx>
        <c:axId val="12800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00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2914</c:v>
                </c:pt>
                <c:pt idx="5">
                  <c:v>2975</c:v>
                </c:pt>
                <c:pt idx="8">
                  <c:v>3033</c:v>
                </c:pt>
                <c:pt idx="11">
                  <c:v>3135</c:v>
                </c:pt>
                <c:pt idx="14">
                  <c:v>3046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97</c:v>
                </c:pt>
                <c:pt idx="3">
                  <c:v>47</c:v>
                </c:pt>
                <c:pt idx="6">
                  <c:v>34</c:v>
                </c:pt>
                <c:pt idx="9">
                  <c:v>94</c:v>
                </c:pt>
                <c:pt idx="12">
                  <c:v>43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48</c:v>
                </c:pt>
                <c:pt idx="3">
                  <c:v>4</c:v>
                </c:pt>
                <c:pt idx="6">
                  <c:v>6</c:v>
                </c:pt>
                <c:pt idx="9">
                  <c:v>7</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577</c:v>
                </c:pt>
                <c:pt idx="3">
                  <c:v>680</c:v>
                </c:pt>
                <c:pt idx="6">
                  <c:v>698</c:v>
                </c:pt>
                <c:pt idx="9">
                  <c:v>560</c:v>
                </c:pt>
                <c:pt idx="12">
                  <c:v>687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4288</c:v>
                </c:pt>
                <c:pt idx="3">
                  <c:v>4265</c:v>
                </c:pt>
                <c:pt idx="6">
                  <c:v>4285</c:v>
                </c:pt>
                <c:pt idx="9">
                  <c:v>4452</c:v>
                </c:pt>
                <c:pt idx="12">
                  <c:v>4455</c:v>
                </c:pt>
              </c:numCache>
            </c:numRef>
          </c:val>
        </c:ser>
        <c:dLbls>
          <c:showLegendKey val="0"/>
          <c:showVal val="0"/>
          <c:showCatName val="0"/>
          <c:showSerName val="0"/>
          <c:showPercent val="0"/>
          <c:showBubbleSize val="0"/>
        </c:dLbls>
        <c:gapWidth val="100"/>
        <c:overlap val="100"/>
        <c:axId val="106353024"/>
        <c:axId val="106354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2096</c:v>
                </c:pt>
                <c:pt idx="2">
                  <c:v>#N/A</c:v>
                </c:pt>
                <c:pt idx="3">
                  <c:v>#N/A</c:v>
                </c:pt>
                <c:pt idx="4">
                  <c:v>2021</c:v>
                </c:pt>
                <c:pt idx="5">
                  <c:v>#N/A</c:v>
                </c:pt>
                <c:pt idx="6">
                  <c:v>#N/A</c:v>
                </c:pt>
                <c:pt idx="7">
                  <c:v>1990</c:v>
                </c:pt>
                <c:pt idx="8">
                  <c:v>#N/A</c:v>
                </c:pt>
                <c:pt idx="9">
                  <c:v>#N/A</c:v>
                </c:pt>
                <c:pt idx="10">
                  <c:v>1978</c:v>
                </c:pt>
                <c:pt idx="11">
                  <c:v>#N/A</c:v>
                </c:pt>
                <c:pt idx="12">
                  <c:v>#N/A</c:v>
                </c:pt>
                <c:pt idx="13">
                  <c:v>2143</c:v>
                </c:pt>
                <c:pt idx="14">
                  <c:v>#N/A</c:v>
                </c:pt>
              </c:numCache>
            </c:numRef>
          </c:val>
          <c:smooth val="0"/>
        </c:ser>
        <c:dLbls>
          <c:showLegendKey val="0"/>
          <c:showVal val="0"/>
          <c:showCatName val="0"/>
          <c:showSerName val="0"/>
          <c:showPercent val="0"/>
          <c:showBubbleSize val="0"/>
        </c:dLbls>
        <c:marker val="1"/>
        <c:smooth val="0"/>
        <c:axId val="106353024"/>
        <c:axId val="106354944"/>
      </c:lineChart>
      <c:catAx>
        <c:axId val="10635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354944"/>
        <c:crosses val="autoZero"/>
        <c:auto val="1"/>
        <c:lblAlgn val="ctr"/>
        <c:lblOffset val="100"/>
        <c:tickLblSkip val="1"/>
        <c:tickMarkSkip val="1"/>
        <c:noMultiLvlLbl val="0"/>
      </c:catAx>
      <c:valAx>
        <c:axId val="106354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5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33048</c:v>
                </c:pt>
                <c:pt idx="5">
                  <c:v>32336</c:v>
                </c:pt>
                <c:pt idx="8">
                  <c:v>31389</c:v>
                </c:pt>
                <c:pt idx="11">
                  <c:v>29843</c:v>
                </c:pt>
                <c:pt idx="14">
                  <c:v>28234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1632</c:v>
                </c:pt>
                <c:pt idx="5">
                  <c:v>1791</c:v>
                </c:pt>
                <c:pt idx="8">
                  <c:v>2231</c:v>
                </c:pt>
                <c:pt idx="11">
                  <c:v>1850</c:v>
                </c:pt>
                <c:pt idx="14">
                  <c:v>2532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11690</c:v>
                </c:pt>
                <c:pt idx="5">
                  <c:v>10043</c:v>
                </c:pt>
                <c:pt idx="8">
                  <c:v>8817</c:v>
                </c:pt>
                <c:pt idx="11">
                  <c:v>8772</c:v>
                </c:pt>
                <c:pt idx="14">
                  <c:v>7532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c:v>
                </c:pt>
                <c:pt idx="3">
                  <c:v>16</c:v>
                </c:pt>
                <c:pt idx="6">
                  <c:v>10</c:v>
                </c:pt>
                <c:pt idx="9">
                  <c:v>7</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10200</c:v>
                </c:pt>
                <c:pt idx="3">
                  <c:v>9886</c:v>
                </c:pt>
                <c:pt idx="6">
                  <c:v>8940</c:v>
                </c:pt>
                <c:pt idx="9">
                  <c:v>7931</c:v>
                </c:pt>
                <c:pt idx="12">
                  <c:v>7315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56</c:v>
                </c:pt>
                <c:pt idx="3">
                  <c:v>38</c:v>
                </c:pt>
                <c:pt idx="6">
                  <c:v>20</c:v>
                </c:pt>
                <c:pt idx="9">
                  <c:v>13</c:v>
                </c:pt>
                <c:pt idx="12">
                  <c:v>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7958</c:v>
                </c:pt>
                <c:pt idx="3">
                  <c:v>7731</c:v>
                </c:pt>
                <c:pt idx="6">
                  <c:v>8013</c:v>
                </c:pt>
                <c:pt idx="9">
                  <c:v>7568</c:v>
                </c:pt>
                <c:pt idx="12">
                  <c:v>7315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734</c:v>
                </c:pt>
                <c:pt idx="3">
                  <c:v>603</c:v>
                </c:pt>
                <c:pt idx="6">
                  <c:v>937</c:v>
                </c:pt>
                <c:pt idx="9">
                  <c:v>630</c:v>
                </c:pt>
                <c:pt idx="12">
                  <c:v>1303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42023</c:v>
                </c:pt>
                <c:pt idx="3">
                  <c:v>43782</c:v>
                </c:pt>
                <c:pt idx="6">
                  <c:v>44372</c:v>
                </c:pt>
                <c:pt idx="9">
                  <c:v>45190</c:v>
                </c:pt>
                <c:pt idx="12">
                  <c:v>47779</c:v>
                </c:pt>
              </c:numCache>
            </c:numRef>
          </c:val>
        </c:ser>
        <c:dLbls>
          <c:showLegendKey val="0"/>
          <c:showVal val="0"/>
          <c:showCatName val="0"/>
          <c:showSerName val="0"/>
          <c:showPercent val="0"/>
          <c:showBubbleSize val="0"/>
        </c:dLbls>
        <c:gapWidth val="100"/>
        <c:overlap val="100"/>
        <c:axId val="128379136"/>
        <c:axId val="128647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14613</c:v>
                </c:pt>
                <c:pt idx="2">
                  <c:v>#N/A</c:v>
                </c:pt>
                <c:pt idx="3">
                  <c:v>#N/A</c:v>
                </c:pt>
                <c:pt idx="4">
                  <c:v>17887</c:v>
                </c:pt>
                <c:pt idx="5">
                  <c:v>#N/A</c:v>
                </c:pt>
                <c:pt idx="6">
                  <c:v>#N/A</c:v>
                </c:pt>
                <c:pt idx="7">
                  <c:v>19855</c:v>
                </c:pt>
                <c:pt idx="8">
                  <c:v>#N/A</c:v>
                </c:pt>
                <c:pt idx="9">
                  <c:v>#N/A</c:v>
                </c:pt>
                <c:pt idx="10">
                  <c:v>20875</c:v>
                </c:pt>
                <c:pt idx="11">
                  <c:v>#N/A</c:v>
                </c:pt>
                <c:pt idx="12">
                  <c:v>#N/A</c:v>
                </c:pt>
                <c:pt idx="13">
                  <c:v>25429</c:v>
                </c:pt>
                <c:pt idx="14">
                  <c:v>#N/A</c:v>
                </c:pt>
              </c:numCache>
            </c:numRef>
          </c:val>
          <c:smooth val="0"/>
        </c:ser>
        <c:dLbls>
          <c:showLegendKey val="0"/>
          <c:showVal val="0"/>
          <c:showCatName val="0"/>
          <c:showSerName val="0"/>
          <c:showPercent val="0"/>
          <c:showBubbleSize val="0"/>
        </c:dLbls>
        <c:marker val="1"/>
        <c:smooth val="0"/>
        <c:axId val="128379136"/>
        <c:axId val="128647552"/>
      </c:lineChart>
      <c:catAx>
        <c:axId val="12837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647552"/>
        <c:crosses val="autoZero"/>
        <c:auto val="1"/>
        <c:lblAlgn val="ctr"/>
        <c:lblOffset val="100"/>
        <c:tickLblSkip val="1"/>
        <c:tickMarkSkip val="1"/>
        <c:noMultiLvlLbl val="0"/>
      </c:catAx>
      <c:valAx>
        <c:axId val="12864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7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2065024"/>
        <c:axId val="32066944"/>
      </c:scatterChart>
      <c:valAx>
        <c:axId val="320650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066944"/>
        <c:crosses val="autoZero"/>
        <c:crossBetween val="midCat"/>
      </c:valAx>
      <c:valAx>
        <c:axId val="320669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065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6.6</c:v>
                </c:pt>
                <c:pt idx="1">
                  <c:v>6.5</c:v>
                </c:pt>
                <c:pt idx="2">
                  <c:v>6.2</c:v>
                </c:pt>
                <c:pt idx="3">
                  <c:v>6</c:v>
                </c:pt>
                <c:pt idx="4">
                  <c:v>6</c:v>
                </c:pt>
              </c:numCache>
            </c:numRef>
          </c:xVal>
          <c:yVal>
            <c:numRef>
              <c:f>公会計指標分析・財政指標組合せ分析表!$K$73:$O$73</c:f>
              <c:numCache>
                <c:formatCode>#,##0.0;"▲ "#,##0.0</c:formatCode>
                <c:ptCount val="5"/>
                <c:pt idx="0">
                  <c:v>44.2</c:v>
                </c:pt>
                <c:pt idx="1">
                  <c:v>55.2</c:v>
                </c:pt>
                <c:pt idx="2">
                  <c:v>60.3</c:v>
                </c:pt>
                <c:pt idx="3">
                  <c:v>61.5</c:v>
                </c:pt>
                <c:pt idx="4">
                  <c:v>73.400000000000006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3.4025729683926309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2.9385194839701125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9.3000000000000007</c:v>
                </c:pt>
                <c:pt idx="1">
                  <c:v>8.5</c:v>
                </c:pt>
                <c:pt idx="2">
                  <c:v>7.9</c:v>
                </c:pt>
                <c:pt idx="3">
                  <c:v>7.1</c:v>
                </c:pt>
                <c:pt idx="4">
                  <c:v>7.2</c:v>
                </c:pt>
              </c:numCache>
            </c:numRef>
          </c:xVal>
          <c:yVal>
            <c:numRef>
              <c:f>公会計指標分析・財政指標組合せ分析表!$K$77:$O$77</c:f>
              <c:numCache>
                <c:formatCode>#,##0.0;"▲ "#,##0.0</c:formatCode>
                <c:ptCount val="5"/>
                <c:pt idx="0">
                  <c:v>55.5</c:v>
                </c:pt>
                <c:pt idx="1">
                  <c:v>46.1</c:v>
                </c:pt>
                <c:pt idx="2">
                  <c:v>37.6</c:v>
                </c:pt>
                <c:pt idx="3">
                  <c:v>33.799999999999997</c:v>
                </c:pt>
                <c:pt idx="4">
                  <c:v>34.9</c:v>
                </c:pt>
              </c:numCache>
            </c:numRef>
          </c:yVal>
          <c:smooth val="0"/>
        </c:ser>
        <c:dLbls>
          <c:showLegendKey val="0"/>
          <c:showVal val="0"/>
          <c:showCatName val="0"/>
          <c:showSerName val="0"/>
          <c:showPercent val="0"/>
          <c:showBubbleSize val="0"/>
        </c:dLbls>
        <c:axId val="94618368"/>
        <c:axId val="94620288"/>
      </c:scatterChart>
      <c:valAx>
        <c:axId val="94618368"/>
        <c:scaling>
          <c:orientation val="minMax"/>
          <c:max val="9.6"/>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620288"/>
        <c:crosses val="autoZero"/>
        <c:crossBetween val="midCat"/>
      </c:valAx>
      <c:valAx>
        <c:axId val="94620288"/>
        <c:scaling>
          <c:orientation val="minMax"/>
          <c:max val="80"/>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6183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公債費とともに算入公債費等が増加していたことで、実質公債費比率の分子の構造としては微減が続いていたが、平成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年度以来の増加に転じた。大規模事業の実施により、公債費等の増加が予想され、数値の上昇が懸念されるため、適正な財政運営に努める。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事業の進捗に伴う市債残高及び債務負担行為の増加、並びに充当可能基金の減による充当可能財源等の減少により、近年増加傾向を示している。今後も大規模事業の進捗状況等により将来負担比率の分子が上昇することが予想されるため、効率的な財政運営による歳出の削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131,739
127,988
213.84
65,955,188
61,751,404
3,602,281
37,507,053
47,779,066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73.4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131,739
127,988
213.84
65,955,188
61,751,404
3,602,281
37,507,053
47,779,066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131,739
127,988
213.84
65,955,188
61,751,404
3,602,281
37,507,053
47,779,066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131,739
127,988
213.84
65,955,188
61,751,404
3,602,281
37,507,053
47,779,066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　固定資産税をはじめとする空港関連の税収に支えられ、類似団体内で上位の財政力指数となっているものの、平成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年度以降は下降傾向にある。今後も大幅な地方税の増収は期待できないことから、より一層の効率的かつ効果的な行財政運営に努めることにより、財政の健全性を確保する。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38</xdr:row>
      <xdr:rowOff>705</xdr:rowOff>
    </xdr:to>
    <xdr:cxnSp macro="">
      <xdr:nvCxnSpPr>
        <xdr:cNvPr id="68" name="直線コネクタ 67"/>
        <xdr:cNvCxnSpPr/>
      </xdr:nvCxnSpPr>
      <xdr:spPr>
        <a:xfrm flipV="1">
          <a:off x="4114800" y="65024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69"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0" name="フローチャート : 判断 69"/>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705</xdr:rowOff>
    </xdr:from>
    <xdr:to>
      <xdr:col>6</xdr:col>
      <xdr:colOff>0</xdr:colOff>
      <xdr:row>38</xdr:row>
      <xdr:rowOff>705</xdr:rowOff>
    </xdr:to>
    <xdr:cxnSp macro="">
      <xdr:nvCxnSpPr>
        <xdr:cNvPr id="71" name="直線コネクタ 70"/>
        <xdr:cNvCxnSpPr/>
      </xdr:nvCxnSpPr>
      <xdr:spPr>
        <a:xfrm>
          <a:off x="3225800" y="6515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119239</xdr:rowOff>
    </xdr:from>
    <xdr:to>
      <xdr:col>6</xdr:col>
      <xdr:colOff>50800</xdr:colOff>
      <xdr:row>42</xdr:row>
      <xdr:rowOff>49389</xdr:rowOff>
    </xdr:to>
    <xdr:sp macro="" textlink="">
      <xdr:nvSpPr>
        <xdr:cNvPr id="72" name="フローチャート : 判断 71"/>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34166</xdr:rowOff>
    </xdr:from>
    <xdr:ext cx="736600" cy="259045"/>
    <xdr:sp macro="" textlink="">
      <xdr:nvSpPr>
        <xdr:cNvPr id="73" name="テキスト ボックス 72"/>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145345</xdr:rowOff>
    </xdr:from>
    <xdr:to>
      <xdr:col>4</xdr:col>
      <xdr:colOff>482600</xdr:colOff>
      <xdr:row>38</xdr:row>
      <xdr:rowOff>705</xdr:rowOff>
    </xdr:to>
    <xdr:cxnSp macro="">
      <xdr:nvCxnSpPr>
        <xdr:cNvPr id="74" name="直線コネクタ 73"/>
        <xdr:cNvCxnSpPr/>
      </xdr:nvCxnSpPr>
      <xdr:spPr>
        <a:xfrm>
          <a:off x="2336800" y="64889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38100</xdr:rowOff>
    </xdr:from>
    <xdr:to>
      <xdr:col>3</xdr:col>
      <xdr:colOff>279400</xdr:colOff>
      <xdr:row>37</xdr:row>
      <xdr:rowOff>145345</xdr:rowOff>
    </xdr:to>
    <xdr:cxnSp macro="">
      <xdr:nvCxnSpPr>
        <xdr:cNvPr id="77" name="直線コネクタ 76"/>
        <xdr:cNvCxnSpPr/>
      </xdr:nvCxnSpPr>
      <xdr:spPr>
        <a:xfrm>
          <a:off x="1447800" y="63817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80" name="フローチャート : 判断 79"/>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165399</xdr:rowOff>
    </xdr:from>
    <xdr:ext cx="762000" cy="259045"/>
    <xdr:sp macro="" textlink="">
      <xdr:nvSpPr>
        <xdr:cNvPr id="81" name="テキスト ボックス 80"/>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107950</xdr:rowOff>
    </xdr:from>
    <xdr:to>
      <xdr:col>7</xdr:col>
      <xdr:colOff>203200</xdr:colOff>
      <xdr:row>38</xdr:row>
      <xdr:rowOff>38100</xdr:rowOff>
    </xdr:to>
    <xdr:sp macro="" textlink="">
      <xdr:nvSpPr>
        <xdr:cNvPr id="87" name="円/楕円 86"/>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124477</xdr:rowOff>
    </xdr:from>
    <xdr:ext cx="762000" cy="259045"/>
    <xdr:sp macro="" textlink="">
      <xdr:nvSpPr>
        <xdr:cNvPr id="88"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121355</xdr:rowOff>
    </xdr:from>
    <xdr:to>
      <xdr:col>6</xdr:col>
      <xdr:colOff>50800</xdr:colOff>
      <xdr:row>38</xdr:row>
      <xdr:rowOff>51505</xdr:rowOff>
    </xdr:to>
    <xdr:sp macro="" textlink="">
      <xdr:nvSpPr>
        <xdr:cNvPr id="89" name="円/楕円 88"/>
        <xdr:cNvSpPr/>
      </xdr:nvSpPr>
      <xdr:spPr>
        <a:xfrm>
          <a:off x="4064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61682</xdr:rowOff>
    </xdr:from>
    <xdr:ext cx="736600" cy="259045"/>
    <xdr:sp macro="" textlink="">
      <xdr:nvSpPr>
        <xdr:cNvPr id="90" name="テキスト ボックス 89"/>
        <xdr:cNvSpPr txBox="1"/>
      </xdr:nvSpPr>
      <xdr:spPr>
        <a:xfrm>
          <a:off x="3733800" y="623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121355</xdr:rowOff>
    </xdr:from>
    <xdr:to>
      <xdr:col>4</xdr:col>
      <xdr:colOff>533400</xdr:colOff>
      <xdr:row>38</xdr:row>
      <xdr:rowOff>51505</xdr:rowOff>
    </xdr:to>
    <xdr:sp macro="" textlink="">
      <xdr:nvSpPr>
        <xdr:cNvPr id="91" name="円/楕円 90"/>
        <xdr:cNvSpPr/>
      </xdr:nvSpPr>
      <xdr:spPr>
        <a:xfrm>
          <a:off x="3175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61682</xdr:rowOff>
    </xdr:from>
    <xdr:ext cx="762000" cy="259045"/>
    <xdr:sp macro="" textlink="">
      <xdr:nvSpPr>
        <xdr:cNvPr id="92" name="テキスト ボックス 91"/>
        <xdr:cNvSpPr txBox="1"/>
      </xdr:nvSpPr>
      <xdr:spPr>
        <a:xfrm>
          <a:off x="2844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94545</xdr:rowOff>
    </xdr:from>
    <xdr:to>
      <xdr:col>3</xdr:col>
      <xdr:colOff>330200</xdr:colOff>
      <xdr:row>38</xdr:row>
      <xdr:rowOff>24695</xdr:rowOff>
    </xdr:to>
    <xdr:sp macro="" textlink="">
      <xdr:nvSpPr>
        <xdr:cNvPr id="93" name="円/楕円 92"/>
        <xdr:cNvSpPr/>
      </xdr:nvSpPr>
      <xdr:spPr>
        <a:xfrm>
          <a:off x="2286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34872</xdr:rowOff>
    </xdr:from>
    <xdr:ext cx="762000" cy="259045"/>
    <xdr:sp macro="" textlink="">
      <xdr:nvSpPr>
        <xdr:cNvPr id="94" name="テキスト ボックス 93"/>
        <xdr:cNvSpPr txBox="1"/>
      </xdr:nvSpPr>
      <xdr:spPr>
        <a:xfrm>
          <a:off x="1955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158750</xdr:rowOff>
    </xdr:from>
    <xdr:to>
      <xdr:col>2</xdr:col>
      <xdr:colOff>127000</xdr:colOff>
      <xdr:row>37</xdr:row>
      <xdr:rowOff>88900</xdr:rowOff>
    </xdr:to>
    <xdr:sp macro="" textlink="">
      <xdr:nvSpPr>
        <xdr:cNvPr id="95" name="円/楕円 94"/>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99077</xdr:rowOff>
    </xdr:from>
    <xdr:ext cx="762000" cy="259045"/>
    <xdr:sp macro="" textlink="">
      <xdr:nvSpPr>
        <xdr:cNvPr id="96" name="テキスト ボックス 95"/>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義務的経費や物件費の増となったが、地方消費税交付金の増などにより、経常収支比率は、ほぼ前年並の</a:t>
          </a:r>
          <a:r>
            <a:rPr kumimoji="1" lang="en-US" altLang="ja-JP" sz="1300">
              <a:latin typeface="ＭＳ Ｐゴシック"/>
            </a:rPr>
            <a:t>81.7</a:t>
          </a:r>
          <a:r>
            <a:rPr kumimoji="1" lang="ja-JP" altLang="en-US" sz="1300">
              <a:latin typeface="ＭＳ Ｐゴシック"/>
            </a:rPr>
            <a:t>となった。類似団体の平均は上回っているが、公債費等の義務的経費は近年増加傾向にあることなどから、引き続き行政評価等の活用により事務事業の見直しを図り、経常経費の削減を図る。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66</xdr:row>
      <xdr:rowOff>171027</xdr:rowOff>
    </xdr:to>
    <xdr:cxnSp macro="">
      <xdr:nvCxnSpPr>
        <xdr:cNvPr id="126" name="直線コネクタ 125"/>
        <xdr:cNvCxnSpPr/>
      </xdr:nvCxnSpPr>
      <xdr:spPr>
        <a:xfrm flipV="1">
          <a:off x="4953000" y="10055013"/>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143104</xdr:rowOff>
    </xdr:from>
    <xdr:ext cx="762000" cy="259045"/>
    <xdr:sp macro="" textlink="">
      <xdr:nvSpPr>
        <xdr:cNvPr id="127"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171027</xdr:rowOff>
    </xdr:from>
    <xdr:to>
      <xdr:col>7</xdr:col>
      <xdr:colOff>241300</xdr:colOff>
      <xdr:row>66</xdr:row>
      <xdr:rowOff>171027</xdr:rowOff>
    </xdr:to>
    <xdr:cxnSp macro="">
      <xdr:nvCxnSpPr>
        <xdr:cNvPr id="128" name="直線コネクタ 127"/>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29"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0" name="直線コネクタ 129"/>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11854</xdr:rowOff>
    </xdr:from>
    <xdr:to>
      <xdr:col>7</xdr:col>
      <xdr:colOff>152400</xdr:colOff>
      <xdr:row>59</xdr:row>
      <xdr:rowOff>19896</xdr:rowOff>
    </xdr:to>
    <xdr:cxnSp macro="">
      <xdr:nvCxnSpPr>
        <xdr:cNvPr id="131" name="直線コネクタ 130"/>
        <xdr:cNvCxnSpPr/>
      </xdr:nvCxnSpPr>
      <xdr:spPr>
        <a:xfrm flipV="1">
          <a:off x="4114800" y="101274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137177</xdr:rowOff>
    </xdr:from>
    <xdr:ext cx="762000" cy="259045"/>
    <xdr:sp macro="" textlink="">
      <xdr:nvSpPr>
        <xdr:cNvPr id="132"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3" name="フローチャート : 判断 132"/>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19896</xdr:rowOff>
    </xdr:from>
    <xdr:to>
      <xdr:col>6</xdr:col>
      <xdr:colOff>0</xdr:colOff>
      <xdr:row>59</xdr:row>
      <xdr:rowOff>84244</xdr:rowOff>
    </xdr:to>
    <xdr:cxnSp macro="">
      <xdr:nvCxnSpPr>
        <xdr:cNvPr id="134" name="直線コネクタ 133"/>
        <xdr:cNvCxnSpPr/>
      </xdr:nvCxnSpPr>
      <xdr:spPr>
        <a:xfrm flipV="1">
          <a:off x="3225800" y="101354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36" name="テキスト ボックス 135"/>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84244</xdr:rowOff>
    </xdr:from>
    <xdr:to>
      <xdr:col>4</xdr:col>
      <xdr:colOff>482600</xdr:colOff>
      <xdr:row>59</xdr:row>
      <xdr:rowOff>164677</xdr:rowOff>
    </xdr:to>
    <xdr:cxnSp macro="">
      <xdr:nvCxnSpPr>
        <xdr:cNvPr id="137" name="直線コネクタ 136"/>
        <xdr:cNvCxnSpPr/>
      </xdr:nvCxnSpPr>
      <xdr:spPr>
        <a:xfrm flipV="1">
          <a:off x="2336800" y="101997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74083</xdr:rowOff>
    </xdr:from>
    <xdr:to>
      <xdr:col>4</xdr:col>
      <xdr:colOff>533400</xdr:colOff>
      <xdr:row>63</xdr:row>
      <xdr:rowOff>4233</xdr:rowOff>
    </xdr:to>
    <xdr:sp macro="" textlink="">
      <xdr:nvSpPr>
        <xdr:cNvPr id="138" name="フローチャート : 判断 137"/>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160460</xdr:rowOff>
    </xdr:from>
    <xdr:ext cx="762000" cy="259045"/>
    <xdr:sp macro="" textlink="">
      <xdr:nvSpPr>
        <xdr:cNvPr id="139" name="テキスト ボックス 138"/>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27940</xdr:rowOff>
    </xdr:from>
    <xdr:to>
      <xdr:col>3</xdr:col>
      <xdr:colOff>279400</xdr:colOff>
      <xdr:row>59</xdr:row>
      <xdr:rowOff>164677</xdr:rowOff>
    </xdr:to>
    <xdr:cxnSp macro="">
      <xdr:nvCxnSpPr>
        <xdr:cNvPr id="140" name="直線コネクタ 139"/>
        <xdr:cNvCxnSpPr/>
      </xdr:nvCxnSpPr>
      <xdr:spPr>
        <a:xfrm>
          <a:off x="1447800" y="1014349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3" name="フローチャート : 判断 142"/>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21183</xdr:rowOff>
    </xdr:from>
    <xdr:ext cx="762000" cy="259045"/>
    <xdr:sp macro="" textlink="">
      <xdr:nvSpPr>
        <xdr:cNvPr id="144" name="テキスト ボックス 143"/>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132504</xdr:rowOff>
    </xdr:from>
    <xdr:to>
      <xdr:col>7</xdr:col>
      <xdr:colOff>203200</xdr:colOff>
      <xdr:row>59</xdr:row>
      <xdr:rowOff>62654</xdr:rowOff>
    </xdr:to>
    <xdr:sp macro="" textlink="">
      <xdr:nvSpPr>
        <xdr:cNvPr id="150" name="円/楕円 149"/>
        <xdr:cNvSpPr/>
      </xdr:nvSpPr>
      <xdr:spPr>
        <a:xfrm>
          <a:off x="49022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53781</xdr:rowOff>
    </xdr:from>
    <xdr:ext cx="762000" cy="259045"/>
    <xdr:sp macro="" textlink="">
      <xdr:nvSpPr>
        <xdr:cNvPr id="151" name="財政構造の弾力性該当値テキスト"/>
        <xdr:cNvSpPr txBox="1"/>
      </xdr:nvSpPr>
      <xdr:spPr>
        <a:xfrm>
          <a:off x="5041900" y="999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140546</xdr:rowOff>
    </xdr:from>
    <xdr:to>
      <xdr:col>6</xdr:col>
      <xdr:colOff>50800</xdr:colOff>
      <xdr:row>59</xdr:row>
      <xdr:rowOff>70696</xdr:rowOff>
    </xdr:to>
    <xdr:sp macro="" textlink="">
      <xdr:nvSpPr>
        <xdr:cNvPr id="152" name="円/楕円 151"/>
        <xdr:cNvSpPr/>
      </xdr:nvSpPr>
      <xdr:spPr>
        <a:xfrm>
          <a:off x="4064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80873</xdr:rowOff>
    </xdr:from>
    <xdr:ext cx="736600" cy="259045"/>
    <xdr:sp macro="" textlink="">
      <xdr:nvSpPr>
        <xdr:cNvPr id="153" name="テキスト ボックス 152"/>
        <xdr:cNvSpPr txBox="1"/>
      </xdr:nvSpPr>
      <xdr:spPr>
        <a:xfrm>
          <a:off x="3733800" y="985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33444</xdr:rowOff>
    </xdr:from>
    <xdr:to>
      <xdr:col>4</xdr:col>
      <xdr:colOff>533400</xdr:colOff>
      <xdr:row>59</xdr:row>
      <xdr:rowOff>135044</xdr:rowOff>
    </xdr:to>
    <xdr:sp macro="" textlink="">
      <xdr:nvSpPr>
        <xdr:cNvPr id="154" name="円/楕円 153"/>
        <xdr:cNvSpPr/>
      </xdr:nvSpPr>
      <xdr:spPr>
        <a:xfrm>
          <a:off x="3175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145221</xdr:rowOff>
    </xdr:from>
    <xdr:ext cx="762000" cy="259045"/>
    <xdr:sp macro="" textlink="">
      <xdr:nvSpPr>
        <xdr:cNvPr id="155" name="テキスト ボックス 154"/>
        <xdr:cNvSpPr txBox="1"/>
      </xdr:nvSpPr>
      <xdr:spPr>
        <a:xfrm>
          <a:off x="2844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113877</xdr:rowOff>
    </xdr:from>
    <xdr:to>
      <xdr:col>3</xdr:col>
      <xdr:colOff>330200</xdr:colOff>
      <xdr:row>60</xdr:row>
      <xdr:rowOff>44027</xdr:rowOff>
    </xdr:to>
    <xdr:sp macro="" textlink="">
      <xdr:nvSpPr>
        <xdr:cNvPr id="156" name="円/楕円 155"/>
        <xdr:cNvSpPr/>
      </xdr:nvSpPr>
      <xdr:spPr>
        <a:xfrm>
          <a:off x="2286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54204</xdr:rowOff>
    </xdr:from>
    <xdr:ext cx="762000" cy="259045"/>
    <xdr:sp macro="" textlink="">
      <xdr:nvSpPr>
        <xdr:cNvPr id="157" name="テキスト ボックス 156"/>
        <xdr:cNvSpPr txBox="1"/>
      </xdr:nvSpPr>
      <xdr:spPr>
        <a:xfrm>
          <a:off x="1955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58" name="円/楕円 157"/>
        <xdr:cNvSpPr/>
      </xdr:nvSpPr>
      <xdr:spPr>
        <a:xfrm>
          <a:off x="1397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88917</xdr:rowOff>
    </xdr:from>
    <xdr:ext cx="762000" cy="259045"/>
    <xdr:sp macro="" textlink="">
      <xdr:nvSpPr>
        <xdr:cNvPr id="159" name="テキスト ボックス 158"/>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[159,042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成田国際空港が所在するための行政需要、国家戦略特区の指定、子ども子育て支援新制度や待機児童の解消などに対応するため、相当の職員数を確保していること、並びに平成</a:t>
          </a:r>
          <a:r>
            <a:rPr kumimoji="1" lang="en-US" altLang="ja-JP" sz="1300">
              <a:solidFill>
                <a:sysClr val="windowText" lastClr="000000"/>
              </a:solidFill>
              <a:latin typeface="ＭＳ Ｐゴシック"/>
            </a:rPr>
            <a:t>17</a:t>
          </a:r>
          <a:r>
            <a:rPr kumimoji="1" lang="ja-JP" altLang="en-US" sz="1300">
              <a:solidFill>
                <a:sysClr val="windowText" lastClr="000000"/>
              </a:solidFill>
              <a:latin typeface="ＭＳ Ｐゴシック"/>
            </a:rPr>
            <a:t>年度に近隣の</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町との合併により職員数が増加したことに伴い、類似団体と比較して</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人当たりの決算額が大きくなっている。今後も事務事業の見直しや職員定数及び職員給与の適正化等により経費の抑制に努める。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85437</xdr:rowOff>
    </xdr:from>
    <xdr:to>
      <xdr:col>7</xdr:col>
      <xdr:colOff>152400</xdr:colOff>
      <xdr:row>89</xdr:row>
      <xdr:rowOff>79812</xdr:rowOff>
    </xdr:to>
    <xdr:cxnSp macro="">
      <xdr:nvCxnSpPr>
        <xdr:cNvPr id="191" name="直線コネクタ 190"/>
        <xdr:cNvCxnSpPr/>
      </xdr:nvCxnSpPr>
      <xdr:spPr>
        <a:xfrm flipV="1">
          <a:off x="4953000" y="13801437"/>
          <a:ext cx="0" cy="1537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51889</xdr:rowOff>
    </xdr:from>
    <xdr:ext cx="762000" cy="259045"/>
    <xdr:sp macro="" textlink="">
      <xdr:nvSpPr>
        <xdr:cNvPr id="192" name="人件費・物件費等の状況最小値テキスト"/>
        <xdr:cNvSpPr txBox="1"/>
      </xdr:nvSpPr>
      <xdr:spPr>
        <a:xfrm>
          <a:off x="5041900" y="153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172,578</a:t>
          </a:r>
          <a:endParaRPr kumimoji="1" lang="ja-JP" altLang="en-US" sz="1000" b="1">
            <a:latin typeface="ＭＳ Ｐゴシック"/>
          </a:endParaRPr>
        </a:p>
      </xdr:txBody>
    </xdr:sp>
    <xdr:clientData/>
  </xdr:oneCellAnchor>
  <xdr:twoCellAnchor>
    <xdr:from>
      <xdr:col>7</xdr:col>
      <xdr:colOff>63500</xdr:colOff>
      <xdr:row>89</xdr:row>
      <xdr:rowOff>79812</xdr:rowOff>
    </xdr:from>
    <xdr:to>
      <xdr:col>7</xdr:col>
      <xdr:colOff>241300</xdr:colOff>
      <xdr:row>89</xdr:row>
      <xdr:rowOff>79812</xdr:rowOff>
    </xdr:to>
    <xdr:cxnSp macro="">
      <xdr:nvCxnSpPr>
        <xdr:cNvPr id="193" name="直線コネクタ 192"/>
        <xdr:cNvCxnSpPr/>
      </xdr:nvCxnSpPr>
      <xdr:spPr>
        <a:xfrm>
          <a:off x="4864100" y="1533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364</xdr:rowOff>
    </xdr:from>
    <xdr:ext cx="762000" cy="259045"/>
    <xdr:sp macro="" textlink="">
      <xdr:nvSpPr>
        <xdr:cNvPr id="194" name="人件費・物件費等の状況最大値テキスト"/>
        <xdr:cNvSpPr txBox="1"/>
      </xdr:nvSpPr>
      <xdr:spPr>
        <a:xfrm>
          <a:off x="5041900" y="1354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83,378</a:t>
          </a:r>
          <a:endParaRPr kumimoji="1" lang="ja-JP" altLang="en-US" sz="1000" b="1">
            <a:latin typeface="ＭＳ Ｐゴシック"/>
          </a:endParaRPr>
        </a:p>
      </xdr:txBody>
    </xdr:sp>
    <xdr:clientData/>
  </xdr:oneCellAnchor>
  <xdr:twoCellAnchor>
    <xdr:from>
      <xdr:col>7</xdr:col>
      <xdr:colOff>63500</xdr:colOff>
      <xdr:row>80</xdr:row>
      <xdr:rowOff>85437</xdr:rowOff>
    </xdr:from>
    <xdr:to>
      <xdr:col>7</xdr:col>
      <xdr:colOff>241300</xdr:colOff>
      <xdr:row>80</xdr:row>
      <xdr:rowOff>85437</xdr:rowOff>
    </xdr:to>
    <xdr:cxnSp macro="">
      <xdr:nvCxnSpPr>
        <xdr:cNvPr id="195" name="直線コネクタ 194"/>
        <xdr:cNvCxnSpPr/>
      </xdr:nvCxnSpPr>
      <xdr:spPr>
        <a:xfrm>
          <a:off x="4864100" y="1380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142718</xdr:rowOff>
    </xdr:from>
    <xdr:to>
      <xdr:col>7</xdr:col>
      <xdr:colOff>152400</xdr:colOff>
      <xdr:row>88</xdr:row>
      <xdr:rowOff>17960</xdr:rowOff>
    </xdr:to>
    <xdr:cxnSp macro="">
      <xdr:nvCxnSpPr>
        <xdr:cNvPr id="196" name="直線コネクタ 195"/>
        <xdr:cNvCxnSpPr/>
      </xdr:nvCxnSpPr>
      <xdr:spPr>
        <a:xfrm>
          <a:off x="4114800" y="15058868"/>
          <a:ext cx="838200" cy="4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68484</xdr:rowOff>
    </xdr:from>
    <xdr:ext cx="762000" cy="259045"/>
    <xdr:sp macro="" textlink="">
      <xdr:nvSpPr>
        <xdr:cNvPr id="197" name="人件費・物件費等の状況平均値テキスト"/>
        <xdr:cNvSpPr txBox="1"/>
      </xdr:nvSpPr>
      <xdr:spPr>
        <a:xfrm>
          <a:off x="5041900" y="14127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51957</xdr:rowOff>
    </xdr:from>
    <xdr:to>
      <xdr:col>7</xdr:col>
      <xdr:colOff>203200</xdr:colOff>
      <xdr:row>83</xdr:row>
      <xdr:rowOff>153557</xdr:rowOff>
    </xdr:to>
    <xdr:sp macro="" textlink="">
      <xdr:nvSpPr>
        <xdr:cNvPr id="198" name="フローチャート : 判断 197"/>
        <xdr:cNvSpPr/>
      </xdr:nvSpPr>
      <xdr:spPr>
        <a:xfrm>
          <a:off x="49022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82324</xdr:rowOff>
    </xdr:from>
    <xdr:to>
      <xdr:col>6</xdr:col>
      <xdr:colOff>0</xdr:colOff>
      <xdr:row>87</xdr:row>
      <xdr:rowOff>142718</xdr:rowOff>
    </xdr:to>
    <xdr:cxnSp macro="">
      <xdr:nvCxnSpPr>
        <xdr:cNvPr id="199" name="直線コネクタ 198"/>
        <xdr:cNvCxnSpPr/>
      </xdr:nvCxnSpPr>
      <xdr:spPr>
        <a:xfrm>
          <a:off x="3225800" y="14998474"/>
          <a:ext cx="889000" cy="6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125819</xdr:rowOff>
    </xdr:from>
    <xdr:to>
      <xdr:col>6</xdr:col>
      <xdr:colOff>50800</xdr:colOff>
      <xdr:row>83</xdr:row>
      <xdr:rowOff>55969</xdr:rowOff>
    </xdr:to>
    <xdr:sp macro="" textlink="">
      <xdr:nvSpPr>
        <xdr:cNvPr id="200" name="フローチャート : 判断 199"/>
        <xdr:cNvSpPr/>
      </xdr:nvSpPr>
      <xdr:spPr>
        <a:xfrm>
          <a:off x="4064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66146</xdr:rowOff>
    </xdr:from>
    <xdr:ext cx="736600" cy="259045"/>
    <xdr:sp macro="" textlink="">
      <xdr:nvSpPr>
        <xdr:cNvPr id="201" name="テキスト ボックス 200"/>
        <xdr:cNvSpPr txBox="1"/>
      </xdr:nvSpPr>
      <xdr:spPr>
        <a:xfrm>
          <a:off x="3733800" y="1395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82324</xdr:rowOff>
    </xdr:from>
    <xdr:to>
      <xdr:col>4</xdr:col>
      <xdr:colOff>482600</xdr:colOff>
      <xdr:row>87</xdr:row>
      <xdr:rowOff>106902</xdr:rowOff>
    </xdr:to>
    <xdr:cxnSp macro="">
      <xdr:nvCxnSpPr>
        <xdr:cNvPr id="202" name="直線コネクタ 201"/>
        <xdr:cNvCxnSpPr/>
      </xdr:nvCxnSpPr>
      <xdr:spPr>
        <a:xfrm flipV="1">
          <a:off x="2336800" y="14998474"/>
          <a:ext cx="889000" cy="2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54566</xdr:rowOff>
    </xdr:from>
    <xdr:to>
      <xdr:col>4</xdr:col>
      <xdr:colOff>533400</xdr:colOff>
      <xdr:row>82</xdr:row>
      <xdr:rowOff>156166</xdr:rowOff>
    </xdr:to>
    <xdr:sp macro="" textlink="">
      <xdr:nvSpPr>
        <xdr:cNvPr id="203" name="フローチャート : 判断 202"/>
        <xdr:cNvSpPr/>
      </xdr:nvSpPr>
      <xdr:spPr>
        <a:xfrm>
          <a:off x="3175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166343</xdr:rowOff>
    </xdr:from>
    <xdr:ext cx="762000" cy="259045"/>
    <xdr:sp macro="" textlink="">
      <xdr:nvSpPr>
        <xdr:cNvPr id="204" name="テキスト ボックス 203"/>
        <xdr:cNvSpPr txBox="1"/>
      </xdr:nvSpPr>
      <xdr:spPr>
        <a:xfrm>
          <a:off x="2844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106902</xdr:rowOff>
    </xdr:from>
    <xdr:to>
      <xdr:col>3</xdr:col>
      <xdr:colOff>279400</xdr:colOff>
      <xdr:row>88</xdr:row>
      <xdr:rowOff>55499</xdr:rowOff>
    </xdr:to>
    <xdr:cxnSp macro="">
      <xdr:nvCxnSpPr>
        <xdr:cNvPr id="205" name="直線コネクタ 204"/>
        <xdr:cNvCxnSpPr/>
      </xdr:nvCxnSpPr>
      <xdr:spPr>
        <a:xfrm flipV="1">
          <a:off x="1447800" y="15023052"/>
          <a:ext cx="889000" cy="1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82091</xdr:rowOff>
    </xdr:from>
    <xdr:to>
      <xdr:col>3</xdr:col>
      <xdr:colOff>330200</xdr:colOff>
      <xdr:row>83</xdr:row>
      <xdr:rowOff>12241</xdr:rowOff>
    </xdr:to>
    <xdr:sp macro="" textlink="">
      <xdr:nvSpPr>
        <xdr:cNvPr id="206" name="フローチャート : 判断 205"/>
        <xdr:cNvSpPr/>
      </xdr:nvSpPr>
      <xdr:spPr>
        <a:xfrm>
          <a:off x="2286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22418</xdr:rowOff>
    </xdr:from>
    <xdr:ext cx="762000" cy="259045"/>
    <xdr:sp macro="" textlink="">
      <xdr:nvSpPr>
        <xdr:cNvPr id="207" name="テキスト ボックス 206"/>
        <xdr:cNvSpPr txBox="1"/>
      </xdr:nvSpPr>
      <xdr:spPr>
        <a:xfrm>
          <a:off x="1955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137055</xdr:rowOff>
    </xdr:from>
    <xdr:to>
      <xdr:col>2</xdr:col>
      <xdr:colOff>127000</xdr:colOff>
      <xdr:row>83</xdr:row>
      <xdr:rowOff>67205</xdr:rowOff>
    </xdr:to>
    <xdr:sp macro="" textlink="">
      <xdr:nvSpPr>
        <xdr:cNvPr id="208" name="フローチャート : 判断 207"/>
        <xdr:cNvSpPr/>
      </xdr:nvSpPr>
      <xdr:spPr>
        <a:xfrm>
          <a:off x="1397000" y="141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77382</xdr:rowOff>
    </xdr:from>
    <xdr:ext cx="762000" cy="259045"/>
    <xdr:sp macro="" textlink="">
      <xdr:nvSpPr>
        <xdr:cNvPr id="209" name="テキスト ボックス 208"/>
        <xdr:cNvSpPr txBox="1"/>
      </xdr:nvSpPr>
      <xdr:spPr>
        <a:xfrm>
          <a:off x="1066800" y="1396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138610</xdr:rowOff>
    </xdr:from>
    <xdr:to>
      <xdr:col>7</xdr:col>
      <xdr:colOff>203200</xdr:colOff>
      <xdr:row>88</xdr:row>
      <xdr:rowOff>68760</xdr:rowOff>
    </xdr:to>
    <xdr:sp macro="" textlink="">
      <xdr:nvSpPr>
        <xdr:cNvPr id="215" name="円/楕円 214"/>
        <xdr:cNvSpPr/>
      </xdr:nvSpPr>
      <xdr:spPr>
        <a:xfrm>
          <a:off x="4902200" y="150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110687</xdr:rowOff>
    </xdr:from>
    <xdr:ext cx="762000" cy="259045"/>
    <xdr:sp macro="" textlink="">
      <xdr:nvSpPr>
        <xdr:cNvPr id="216" name="人件費・物件費等の状況該当値テキスト"/>
        <xdr:cNvSpPr txBox="1"/>
      </xdr:nvSpPr>
      <xdr:spPr>
        <a:xfrm>
          <a:off x="5041900" y="1502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159,042</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91918</xdr:rowOff>
    </xdr:from>
    <xdr:to>
      <xdr:col>6</xdr:col>
      <xdr:colOff>50800</xdr:colOff>
      <xdr:row>88</xdr:row>
      <xdr:rowOff>22068</xdr:rowOff>
    </xdr:to>
    <xdr:sp macro="" textlink="">
      <xdr:nvSpPr>
        <xdr:cNvPr id="217" name="円/楕円 216"/>
        <xdr:cNvSpPr/>
      </xdr:nvSpPr>
      <xdr:spPr>
        <a:xfrm>
          <a:off x="4064000" y="1500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6845</xdr:rowOff>
    </xdr:from>
    <xdr:ext cx="736600" cy="259045"/>
    <xdr:sp macro="" textlink="">
      <xdr:nvSpPr>
        <xdr:cNvPr id="218" name="テキスト ボックス 217"/>
        <xdr:cNvSpPr txBox="1"/>
      </xdr:nvSpPr>
      <xdr:spPr>
        <a:xfrm>
          <a:off x="3733800" y="1509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156,333</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31524</xdr:rowOff>
    </xdr:from>
    <xdr:to>
      <xdr:col>4</xdr:col>
      <xdr:colOff>533400</xdr:colOff>
      <xdr:row>87</xdr:row>
      <xdr:rowOff>133124</xdr:rowOff>
    </xdr:to>
    <xdr:sp macro="" textlink="">
      <xdr:nvSpPr>
        <xdr:cNvPr id="219" name="円/楕円 218"/>
        <xdr:cNvSpPr/>
      </xdr:nvSpPr>
      <xdr:spPr>
        <a:xfrm>
          <a:off x="3175000" y="1494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117901</xdr:rowOff>
    </xdr:from>
    <xdr:ext cx="762000" cy="259045"/>
    <xdr:sp macro="" textlink="">
      <xdr:nvSpPr>
        <xdr:cNvPr id="220" name="テキスト ボックス 219"/>
        <xdr:cNvSpPr txBox="1"/>
      </xdr:nvSpPr>
      <xdr:spPr>
        <a:xfrm>
          <a:off x="2844800" y="1503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152,829</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56102</xdr:rowOff>
    </xdr:from>
    <xdr:to>
      <xdr:col>3</xdr:col>
      <xdr:colOff>330200</xdr:colOff>
      <xdr:row>87</xdr:row>
      <xdr:rowOff>157702</xdr:rowOff>
    </xdr:to>
    <xdr:sp macro="" textlink="">
      <xdr:nvSpPr>
        <xdr:cNvPr id="221" name="円/楕円 220"/>
        <xdr:cNvSpPr/>
      </xdr:nvSpPr>
      <xdr:spPr>
        <a:xfrm>
          <a:off x="2286000" y="149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142479</xdr:rowOff>
    </xdr:from>
    <xdr:ext cx="762000" cy="259045"/>
    <xdr:sp macro="" textlink="">
      <xdr:nvSpPr>
        <xdr:cNvPr id="222" name="テキスト ボックス 221"/>
        <xdr:cNvSpPr txBox="1"/>
      </xdr:nvSpPr>
      <xdr:spPr>
        <a:xfrm>
          <a:off x="1955800" y="15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154,255</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4699</xdr:rowOff>
    </xdr:from>
    <xdr:to>
      <xdr:col>2</xdr:col>
      <xdr:colOff>127000</xdr:colOff>
      <xdr:row>88</xdr:row>
      <xdr:rowOff>106299</xdr:rowOff>
    </xdr:to>
    <xdr:sp macro="" textlink="">
      <xdr:nvSpPr>
        <xdr:cNvPr id="223" name="円/楕円 222"/>
        <xdr:cNvSpPr/>
      </xdr:nvSpPr>
      <xdr:spPr>
        <a:xfrm>
          <a:off x="1397000" y="1509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91076</xdr:rowOff>
    </xdr:from>
    <xdr:ext cx="762000" cy="259045"/>
    <xdr:sp macro="" textlink="">
      <xdr:nvSpPr>
        <xdr:cNvPr id="224" name="テキスト ボックス 223"/>
        <xdr:cNvSpPr txBox="1"/>
      </xdr:nvSpPr>
      <xdr:spPr>
        <a:xfrm>
          <a:off x="1066800" y="1517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近隣</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町との合併があったことから、給与構造改革の導入時期が国に遅れたことが主な要因となり、類似団体と比較して高い水準となっている。昇給の停止や職制の見直しを実施した結果、ラスパイレス指数は千葉県内の市平均（</a:t>
          </a:r>
          <a:r>
            <a:rPr kumimoji="1" lang="en-US" altLang="ja-JP" sz="1300">
              <a:solidFill>
                <a:sysClr val="windowText" lastClr="000000"/>
              </a:solidFill>
              <a:latin typeface="ＭＳ Ｐゴシック"/>
            </a:rPr>
            <a:t>101.1</a:t>
          </a:r>
          <a:r>
            <a:rPr kumimoji="1" lang="ja-JP" altLang="en-US" sz="1300">
              <a:solidFill>
                <a:sysClr val="windowText" lastClr="000000"/>
              </a:solidFill>
              <a:latin typeface="ＭＳ Ｐゴシック"/>
            </a:rPr>
            <a:t>）と同水準となるまで低下しているが、今後も給与水準の適正化に努めていく。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84</xdr:row>
      <xdr:rowOff>90593</xdr:rowOff>
    </xdr:to>
    <xdr:cxnSp macro="">
      <xdr:nvCxnSpPr>
        <xdr:cNvPr id="253" name="直線コネクタ 252"/>
        <xdr:cNvCxnSpPr/>
      </xdr:nvCxnSpPr>
      <xdr:spPr>
        <a:xfrm flipV="1">
          <a:off x="17018000" y="13720234"/>
          <a:ext cx="0" cy="772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62670</xdr:rowOff>
    </xdr:from>
    <xdr:ext cx="762000" cy="259045"/>
    <xdr:sp macro="" textlink="">
      <xdr:nvSpPr>
        <xdr:cNvPr id="254" name="給与水準   （国との比較）最小値テキスト"/>
        <xdr:cNvSpPr txBox="1"/>
      </xdr:nvSpPr>
      <xdr:spPr>
        <a:xfrm>
          <a:off x="17106900" y="1446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84</xdr:row>
      <xdr:rowOff>90593</xdr:rowOff>
    </xdr:from>
    <xdr:to>
      <xdr:col>24</xdr:col>
      <xdr:colOff>647700</xdr:colOff>
      <xdr:row>84</xdr:row>
      <xdr:rowOff>90593</xdr:rowOff>
    </xdr:to>
    <xdr:cxnSp macro="">
      <xdr:nvCxnSpPr>
        <xdr:cNvPr id="255" name="直線コネクタ 254"/>
        <xdr:cNvCxnSpPr/>
      </xdr:nvCxnSpPr>
      <xdr:spPr>
        <a:xfrm>
          <a:off x="16929100" y="14492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20743</xdr:rowOff>
    </xdr:from>
    <xdr:to>
      <xdr:col>24</xdr:col>
      <xdr:colOff>558800</xdr:colOff>
      <xdr:row>83</xdr:row>
      <xdr:rowOff>60961</xdr:rowOff>
    </xdr:to>
    <xdr:cxnSp macro="">
      <xdr:nvCxnSpPr>
        <xdr:cNvPr id="258" name="直線コネクタ 257"/>
        <xdr:cNvCxnSpPr/>
      </xdr:nvCxnSpPr>
      <xdr:spPr>
        <a:xfrm>
          <a:off x="16179800" y="14251093"/>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21184</xdr:rowOff>
    </xdr:from>
    <xdr:ext cx="762000" cy="259045"/>
    <xdr:sp macro="" textlink="">
      <xdr:nvSpPr>
        <xdr:cNvPr id="259" name="給与水準   （国との比較）平均値テキスト"/>
        <xdr:cNvSpPr txBox="1"/>
      </xdr:nvSpPr>
      <xdr:spPr>
        <a:xfrm>
          <a:off x="17106900" y="1390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4657</xdr:rowOff>
    </xdr:from>
    <xdr:to>
      <xdr:col>24</xdr:col>
      <xdr:colOff>609600</xdr:colOff>
      <xdr:row>82</xdr:row>
      <xdr:rowOff>106257</xdr:rowOff>
    </xdr:to>
    <xdr:sp macro="" textlink="">
      <xdr:nvSpPr>
        <xdr:cNvPr id="260" name="フローチャート : 判断 259"/>
        <xdr:cNvSpPr/>
      </xdr:nvSpPr>
      <xdr:spPr>
        <a:xfrm>
          <a:off x="16967200" y="140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20743</xdr:rowOff>
    </xdr:from>
    <xdr:to>
      <xdr:col>23</xdr:col>
      <xdr:colOff>406400</xdr:colOff>
      <xdr:row>83</xdr:row>
      <xdr:rowOff>109220</xdr:rowOff>
    </xdr:to>
    <xdr:cxnSp macro="">
      <xdr:nvCxnSpPr>
        <xdr:cNvPr id="261" name="直線コネクタ 260"/>
        <xdr:cNvCxnSpPr/>
      </xdr:nvCxnSpPr>
      <xdr:spPr>
        <a:xfrm flipV="1">
          <a:off x="15290800" y="1425109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28787</xdr:rowOff>
    </xdr:from>
    <xdr:to>
      <xdr:col>23</xdr:col>
      <xdr:colOff>457200</xdr:colOff>
      <xdr:row>82</xdr:row>
      <xdr:rowOff>130387</xdr:rowOff>
    </xdr:to>
    <xdr:sp macro="" textlink="">
      <xdr:nvSpPr>
        <xdr:cNvPr id="262" name="フローチャート : 判断 261"/>
        <xdr:cNvSpPr/>
      </xdr:nvSpPr>
      <xdr:spPr>
        <a:xfrm>
          <a:off x="16129000" y="1408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140564</xdr:rowOff>
    </xdr:from>
    <xdr:ext cx="736600" cy="259045"/>
    <xdr:sp macro="" textlink="">
      <xdr:nvSpPr>
        <xdr:cNvPr id="263" name="テキスト ボックス 262"/>
        <xdr:cNvSpPr txBox="1"/>
      </xdr:nvSpPr>
      <xdr:spPr>
        <a:xfrm>
          <a:off x="15798800" y="1385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109220</xdr:rowOff>
    </xdr:from>
    <xdr:to>
      <xdr:col>22</xdr:col>
      <xdr:colOff>203200</xdr:colOff>
      <xdr:row>87</xdr:row>
      <xdr:rowOff>91016</xdr:rowOff>
    </xdr:to>
    <xdr:cxnSp macro="">
      <xdr:nvCxnSpPr>
        <xdr:cNvPr id="264" name="直線コネクタ 263"/>
        <xdr:cNvCxnSpPr/>
      </xdr:nvCxnSpPr>
      <xdr:spPr>
        <a:xfrm flipV="1">
          <a:off x="14401800" y="14339570"/>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4657</xdr:rowOff>
    </xdr:from>
    <xdr:to>
      <xdr:col>22</xdr:col>
      <xdr:colOff>254000</xdr:colOff>
      <xdr:row>82</xdr:row>
      <xdr:rowOff>106257</xdr:rowOff>
    </xdr:to>
    <xdr:sp macro="" textlink="">
      <xdr:nvSpPr>
        <xdr:cNvPr id="265" name="フローチャート : 判断 264"/>
        <xdr:cNvSpPr/>
      </xdr:nvSpPr>
      <xdr:spPr>
        <a:xfrm>
          <a:off x="15240000" y="140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116434</xdr:rowOff>
    </xdr:from>
    <xdr:ext cx="762000" cy="259045"/>
    <xdr:sp macro="" textlink="">
      <xdr:nvSpPr>
        <xdr:cNvPr id="266" name="テキスト ボックス 265"/>
        <xdr:cNvSpPr txBox="1"/>
      </xdr:nvSpPr>
      <xdr:spPr>
        <a:xfrm>
          <a:off x="14909800" y="1383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91016</xdr:rowOff>
    </xdr:from>
    <xdr:to>
      <xdr:col>21</xdr:col>
      <xdr:colOff>0</xdr:colOff>
      <xdr:row>88</xdr:row>
      <xdr:rowOff>64346</xdr:rowOff>
    </xdr:to>
    <xdr:cxnSp macro="">
      <xdr:nvCxnSpPr>
        <xdr:cNvPr id="267" name="直線コネクタ 266"/>
        <xdr:cNvCxnSpPr/>
      </xdr:nvCxnSpPr>
      <xdr:spPr>
        <a:xfrm flipV="1">
          <a:off x="13512800" y="1500716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149861</xdr:rowOff>
    </xdr:from>
    <xdr:to>
      <xdr:col>21</xdr:col>
      <xdr:colOff>50800</xdr:colOff>
      <xdr:row>86</xdr:row>
      <xdr:rowOff>80011</xdr:rowOff>
    </xdr:to>
    <xdr:sp macro="" textlink="">
      <xdr:nvSpPr>
        <xdr:cNvPr id="268" name="フローチャート : 判断 267"/>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90188</xdr:rowOff>
    </xdr:from>
    <xdr:ext cx="762000" cy="259045"/>
    <xdr:sp macro="" textlink="">
      <xdr:nvSpPr>
        <xdr:cNvPr id="269" name="テキスト ボックス 268"/>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70" name="フローチャート : 判断 269"/>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114316</xdr:rowOff>
    </xdr:from>
    <xdr:ext cx="762000" cy="259045"/>
    <xdr:sp macro="" textlink="">
      <xdr:nvSpPr>
        <xdr:cNvPr id="271" name="テキスト ボックス 270"/>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10161</xdr:rowOff>
    </xdr:from>
    <xdr:to>
      <xdr:col>24</xdr:col>
      <xdr:colOff>609600</xdr:colOff>
      <xdr:row>83</xdr:row>
      <xdr:rowOff>111761</xdr:rowOff>
    </xdr:to>
    <xdr:sp macro="" textlink="">
      <xdr:nvSpPr>
        <xdr:cNvPr id="277" name="円/楕円 276"/>
        <xdr:cNvSpPr/>
      </xdr:nvSpPr>
      <xdr:spPr>
        <a:xfrm>
          <a:off x="169672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153688</xdr:rowOff>
    </xdr:from>
    <xdr:ext cx="762000" cy="259045"/>
    <xdr:sp macro="" textlink="">
      <xdr:nvSpPr>
        <xdr:cNvPr id="278" name="給与水準   （国との比較）該当値テキスト"/>
        <xdr:cNvSpPr txBox="1"/>
      </xdr:nvSpPr>
      <xdr:spPr>
        <a:xfrm>
          <a:off x="17106900" y="1421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141393</xdr:rowOff>
    </xdr:from>
    <xdr:to>
      <xdr:col>23</xdr:col>
      <xdr:colOff>457200</xdr:colOff>
      <xdr:row>83</xdr:row>
      <xdr:rowOff>71543</xdr:rowOff>
    </xdr:to>
    <xdr:sp macro="" textlink="">
      <xdr:nvSpPr>
        <xdr:cNvPr id="279" name="円/楕円 278"/>
        <xdr:cNvSpPr/>
      </xdr:nvSpPr>
      <xdr:spPr>
        <a:xfrm>
          <a:off x="161290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56320</xdr:rowOff>
    </xdr:from>
    <xdr:ext cx="736600" cy="259045"/>
    <xdr:sp macro="" textlink="">
      <xdr:nvSpPr>
        <xdr:cNvPr id="280" name="テキスト ボックス 279"/>
        <xdr:cNvSpPr txBox="1"/>
      </xdr:nvSpPr>
      <xdr:spPr>
        <a:xfrm>
          <a:off x="15798800" y="14286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58420</xdr:rowOff>
    </xdr:from>
    <xdr:to>
      <xdr:col>22</xdr:col>
      <xdr:colOff>254000</xdr:colOff>
      <xdr:row>83</xdr:row>
      <xdr:rowOff>160020</xdr:rowOff>
    </xdr:to>
    <xdr:sp macro="" textlink="">
      <xdr:nvSpPr>
        <xdr:cNvPr id="281" name="円/楕円 280"/>
        <xdr:cNvSpPr/>
      </xdr:nvSpPr>
      <xdr:spPr>
        <a:xfrm>
          <a:off x="15240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144797</xdr:rowOff>
    </xdr:from>
    <xdr:ext cx="762000" cy="259045"/>
    <xdr:sp macro="" textlink="">
      <xdr:nvSpPr>
        <xdr:cNvPr id="282" name="テキスト ボックス 281"/>
        <xdr:cNvSpPr txBox="1"/>
      </xdr:nvSpPr>
      <xdr:spPr>
        <a:xfrm>
          <a:off x="149098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40216</xdr:rowOff>
    </xdr:from>
    <xdr:to>
      <xdr:col>21</xdr:col>
      <xdr:colOff>50800</xdr:colOff>
      <xdr:row>87</xdr:row>
      <xdr:rowOff>141816</xdr:rowOff>
    </xdr:to>
    <xdr:sp macro="" textlink="">
      <xdr:nvSpPr>
        <xdr:cNvPr id="283" name="円/楕円 282"/>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126593</xdr:rowOff>
    </xdr:from>
    <xdr:ext cx="762000" cy="259045"/>
    <xdr:sp macro="" textlink="">
      <xdr:nvSpPr>
        <xdr:cNvPr id="284" name="テキスト ボックス 283"/>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13546</xdr:rowOff>
    </xdr:from>
    <xdr:to>
      <xdr:col>19</xdr:col>
      <xdr:colOff>533400</xdr:colOff>
      <xdr:row>88</xdr:row>
      <xdr:rowOff>115146</xdr:rowOff>
    </xdr:to>
    <xdr:sp macro="" textlink="">
      <xdr:nvSpPr>
        <xdr:cNvPr id="285" name="円/楕円 284"/>
        <xdr:cNvSpPr/>
      </xdr:nvSpPr>
      <xdr:spPr>
        <a:xfrm>
          <a:off x="13462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99923</xdr:rowOff>
    </xdr:from>
    <xdr:ext cx="762000" cy="259045"/>
    <xdr:sp macro="" textlink="">
      <xdr:nvSpPr>
        <xdr:cNvPr id="286" name="テキスト ボックス 285"/>
        <xdr:cNvSpPr txBox="1"/>
      </xdr:nvSpPr>
      <xdr:spPr>
        <a:xfrm>
          <a:off x="13131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成田国際空港が所在するための行政需要、国家戦略特区の指定、子ども子育て支援新制度や待機児童の解消などの対応に必要な人員を確保するため、類似団体の平均職員数を上回っている。現在、事務事業の見直しや民間委託を推進しており、今後も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26924</xdr:rowOff>
    </xdr:to>
    <xdr:cxnSp macro="">
      <xdr:nvCxnSpPr>
        <xdr:cNvPr id="314" name="直線コネクタ 313"/>
        <xdr:cNvCxnSpPr/>
      </xdr:nvCxnSpPr>
      <xdr:spPr>
        <a:xfrm flipV="1">
          <a:off x="17018000" y="10232771"/>
          <a:ext cx="0" cy="1281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170451</xdr:rowOff>
    </xdr:from>
    <xdr:ext cx="762000" cy="259045"/>
    <xdr:sp macro="" textlink="">
      <xdr:nvSpPr>
        <xdr:cNvPr id="315" name="定員管理の状況最小値テキスト"/>
        <xdr:cNvSpPr txBox="1"/>
      </xdr:nvSpPr>
      <xdr:spPr>
        <a:xfrm>
          <a:off x="17106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67</xdr:row>
      <xdr:rowOff>26924</xdr:rowOff>
    </xdr:from>
    <xdr:to>
      <xdr:col>24</xdr:col>
      <xdr:colOff>647700</xdr:colOff>
      <xdr:row>67</xdr:row>
      <xdr:rowOff>26924</xdr:rowOff>
    </xdr:to>
    <xdr:cxnSp macro="">
      <xdr:nvCxnSpPr>
        <xdr:cNvPr id="316" name="直線コネクタ 315"/>
        <xdr:cNvCxnSpPr/>
      </xdr:nvCxnSpPr>
      <xdr:spPr>
        <a:xfrm>
          <a:off x="16929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7"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18" name="直線コネクタ 317"/>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56134</xdr:rowOff>
    </xdr:from>
    <xdr:to>
      <xdr:col>24</xdr:col>
      <xdr:colOff>558800</xdr:colOff>
      <xdr:row>65</xdr:row>
      <xdr:rowOff>106807</xdr:rowOff>
    </xdr:to>
    <xdr:cxnSp macro="">
      <xdr:nvCxnSpPr>
        <xdr:cNvPr id="319" name="直線コネクタ 318"/>
        <xdr:cNvCxnSpPr/>
      </xdr:nvCxnSpPr>
      <xdr:spPr>
        <a:xfrm>
          <a:off x="16179800" y="11200384"/>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167149</xdr:rowOff>
    </xdr:from>
    <xdr:ext cx="762000" cy="259045"/>
    <xdr:sp macro="" textlink="">
      <xdr:nvSpPr>
        <xdr:cNvPr id="320" name="定員管理の状況平均値テキスト"/>
        <xdr:cNvSpPr txBox="1"/>
      </xdr:nvSpPr>
      <xdr:spPr>
        <a:xfrm>
          <a:off x="17106900" y="1045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150622</xdr:rowOff>
    </xdr:from>
    <xdr:to>
      <xdr:col>24</xdr:col>
      <xdr:colOff>609600</xdr:colOff>
      <xdr:row>62</xdr:row>
      <xdr:rowOff>80772</xdr:rowOff>
    </xdr:to>
    <xdr:sp macro="" textlink="">
      <xdr:nvSpPr>
        <xdr:cNvPr id="321" name="フローチャート : 判断 320"/>
        <xdr:cNvSpPr/>
      </xdr:nvSpPr>
      <xdr:spPr>
        <a:xfrm>
          <a:off x="169672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27178</xdr:rowOff>
    </xdr:from>
    <xdr:to>
      <xdr:col>23</xdr:col>
      <xdr:colOff>406400</xdr:colOff>
      <xdr:row>65</xdr:row>
      <xdr:rowOff>56134</xdr:rowOff>
    </xdr:to>
    <xdr:cxnSp macro="">
      <xdr:nvCxnSpPr>
        <xdr:cNvPr id="322" name="直線コネクタ 321"/>
        <xdr:cNvCxnSpPr/>
      </xdr:nvCxnSpPr>
      <xdr:spPr>
        <a:xfrm>
          <a:off x="15290800" y="111714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4" name="テキスト ボックス 323"/>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27178</xdr:rowOff>
    </xdr:from>
    <xdr:to>
      <xdr:col>22</xdr:col>
      <xdr:colOff>203200</xdr:colOff>
      <xdr:row>65</xdr:row>
      <xdr:rowOff>32004</xdr:rowOff>
    </xdr:to>
    <xdr:cxnSp macro="">
      <xdr:nvCxnSpPr>
        <xdr:cNvPr id="325" name="直線コネクタ 324"/>
        <xdr:cNvCxnSpPr/>
      </xdr:nvCxnSpPr>
      <xdr:spPr>
        <a:xfrm flipV="1">
          <a:off x="14401800" y="111714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140970</xdr:rowOff>
    </xdr:from>
    <xdr:to>
      <xdr:col>22</xdr:col>
      <xdr:colOff>254000</xdr:colOff>
      <xdr:row>62</xdr:row>
      <xdr:rowOff>71120</xdr:rowOff>
    </xdr:to>
    <xdr:sp macro="" textlink="">
      <xdr:nvSpPr>
        <xdr:cNvPr id="326" name="フローチャート : 判断 325"/>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81297</xdr:rowOff>
    </xdr:from>
    <xdr:ext cx="762000" cy="259045"/>
    <xdr:sp macro="" textlink="">
      <xdr:nvSpPr>
        <xdr:cNvPr id="327" name="テキスト ボックス 326"/>
        <xdr:cNvSpPr txBox="1"/>
      </xdr:nvSpPr>
      <xdr:spPr>
        <a:xfrm>
          <a:off x="14909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32004</xdr:rowOff>
    </xdr:from>
    <xdr:to>
      <xdr:col>21</xdr:col>
      <xdr:colOff>0</xdr:colOff>
      <xdr:row>65</xdr:row>
      <xdr:rowOff>82677</xdr:rowOff>
    </xdr:to>
    <xdr:cxnSp macro="">
      <xdr:nvCxnSpPr>
        <xdr:cNvPr id="328" name="直線コネクタ 327"/>
        <xdr:cNvCxnSpPr/>
      </xdr:nvCxnSpPr>
      <xdr:spPr>
        <a:xfrm flipV="1">
          <a:off x="13512800" y="1117625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148209</xdr:rowOff>
    </xdr:from>
    <xdr:to>
      <xdr:col>21</xdr:col>
      <xdr:colOff>50800</xdr:colOff>
      <xdr:row>62</xdr:row>
      <xdr:rowOff>78359</xdr:rowOff>
    </xdr:to>
    <xdr:sp macro="" textlink="">
      <xdr:nvSpPr>
        <xdr:cNvPr id="329" name="フローチャート : 判断 328"/>
        <xdr:cNvSpPr/>
      </xdr:nvSpPr>
      <xdr:spPr>
        <a:xfrm>
          <a:off x="14351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88536</xdr:rowOff>
    </xdr:from>
    <xdr:ext cx="762000" cy="259045"/>
    <xdr:sp macro="" textlink="">
      <xdr:nvSpPr>
        <xdr:cNvPr id="330" name="テキスト ボックス 329"/>
        <xdr:cNvSpPr txBox="1"/>
      </xdr:nvSpPr>
      <xdr:spPr>
        <a:xfrm>
          <a:off x="14020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29845</xdr:rowOff>
    </xdr:from>
    <xdr:to>
      <xdr:col>19</xdr:col>
      <xdr:colOff>533400</xdr:colOff>
      <xdr:row>62</xdr:row>
      <xdr:rowOff>131445</xdr:rowOff>
    </xdr:to>
    <xdr:sp macro="" textlink="">
      <xdr:nvSpPr>
        <xdr:cNvPr id="331" name="フローチャート : 判断 330"/>
        <xdr:cNvSpPr/>
      </xdr:nvSpPr>
      <xdr:spPr>
        <a:xfrm>
          <a:off x="13462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141622</xdr:rowOff>
    </xdr:from>
    <xdr:ext cx="762000" cy="259045"/>
    <xdr:sp macro="" textlink="">
      <xdr:nvSpPr>
        <xdr:cNvPr id="332" name="テキスト ボックス 331"/>
        <xdr:cNvSpPr txBox="1"/>
      </xdr:nvSpPr>
      <xdr:spPr>
        <a:xfrm>
          <a:off x="13131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56007</xdr:rowOff>
    </xdr:from>
    <xdr:to>
      <xdr:col>24</xdr:col>
      <xdr:colOff>609600</xdr:colOff>
      <xdr:row>65</xdr:row>
      <xdr:rowOff>157607</xdr:rowOff>
    </xdr:to>
    <xdr:sp macro="" textlink="">
      <xdr:nvSpPr>
        <xdr:cNvPr id="338" name="円/楕円 337"/>
        <xdr:cNvSpPr/>
      </xdr:nvSpPr>
      <xdr:spPr>
        <a:xfrm>
          <a:off x="169672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28084</xdr:rowOff>
    </xdr:from>
    <xdr:ext cx="762000" cy="259045"/>
    <xdr:sp macro="" textlink="">
      <xdr:nvSpPr>
        <xdr:cNvPr id="339" name="定員管理の状況該当値テキスト"/>
        <xdr:cNvSpPr txBox="1"/>
      </xdr:nvSpPr>
      <xdr:spPr>
        <a:xfrm>
          <a:off x="17106900" y="1117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5334</xdr:rowOff>
    </xdr:from>
    <xdr:to>
      <xdr:col>23</xdr:col>
      <xdr:colOff>457200</xdr:colOff>
      <xdr:row>65</xdr:row>
      <xdr:rowOff>106934</xdr:rowOff>
    </xdr:to>
    <xdr:sp macro="" textlink="">
      <xdr:nvSpPr>
        <xdr:cNvPr id="340" name="円/楕円 339"/>
        <xdr:cNvSpPr/>
      </xdr:nvSpPr>
      <xdr:spPr>
        <a:xfrm>
          <a:off x="16129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91711</xdr:rowOff>
    </xdr:from>
    <xdr:ext cx="736600" cy="259045"/>
    <xdr:sp macro="" textlink="">
      <xdr:nvSpPr>
        <xdr:cNvPr id="341" name="テキスト ボックス 340"/>
        <xdr:cNvSpPr txBox="1"/>
      </xdr:nvSpPr>
      <xdr:spPr>
        <a:xfrm>
          <a:off x="15798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147828</xdr:rowOff>
    </xdr:from>
    <xdr:to>
      <xdr:col>22</xdr:col>
      <xdr:colOff>254000</xdr:colOff>
      <xdr:row>65</xdr:row>
      <xdr:rowOff>77978</xdr:rowOff>
    </xdr:to>
    <xdr:sp macro="" textlink="">
      <xdr:nvSpPr>
        <xdr:cNvPr id="342" name="円/楕円 341"/>
        <xdr:cNvSpPr/>
      </xdr:nvSpPr>
      <xdr:spPr>
        <a:xfrm>
          <a:off x="15240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62755</xdr:rowOff>
    </xdr:from>
    <xdr:ext cx="762000" cy="259045"/>
    <xdr:sp macro="" textlink="">
      <xdr:nvSpPr>
        <xdr:cNvPr id="343" name="テキスト ボックス 342"/>
        <xdr:cNvSpPr txBox="1"/>
      </xdr:nvSpPr>
      <xdr:spPr>
        <a:xfrm>
          <a:off x="14909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152654</xdr:rowOff>
    </xdr:from>
    <xdr:to>
      <xdr:col>21</xdr:col>
      <xdr:colOff>50800</xdr:colOff>
      <xdr:row>65</xdr:row>
      <xdr:rowOff>82804</xdr:rowOff>
    </xdr:to>
    <xdr:sp macro="" textlink="">
      <xdr:nvSpPr>
        <xdr:cNvPr id="344" name="円/楕円 343"/>
        <xdr:cNvSpPr/>
      </xdr:nvSpPr>
      <xdr:spPr>
        <a:xfrm>
          <a:off x="14351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67581</xdr:rowOff>
    </xdr:from>
    <xdr:ext cx="762000" cy="259045"/>
    <xdr:sp macro="" textlink="">
      <xdr:nvSpPr>
        <xdr:cNvPr id="345" name="テキスト ボックス 344"/>
        <xdr:cNvSpPr txBox="1"/>
      </xdr:nvSpPr>
      <xdr:spPr>
        <a:xfrm>
          <a:off x="14020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31877</xdr:rowOff>
    </xdr:from>
    <xdr:to>
      <xdr:col>19</xdr:col>
      <xdr:colOff>533400</xdr:colOff>
      <xdr:row>65</xdr:row>
      <xdr:rowOff>133477</xdr:rowOff>
    </xdr:to>
    <xdr:sp macro="" textlink="">
      <xdr:nvSpPr>
        <xdr:cNvPr id="346" name="円/楕円 345"/>
        <xdr:cNvSpPr/>
      </xdr:nvSpPr>
      <xdr:spPr>
        <a:xfrm>
          <a:off x="134620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118254</xdr:rowOff>
    </xdr:from>
    <xdr:ext cx="762000" cy="259045"/>
    <xdr:sp macro="" textlink="">
      <xdr:nvSpPr>
        <xdr:cNvPr id="347" name="テキスト ボックス 346"/>
        <xdr:cNvSpPr txBox="1"/>
      </xdr:nvSpPr>
      <xdr:spPr>
        <a:xfrm>
          <a:off x="13131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適切に事業を実施していることにより、類似団体と比較してやや低い数値となっているが、大規模事業の進捗に伴い、市債償還額の増加が予想されることから、中長期的な財政運営という視点に立ち、財政の健全性を確保す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11684</xdr:rowOff>
    </xdr:from>
    <xdr:to>
      <xdr:col>24</xdr:col>
      <xdr:colOff>558800</xdr:colOff>
      <xdr:row>45</xdr:row>
      <xdr:rowOff>12954</xdr:rowOff>
    </xdr:to>
    <xdr:cxnSp macro="">
      <xdr:nvCxnSpPr>
        <xdr:cNvPr id="374" name="直線コネクタ 373"/>
        <xdr:cNvCxnSpPr/>
      </xdr:nvCxnSpPr>
      <xdr:spPr>
        <a:xfrm flipV="1">
          <a:off x="17018000" y="6183884"/>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5"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6" name="直線コネクタ 375"/>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98061</xdr:rowOff>
    </xdr:from>
    <xdr:ext cx="762000" cy="259045"/>
    <xdr:sp macro="" textlink="">
      <xdr:nvSpPr>
        <xdr:cNvPr id="377"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11684</xdr:rowOff>
    </xdr:from>
    <xdr:to>
      <xdr:col>24</xdr:col>
      <xdr:colOff>647700</xdr:colOff>
      <xdr:row>36</xdr:row>
      <xdr:rowOff>11684</xdr:rowOff>
    </xdr:to>
    <xdr:cxnSp macro="">
      <xdr:nvCxnSpPr>
        <xdr:cNvPr id="378" name="直線コネクタ 377"/>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39</xdr:row>
      <xdr:rowOff>153670</xdr:rowOff>
    </xdr:to>
    <xdr:cxnSp macro="">
      <xdr:nvCxnSpPr>
        <xdr:cNvPr id="379" name="直線コネクタ 378"/>
        <xdr:cNvCxnSpPr/>
      </xdr:nvCxnSpPr>
      <xdr:spPr>
        <a:xfrm>
          <a:off x="16179800" y="684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19321</xdr:rowOff>
    </xdr:from>
    <xdr:ext cx="762000" cy="259045"/>
    <xdr:sp macro="" textlink="">
      <xdr:nvSpPr>
        <xdr:cNvPr id="380"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81" name="フローチャート :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1524</xdr:rowOff>
    </xdr:to>
    <xdr:cxnSp macro="">
      <xdr:nvCxnSpPr>
        <xdr:cNvPr id="382" name="直線コネクタ 381"/>
        <xdr:cNvCxnSpPr/>
      </xdr:nvCxnSpPr>
      <xdr:spPr>
        <a:xfrm flipV="1">
          <a:off x="15290800" y="68402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3" name="フローチャート : 判断 382"/>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123969</xdr:rowOff>
    </xdr:from>
    <xdr:ext cx="736600" cy="259045"/>
    <xdr:sp macro="" textlink="">
      <xdr:nvSpPr>
        <xdr:cNvPr id="384" name="テキスト ボックス 383"/>
        <xdr:cNvSpPr txBox="1"/>
      </xdr:nvSpPr>
      <xdr:spPr>
        <a:xfrm>
          <a:off x="15798800" y="698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1524</xdr:rowOff>
    </xdr:from>
    <xdr:to>
      <xdr:col>22</xdr:col>
      <xdr:colOff>203200</xdr:colOff>
      <xdr:row>40</xdr:row>
      <xdr:rowOff>30480</xdr:rowOff>
    </xdr:to>
    <xdr:cxnSp macro="">
      <xdr:nvCxnSpPr>
        <xdr:cNvPr id="385" name="直線コネクタ 384"/>
        <xdr:cNvCxnSpPr/>
      </xdr:nvCxnSpPr>
      <xdr:spPr>
        <a:xfrm flipV="1">
          <a:off x="14401800" y="68595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6" name="フローチャート : 判断 385"/>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29735</xdr:rowOff>
    </xdr:from>
    <xdr:ext cx="762000" cy="259045"/>
    <xdr:sp macro="" textlink="">
      <xdr:nvSpPr>
        <xdr:cNvPr id="387" name="テキスト ボックス 386"/>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40</xdr:row>
      <xdr:rowOff>40132</xdr:rowOff>
    </xdr:to>
    <xdr:cxnSp macro="">
      <xdr:nvCxnSpPr>
        <xdr:cNvPr id="388" name="直線コネクタ 387"/>
        <xdr:cNvCxnSpPr/>
      </xdr:nvCxnSpPr>
      <xdr:spPr>
        <a:xfrm flipV="1">
          <a:off x="13512800" y="68884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1" name="フローチャート : 判断 390"/>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164863</xdr:rowOff>
    </xdr:from>
    <xdr:ext cx="762000" cy="259045"/>
    <xdr:sp macro="" textlink="">
      <xdr:nvSpPr>
        <xdr:cNvPr id="392" name="テキスト ボックス 391"/>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8" name="円/楕円 397"/>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9"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400" name="円/楕円 399"/>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401" name="テキスト ボックス 400"/>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122174</xdr:rowOff>
    </xdr:from>
    <xdr:to>
      <xdr:col>22</xdr:col>
      <xdr:colOff>254000</xdr:colOff>
      <xdr:row>40</xdr:row>
      <xdr:rowOff>52324</xdr:rowOff>
    </xdr:to>
    <xdr:sp macro="" textlink="">
      <xdr:nvSpPr>
        <xdr:cNvPr id="402" name="円/楕円 401"/>
        <xdr:cNvSpPr/>
      </xdr:nvSpPr>
      <xdr:spPr>
        <a:xfrm>
          <a:off x="15240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62501</xdr:rowOff>
    </xdr:from>
    <xdr:ext cx="762000" cy="259045"/>
    <xdr:sp macro="" textlink="">
      <xdr:nvSpPr>
        <xdr:cNvPr id="403" name="テキスト ボックス 402"/>
        <xdr:cNvSpPr txBox="1"/>
      </xdr:nvSpPr>
      <xdr:spPr>
        <a:xfrm>
          <a:off x="14909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151130</xdr:rowOff>
    </xdr:from>
    <xdr:to>
      <xdr:col>21</xdr:col>
      <xdr:colOff>50800</xdr:colOff>
      <xdr:row>40</xdr:row>
      <xdr:rowOff>81280</xdr:rowOff>
    </xdr:to>
    <xdr:sp macro="" textlink="">
      <xdr:nvSpPr>
        <xdr:cNvPr id="404" name="円/楕円 403"/>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91457</xdr:rowOff>
    </xdr:from>
    <xdr:ext cx="762000" cy="259045"/>
    <xdr:sp macro="" textlink="">
      <xdr:nvSpPr>
        <xdr:cNvPr id="405" name="テキスト ボックス 404"/>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160782</xdr:rowOff>
    </xdr:from>
    <xdr:to>
      <xdr:col>19</xdr:col>
      <xdr:colOff>533400</xdr:colOff>
      <xdr:row>40</xdr:row>
      <xdr:rowOff>90932</xdr:rowOff>
    </xdr:to>
    <xdr:sp macro="" textlink="">
      <xdr:nvSpPr>
        <xdr:cNvPr id="406" name="円/楕円 405"/>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101109</xdr:rowOff>
    </xdr:from>
    <xdr:ext cx="762000" cy="259045"/>
    <xdr:sp macro="" textlink="">
      <xdr:nvSpPr>
        <xdr:cNvPr id="407" name="テキスト ボックス 406"/>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大規模事業の進捗に伴う市債残高及び債務負担行為の増加、並びに充当可能基金の減少により、対前年度比</a:t>
          </a:r>
          <a:r>
            <a:rPr kumimoji="1" lang="en-US" altLang="ja-JP" sz="1300">
              <a:latin typeface="ＭＳ Ｐゴシック"/>
            </a:rPr>
            <a:t>11.9</a:t>
          </a:r>
          <a:r>
            <a:rPr kumimoji="1" lang="ja-JP" altLang="en-US" sz="1300">
              <a:latin typeface="ＭＳ Ｐゴシック"/>
            </a:rPr>
            <a:t>％増加となった。平成</a:t>
          </a:r>
          <a:r>
            <a:rPr kumimoji="1" lang="en-US" altLang="ja-JP" sz="1300">
              <a:latin typeface="ＭＳ Ｐゴシック"/>
            </a:rPr>
            <a:t>24</a:t>
          </a:r>
          <a:r>
            <a:rPr kumimoji="1" lang="ja-JP" altLang="en-US" sz="1300">
              <a:latin typeface="ＭＳ Ｐゴシック"/>
            </a:rPr>
            <a:t>年度以降は類似団体と比較すると高い数値となっているため、効率的な財政運営による歳出の削減などに取り組むとともに、歳入の確保に努める。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19253</xdr:rowOff>
    </xdr:to>
    <xdr:cxnSp macro="">
      <xdr:nvCxnSpPr>
        <xdr:cNvPr id="434" name="直線コネクタ 433"/>
        <xdr:cNvCxnSpPr/>
      </xdr:nvCxnSpPr>
      <xdr:spPr>
        <a:xfrm flipV="1">
          <a:off x="17018000" y="2451100"/>
          <a:ext cx="0" cy="15115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162780</xdr:rowOff>
    </xdr:from>
    <xdr:ext cx="762000" cy="259045"/>
    <xdr:sp macro="" textlink="">
      <xdr:nvSpPr>
        <xdr:cNvPr id="435" name="将来負担の状況最小値テキスト"/>
        <xdr:cNvSpPr txBox="1"/>
      </xdr:nvSpPr>
      <xdr:spPr>
        <a:xfrm>
          <a:off x="17106900" y="393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156.6</a:t>
          </a:r>
          <a:endParaRPr kumimoji="1" lang="ja-JP" altLang="en-US" sz="1000" b="1">
            <a:latin typeface="ＭＳ Ｐゴシック"/>
          </a:endParaRPr>
        </a:p>
      </xdr:txBody>
    </xdr:sp>
    <xdr:clientData/>
  </xdr:oneCellAnchor>
  <xdr:twoCellAnchor>
    <xdr:from>
      <xdr:col>24</xdr:col>
      <xdr:colOff>469900</xdr:colOff>
      <xdr:row>23</xdr:row>
      <xdr:rowOff>19253</xdr:rowOff>
    </xdr:from>
    <xdr:to>
      <xdr:col>24</xdr:col>
      <xdr:colOff>647700</xdr:colOff>
      <xdr:row>23</xdr:row>
      <xdr:rowOff>19253</xdr:rowOff>
    </xdr:to>
    <xdr:cxnSp macro="">
      <xdr:nvCxnSpPr>
        <xdr:cNvPr id="436" name="直線コネクタ 435"/>
        <xdr:cNvCxnSpPr/>
      </xdr:nvCxnSpPr>
      <xdr:spPr>
        <a:xfrm>
          <a:off x="16929100" y="396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130048</xdr:rowOff>
    </xdr:from>
    <xdr:to>
      <xdr:col>24</xdr:col>
      <xdr:colOff>558800</xdr:colOff>
      <xdr:row>18</xdr:row>
      <xdr:rowOff>73457</xdr:rowOff>
    </xdr:to>
    <xdr:cxnSp macro="">
      <xdr:nvCxnSpPr>
        <xdr:cNvPr id="439" name="直線コネクタ 438"/>
        <xdr:cNvCxnSpPr/>
      </xdr:nvCxnSpPr>
      <xdr:spPr>
        <a:xfrm>
          <a:off x="16179800" y="3044698"/>
          <a:ext cx="838200" cy="1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10482</xdr:rowOff>
    </xdr:from>
    <xdr:ext cx="762000" cy="259045"/>
    <xdr:sp macro="" textlink="">
      <xdr:nvSpPr>
        <xdr:cNvPr id="440" name="将来負担の状況平均値テキスト"/>
        <xdr:cNvSpPr txBox="1"/>
      </xdr:nvSpPr>
      <xdr:spPr>
        <a:xfrm>
          <a:off x="17106900" y="2582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165405</xdr:rowOff>
    </xdr:from>
    <xdr:to>
      <xdr:col>24</xdr:col>
      <xdr:colOff>609600</xdr:colOff>
      <xdr:row>16</xdr:row>
      <xdr:rowOff>95555</xdr:rowOff>
    </xdr:to>
    <xdr:sp macro="" textlink="">
      <xdr:nvSpPr>
        <xdr:cNvPr id="441" name="フローチャート : 判断 440"/>
        <xdr:cNvSpPr/>
      </xdr:nvSpPr>
      <xdr:spPr>
        <a:xfrm>
          <a:off x="169672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118466</xdr:rowOff>
    </xdr:from>
    <xdr:to>
      <xdr:col>23</xdr:col>
      <xdr:colOff>406400</xdr:colOff>
      <xdr:row>17</xdr:row>
      <xdr:rowOff>130048</xdr:rowOff>
    </xdr:to>
    <xdr:cxnSp macro="">
      <xdr:nvCxnSpPr>
        <xdr:cNvPr id="442" name="直線コネクタ 441"/>
        <xdr:cNvCxnSpPr/>
      </xdr:nvCxnSpPr>
      <xdr:spPr>
        <a:xfrm>
          <a:off x="15290800" y="3033116"/>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154788</xdr:rowOff>
    </xdr:from>
    <xdr:to>
      <xdr:col>23</xdr:col>
      <xdr:colOff>457200</xdr:colOff>
      <xdr:row>16</xdr:row>
      <xdr:rowOff>84938</xdr:rowOff>
    </xdr:to>
    <xdr:sp macro="" textlink="">
      <xdr:nvSpPr>
        <xdr:cNvPr id="443" name="フローチャート : 判断 442"/>
        <xdr:cNvSpPr/>
      </xdr:nvSpPr>
      <xdr:spPr>
        <a:xfrm>
          <a:off x="16129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95115</xdr:rowOff>
    </xdr:from>
    <xdr:ext cx="736600" cy="259045"/>
    <xdr:sp macro="" textlink="">
      <xdr:nvSpPr>
        <xdr:cNvPr id="444" name="テキスト ボックス 443"/>
        <xdr:cNvSpPr txBox="1"/>
      </xdr:nvSpPr>
      <xdr:spPr>
        <a:xfrm>
          <a:off x="15798800" y="249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69240</xdr:rowOff>
    </xdr:from>
    <xdr:to>
      <xdr:col>22</xdr:col>
      <xdr:colOff>203200</xdr:colOff>
      <xdr:row>17</xdr:row>
      <xdr:rowOff>118466</xdr:rowOff>
    </xdr:to>
    <xdr:cxnSp macro="">
      <xdr:nvCxnSpPr>
        <xdr:cNvPr id="445" name="直線コネクタ 444"/>
        <xdr:cNvCxnSpPr/>
      </xdr:nvCxnSpPr>
      <xdr:spPr>
        <a:xfrm>
          <a:off x="14401800" y="2983890"/>
          <a:ext cx="8890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20015</xdr:rowOff>
    </xdr:from>
    <xdr:to>
      <xdr:col>22</xdr:col>
      <xdr:colOff>254000</xdr:colOff>
      <xdr:row>16</xdr:row>
      <xdr:rowOff>121615</xdr:rowOff>
    </xdr:to>
    <xdr:sp macro="" textlink="">
      <xdr:nvSpPr>
        <xdr:cNvPr id="446" name="フローチャート : 判断 445"/>
        <xdr:cNvSpPr/>
      </xdr:nvSpPr>
      <xdr:spPr>
        <a:xfrm>
          <a:off x="15240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131792</xdr:rowOff>
    </xdr:from>
    <xdr:ext cx="762000" cy="259045"/>
    <xdr:sp macro="" textlink="">
      <xdr:nvSpPr>
        <xdr:cNvPr id="447" name="テキスト ボックス 446"/>
        <xdr:cNvSpPr txBox="1"/>
      </xdr:nvSpPr>
      <xdr:spPr>
        <a:xfrm>
          <a:off x="14909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134518</xdr:rowOff>
    </xdr:from>
    <xdr:to>
      <xdr:col>21</xdr:col>
      <xdr:colOff>0</xdr:colOff>
      <xdr:row>17</xdr:row>
      <xdr:rowOff>69240</xdr:rowOff>
    </xdr:to>
    <xdr:cxnSp macro="">
      <xdr:nvCxnSpPr>
        <xdr:cNvPr id="448" name="直線コネクタ 447"/>
        <xdr:cNvCxnSpPr/>
      </xdr:nvCxnSpPr>
      <xdr:spPr>
        <a:xfrm>
          <a:off x="13512800" y="287771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102057</xdr:rowOff>
    </xdr:from>
    <xdr:to>
      <xdr:col>21</xdr:col>
      <xdr:colOff>50800</xdr:colOff>
      <xdr:row>17</xdr:row>
      <xdr:rowOff>32207</xdr:rowOff>
    </xdr:to>
    <xdr:sp macro="" textlink="">
      <xdr:nvSpPr>
        <xdr:cNvPr id="449" name="フローチャート : 判断 448"/>
        <xdr:cNvSpPr/>
      </xdr:nvSpPr>
      <xdr:spPr>
        <a:xfrm>
          <a:off x="14351000" y="284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42384</xdr:rowOff>
    </xdr:from>
    <xdr:ext cx="762000" cy="259045"/>
    <xdr:sp macro="" textlink="">
      <xdr:nvSpPr>
        <xdr:cNvPr id="450" name="テキスト ボックス 449"/>
        <xdr:cNvSpPr txBox="1"/>
      </xdr:nvSpPr>
      <xdr:spPr>
        <a:xfrm>
          <a:off x="14020800" y="261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21336</xdr:rowOff>
    </xdr:from>
    <xdr:to>
      <xdr:col>19</xdr:col>
      <xdr:colOff>533400</xdr:colOff>
      <xdr:row>17</xdr:row>
      <xdr:rowOff>122936</xdr:rowOff>
    </xdr:to>
    <xdr:sp macro="" textlink="">
      <xdr:nvSpPr>
        <xdr:cNvPr id="451" name="フローチャート : 判断 450"/>
        <xdr:cNvSpPr/>
      </xdr:nvSpPr>
      <xdr:spPr>
        <a:xfrm>
          <a:off x="13462000" y="293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107713</xdr:rowOff>
    </xdr:from>
    <xdr:ext cx="762000" cy="259045"/>
    <xdr:sp macro="" textlink="">
      <xdr:nvSpPr>
        <xdr:cNvPr id="452" name="テキスト ボックス 451"/>
        <xdr:cNvSpPr txBox="1"/>
      </xdr:nvSpPr>
      <xdr:spPr>
        <a:xfrm>
          <a:off x="13131800" y="302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22657</xdr:rowOff>
    </xdr:from>
    <xdr:to>
      <xdr:col>24</xdr:col>
      <xdr:colOff>609600</xdr:colOff>
      <xdr:row>18</xdr:row>
      <xdr:rowOff>124257</xdr:rowOff>
    </xdr:to>
    <xdr:sp macro="" textlink="">
      <xdr:nvSpPr>
        <xdr:cNvPr id="458" name="円/楕円 457"/>
        <xdr:cNvSpPr/>
      </xdr:nvSpPr>
      <xdr:spPr>
        <a:xfrm>
          <a:off x="16967200" y="31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166184</xdr:rowOff>
    </xdr:from>
    <xdr:ext cx="762000" cy="259045"/>
    <xdr:sp macro="" textlink="">
      <xdr:nvSpPr>
        <xdr:cNvPr id="459" name="将来負担の状況該当値テキスト"/>
        <xdr:cNvSpPr txBox="1"/>
      </xdr:nvSpPr>
      <xdr:spPr>
        <a:xfrm>
          <a:off x="17106900" y="308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79248</xdr:rowOff>
    </xdr:from>
    <xdr:to>
      <xdr:col>23</xdr:col>
      <xdr:colOff>457200</xdr:colOff>
      <xdr:row>18</xdr:row>
      <xdr:rowOff>9398</xdr:rowOff>
    </xdr:to>
    <xdr:sp macro="" textlink="">
      <xdr:nvSpPr>
        <xdr:cNvPr id="460" name="円/楕円 459"/>
        <xdr:cNvSpPr/>
      </xdr:nvSpPr>
      <xdr:spPr>
        <a:xfrm>
          <a:off x="16129000" y="29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165625</xdr:rowOff>
    </xdr:from>
    <xdr:ext cx="736600" cy="259045"/>
    <xdr:sp macro="" textlink="">
      <xdr:nvSpPr>
        <xdr:cNvPr id="461" name="テキスト ボックス 460"/>
        <xdr:cNvSpPr txBox="1"/>
      </xdr:nvSpPr>
      <xdr:spPr>
        <a:xfrm>
          <a:off x="15798800" y="308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67666</xdr:rowOff>
    </xdr:from>
    <xdr:to>
      <xdr:col>22</xdr:col>
      <xdr:colOff>254000</xdr:colOff>
      <xdr:row>17</xdr:row>
      <xdr:rowOff>169266</xdr:rowOff>
    </xdr:to>
    <xdr:sp macro="" textlink="">
      <xdr:nvSpPr>
        <xdr:cNvPr id="462" name="円/楕円 461"/>
        <xdr:cNvSpPr/>
      </xdr:nvSpPr>
      <xdr:spPr>
        <a:xfrm>
          <a:off x="15240000" y="29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154043</xdr:rowOff>
    </xdr:from>
    <xdr:ext cx="762000" cy="259045"/>
    <xdr:sp macro="" textlink="">
      <xdr:nvSpPr>
        <xdr:cNvPr id="463" name="テキスト ボックス 462"/>
        <xdr:cNvSpPr txBox="1"/>
      </xdr:nvSpPr>
      <xdr:spPr>
        <a:xfrm>
          <a:off x="14909800" y="30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18440</xdr:rowOff>
    </xdr:from>
    <xdr:to>
      <xdr:col>21</xdr:col>
      <xdr:colOff>50800</xdr:colOff>
      <xdr:row>17</xdr:row>
      <xdr:rowOff>120040</xdr:rowOff>
    </xdr:to>
    <xdr:sp macro="" textlink="">
      <xdr:nvSpPr>
        <xdr:cNvPr id="464" name="円/楕円 463"/>
        <xdr:cNvSpPr/>
      </xdr:nvSpPr>
      <xdr:spPr>
        <a:xfrm>
          <a:off x="14351000" y="293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104817</xdr:rowOff>
    </xdr:from>
    <xdr:ext cx="762000" cy="259045"/>
    <xdr:sp macro="" textlink="">
      <xdr:nvSpPr>
        <xdr:cNvPr id="465" name="テキスト ボックス 464"/>
        <xdr:cNvSpPr txBox="1"/>
      </xdr:nvSpPr>
      <xdr:spPr>
        <a:xfrm>
          <a:off x="14020800" y="301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66" name="円/楕円 465"/>
        <xdr:cNvSpPr/>
      </xdr:nvSpPr>
      <xdr:spPr>
        <a:xfrm>
          <a:off x="13462000" y="282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24045</xdr:rowOff>
    </xdr:from>
    <xdr:ext cx="762000" cy="259045"/>
    <xdr:sp macro="" textlink="">
      <xdr:nvSpPr>
        <xdr:cNvPr id="467" name="テキスト ボックス 466"/>
        <xdr:cNvSpPr txBox="1"/>
      </xdr:nvSpPr>
      <xdr:spPr>
        <a:xfrm>
          <a:off x="13131800" y="25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131,739
127,988
213.84
65,955,188
61,751,404
3,602,281
37,507,053
47,779,066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成田国際空港が所在するための行政需要、国家戦略特区の指定、子ども子育て支援新制度や待機児童の解消などに対応するため、相当数の職員を確保していること及び平成</a:t>
          </a:r>
          <a:r>
            <a:rPr kumimoji="1" lang="en-US" altLang="ja-JP" sz="1300">
              <a:solidFill>
                <a:sysClr val="windowText" lastClr="000000"/>
              </a:solidFill>
              <a:latin typeface="ＭＳ Ｐゴシック"/>
            </a:rPr>
            <a:t>17</a:t>
          </a:r>
          <a:r>
            <a:rPr kumimoji="1" lang="ja-JP" altLang="en-US" sz="1300">
              <a:solidFill>
                <a:sysClr val="windowText" lastClr="000000"/>
              </a:solidFill>
              <a:latin typeface="ＭＳ Ｐゴシック"/>
            </a:rPr>
            <a:t>年度に近隣の</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町と合併し職員数が増加したことにより、人件費に係る経常収支比率が類似団体と比較して高くなっている。今後も事務事業の見直し、時間外勤務の縮減並びに職員定数及び職員給与の適正化等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127000</xdr:rowOff>
    </xdr:to>
    <xdr:cxnSp macro="">
      <xdr:nvCxnSpPr>
        <xdr:cNvPr id="63" name="直線コネクタ 62"/>
        <xdr:cNvCxnSpPr/>
      </xdr:nvCxnSpPr>
      <xdr:spPr>
        <a:xfrm flipV="1">
          <a:off x="4826000" y="56950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4"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5" name="直線コネクタ 64"/>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135165</xdr:rowOff>
    </xdr:from>
    <xdr:to>
      <xdr:col>7</xdr:col>
      <xdr:colOff>15875</xdr:colOff>
      <xdr:row>39</xdr:row>
      <xdr:rowOff>135165</xdr:rowOff>
    </xdr:to>
    <xdr:cxnSp macro="">
      <xdr:nvCxnSpPr>
        <xdr:cNvPr id="68" name="直線コネクタ 67"/>
        <xdr:cNvCxnSpPr/>
      </xdr:nvCxnSpPr>
      <xdr:spPr>
        <a:xfrm>
          <a:off x="3987800" y="6821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60070</xdr:rowOff>
    </xdr:from>
    <xdr:ext cx="762000" cy="259045"/>
    <xdr:sp macro="" textlink="">
      <xdr:nvSpPr>
        <xdr:cNvPr id="69" name="人件費平均値テキスト"/>
        <xdr:cNvSpPr txBox="1"/>
      </xdr:nvSpPr>
      <xdr:spPr>
        <a:xfrm>
          <a:off x="4914900" y="6060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43543</xdr:rowOff>
    </xdr:from>
    <xdr:to>
      <xdr:col>7</xdr:col>
      <xdr:colOff>66675</xdr:colOff>
      <xdr:row>36</xdr:row>
      <xdr:rowOff>145143</xdr:rowOff>
    </xdr:to>
    <xdr:sp macro="" textlink="">
      <xdr:nvSpPr>
        <xdr:cNvPr id="70" name="フローチャート : 判断 69"/>
        <xdr:cNvSpPr/>
      </xdr:nvSpPr>
      <xdr:spPr>
        <a:xfrm>
          <a:off x="47752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135165</xdr:rowOff>
    </xdr:from>
    <xdr:to>
      <xdr:col>5</xdr:col>
      <xdr:colOff>549275</xdr:colOff>
      <xdr:row>40</xdr:row>
      <xdr:rowOff>110672</xdr:rowOff>
    </xdr:to>
    <xdr:cxnSp macro="">
      <xdr:nvCxnSpPr>
        <xdr:cNvPr id="71" name="直線コネクタ 70"/>
        <xdr:cNvCxnSpPr/>
      </xdr:nvCxnSpPr>
      <xdr:spPr>
        <a:xfrm flipV="1">
          <a:off x="3098800" y="68217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166007</xdr:rowOff>
    </xdr:from>
    <xdr:to>
      <xdr:col>5</xdr:col>
      <xdr:colOff>600075</xdr:colOff>
      <xdr:row>38</xdr:row>
      <xdr:rowOff>96157</xdr:rowOff>
    </xdr:to>
    <xdr:sp macro="" textlink="">
      <xdr:nvSpPr>
        <xdr:cNvPr id="72" name="フローチャート : 判断 71"/>
        <xdr:cNvSpPr/>
      </xdr:nvSpPr>
      <xdr:spPr>
        <a:xfrm>
          <a:off x="3937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106334</xdr:rowOff>
    </xdr:from>
    <xdr:ext cx="736600" cy="259045"/>
    <xdr:sp macro="" textlink="">
      <xdr:nvSpPr>
        <xdr:cNvPr id="73" name="テキスト ボックス 72"/>
        <xdr:cNvSpPr txBox="1"/>
      </xdr:nvSpPr>
      <xdr:spPr>
        <a:xfrm>
          <a:off x="3606800" y="627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110672</xdr:rowOff>
    </xdr:from>
    <xdr:to>
      <xdr:col>4</xdr:col>
      <xdr:colOff>346075</xdr:colOff>
      <xdr:row>42</xdr:row>
      <xdr:rowOff>12700</xdr:rowOff>
    </xdr:to>
    <xdr:cxnSp macro="">
      <xdr:nvCxnSpPr>
        <xdr:cNvPr id="74" name="直線コネクタ 73"/>
        <xdr:cNvCxnSpPr/>
      </xdr:nvCxnSpPr>
      <xdr:spPr>
        <a:xfrm flipV="1">
          <a:off x="2209800" y="69686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166007</xdr:rowOff>
    </xdr:from>
    <xdr:to>
      <xdr:col>4</xdr:col>
      <xdr:colOff>396875</xdr:colOff>
      <xdr:row>38</xdr:row>
      <xdr:rowOff>96157</xdr:rowOff>
    </xdr:to>
    <xdr:sp macro="" textlink="">
      <xdr:nvSpPr>
        <xdr:cNvPr id="75" name="フローチャート : 判断 74"/>
        <xdr:cNvSpPr/>
      </xdr:nvSpPr>
      <xdr:spPr>
        <a:xfrm>
          <a:off x="3048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106334</xdr:rowOff>
    </xdr:from>
    <xdr:ext cx="762000" cy="259045"/>
    <xdr:sp macro="" textlink="">
      <xdr:nvSpPr>
        <xdr:cNvPr id="76" name="テキスト ボックス 75"/>
        <xdr:cNvSpPr txBox="1"/>
      </xdr:nvSpPr>
      <xdr:spPr>
        <a:xfrm>
          <a:off x="2717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167822</xdr:rowOff>
    </xdr:from>
    <xdr:to>
      <xdr:col>3</xdr:col>
      <xdr:colOff>142875</xdr:colOff>
      <xdr:row>42</xdr:row>
      <xdr:rowOff>12700</xdr:rowOff>
    </xdr:to>
    <xdr:cxnSp macro="">
      <xdr:nvCxnSpPr>
        <xdr:cNvPr id="77" name="直線コネクタ 76"/>
        <xdr:cNvCxnSpPr/>
      </xdr:nvCxnSpPr>
      <xdr:spPr>
        <a:xfrm>
          <a:off x="1320800" y="7197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8" name="フローチャート : 判断 77"/>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163484</xdr:rowOff>
    </xdr:from>
    <xdr:ext cx="762000" cy="259045"/>
    <xdr:sp macro="" textlink="">
      <xdr:nvSpPr>
        <xdr:cNvPr id="79" name="テキスト ボックス 78"/>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166007</xdr:rowOff>
    </xdr:from>
    <xdr:to>
      <xdr:col>1</xdr:col>
      <xdr:colOff>676275</xdr:colOff>
      <xdr:row>40</xdr:row>
      <xdr:rowOff>96157</xdr:rowOff>
    </xdr:to>
    <xdr:sp macro="" textlink="">
      <xdr:nvSpPr>
        <xdr:cNvPr id="80" name="フローチャート : 判断 79"/>
        <xdr:cNvSpPr/>
      </xdr:nvSpPr>
      <xdr:spPr>
        <a:xfrm>
          <a:off x="1270000" y="685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106334</xdr:rowOff>
    </xdr:from>
    <xdr:ext cx="762000" cy="259045"/>
    <xdr:sp macro="" textlink="">
      <xdr:nvSpPr>
        <xdr:cNvPr id="81" name="テキスト ボックス 80"/>
        <xdr:cNvSpPr txBox="1"/>
      </xdr:nvSpPr>
      <xdr:spPr>
        <a:xfrm>
          <a:off x="939800" y="66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84365</xdr:rowOff>
    </xdr:from>
    <xdr:to>
      <xdr:col>7</xdr:col>
      <xdr:colOff>66675</xdr:colOff>
      <xdr:row>40</xdr:row>
      <xdr:rowOff>14515</xdr:rowOff>
    </xdr:to>
    <xdr:sp macro="" textlink="">
      <xdr:nvSpPr>
        <xdr:cNvPr id="87" name="円/楕円 86"/>
        <xdr:cNvSpPr/>
      </xdr:nvSpPr>
      <xdr:spPr>
        <a:xfrm>
          <a:off x="47752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56442</xdr:rowOff>
    </xdr:from>
    <xdr:ext cx="762000" cy="259045"/>
    <xdr:sp macro="" textlink="">
      <xdr:nvSpPr>
        <xdr:cNvPr id="88" name="人件費該当値テキスト"/>
        <xdr:cNvSpPr txBox="1"/>
      </xdr:nvSpPr>
      <xdr:spPr>
        <a:xfrm>
          <a:off x="49149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84365</xdr:rowOff>
    </xdr:from>
    <xdr:to>
      <xdr:col>5</xdr:col>
      <xdr:colOff>600075</xdr:colOff>
      <xdr:row>40</xdr:row>
      <xdr:rowOff>14515</xdr:rowOff>
    </xdr:to>
    <xdr:sp macro="" textlink="">
      <xdr:nvSpPr>
        <xdr:cNvPr id="89" name="円/楕円 88"/>
        <xdr:cNvSpPr/>
      </xdr:nvSpPr>
      <xdr:spPr>
        <a:xfrm>
          <a:off x="3937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170742</xdr:rowOff>
    </xdr:from>
    <xdr:ext cx="736600" cy="259045"/>
    <xdr:sp macro="" textlink="">
      <xdr:nvSpPr>
        <xdr:cNvPr id="90" name="テキスト ボックス 89"/>
        <xdr:cNvSpPr txBox="1"/>
      </xdr:nvSpPr>
      <xdr:spPr>
        <a:xfrm>
          <a:off x="3606800" y="685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59872</xdr:rowOff>
    </xdr:from>
    <xdr:to>
      <xdr:col>4</xdr:col>
      <xdr:colOff>396875</xdr:colOff>
      <xdr:row>40</xdr:row>
      <xdr:rowOff>161472</xdr:rowOff>
    </xdr:to>
    <xdr:sp macro="" textlink="">
      <xdr:nvSpPr>
        <xdr:cNvPr id="91" name="円/楕円 90"/>
        <xdr:cNvSpPr/>
      </xdr:nvSpPr>
      <xdr:spPr>
        <a:xfrm>
          <a:off x="3048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146249</xdr:rowOff>
    </xdr:from>
    <xdr:ext cx="762000" cy="259045"/>
    <xdr:sp macro="" textlink="">
      <xdr:nvSpPr>
        <xdr:cNvPr id="92" name="テキスト ボックス 91"/>
        <xdr:cNvSpPr txBox="1"/>
      </xdr:nvSpPr>
      <xdr:spPr>
        <a:xfrm>
          <a:off x="2717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133350</xdr:rowOff>
    </xdr:from>
    <xdr:to>
      <xdr:col>3</xdr:col>
      <xdr:colOff>193675</xdr:colOff>
      <xdr:row>42</xdr:row>
      <xdr:rowOff>63500</xdr:rowOff>
    </xdr:to>
    <xdr:sp macro="" textlink="">
      <xdr:nvSpPr>
        <xdr:cNvPr id="93" name="円/楕円 92"/>
        <xdr:cNvSpPr/>
      </xdr:nvSpPr>
      <xdr:spPr>
        <a:xfrm>
          <a:off x="2159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48277</xdr:rowOff>
    </xdr:from>
    <xdr:ext cx="762000" cy="259045"/>
    <xdr:sp macro="" textlink="">
      <xdr:nvSpPr>
        <xdr:cNvPr id="94" name="テキスト ボックス 93"/>
        <xdr:cNvSpPr txBox="1"/>
      </xdr:nvSpPr>
      <xdr:spPr>
        <a:xfrm>
          <a:off x="1828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117022</xdr:rowOff>
    </xdr:from>
    <xdr:to>
      <xdr:col>1</xdr:col>
      <xdr:colOff>676275</xdr:colOff>
      <xdr:row>42</xdr:row>
      <xdr:rowOff>47172</xdr:rowOff>
    </xdr:to>
    <xdr:sp macro="" textlink="">
      <xdr:nvSpPr>
        <xdr:cNvPr id="95" name="円/楕円 94"/>
        <xdr:cNvSpPr/>
      </xdr:nvSpPr>
      <xdr:spPr>
        <a:xfrm>
          <a:off x="1270000" y="71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31949</xdr:rowOff>
    </xdr:from>
    <xdr:ext cx="762000" cy="259045"/>
    <xdr:sp macro="" textlink="">
      <xdr:nvSpPr>
        <xdr:cNvPr id="96" name="テキスト ボックス 95"/>
        <xdr:cNvSpPr txBox="1"/>
      </xdr:nvSpPr>
      <xdr:spPr>
        <a:xfrm>
          <a:off x="939800" y="723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空港を抱えているため、騒音対策の行政需要に対応している等の要因から、物件費の経常収支比率が類似団体と比較して高くなっている。今後も事務事業の見直しにより経費の抑制に努める。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106426</xdr:rowOff>
    </xdr:from>
    <xdr:to>
      <xdr:col>24</xdr:col>
      <xdr:colOff>31750</xdr:colOff>
      <xdr:row>21</xdr:row>
      <xdr:rowOff>161290</xdr:rowOff>
    </xdr:to>
    <xdr:cxnSp macro="">
      <xdr:nvCxnSpPr>
        <xdr:cNvPr id="122" name="直線コネクタ 121"/>
        <xdr:cNvCxnSpPr/>
      </xdr:nvCxnSpPr>
      <xdr:spPr>
        <a:xfrm flipV="1">
          <a:off x="16510000" y="233527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21353</xdr:rowOff>
    </xdr:from>
    <xdr:ext cx="762000" cy="259045"/>
    <xdr:sp macro="" textlink="">
      <xdr:nvSpPr>
        <xdr:cNvPr id="125" name="物件費最大値テキスト"/>
        <xdr:cNvSpPr txBox="1"/>
      </xdr:nvSpPr>
      <xdr:spPr>
        <a:xfrm>
          <a:off x="16598900" y="207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106426</xdr:rowOff>
    </xdr:from>
    <xdr:to>
      <xdr:col>24</xdr:col>
      <xdr:colOff>120650</xdr:colOff>
      <xdr:row>13</xdr:row>
      <xdr:rowOff>106426</xdr:rowOff>
    </xdr:to>
    <xdr:cxnSp macro="">
      <xdr:nvCxnSpPr>
        <xdr:cNvPr id="126" name="直線コネクタ 125"/>
        <xdr:cNvCxnSpPr/>
      </xdr:nvCxnSpPr>
      <xdr:spPr>
        <a:xfrm>
          <a:off x="16421100" y="23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145288</xdr:rowOff>
    </xdr:from>
    <xdr:to>
      <xdr:col>24</xdr:col>
      <xdr:colOff>31750</xdr:colOff>
      <xdr:row>19</xdr:row>
      <xdr:rowOff>1270</xdr:rowOff>
    </xdr:to>
    <xdr:cxnSp macro="">
      <xdr:nvCxnSpPr>
        <xdr:cNvPr id="127" name="直線コネクタ 126"/>
        <xdr:cNvCxnSpPr/>
      </xdr:nvCxnSpPr>
      <xdr:spPr>
        <a:xfrm flipV="1">
          <a:off x="15671800" y="32313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168165</xdr:rowOff>
    </xdr:from>
    <xdr:ext cx="762000" cy="259045"/>
    <xdr:sp macro="" textlink="">
      <xdr:nvSpPr>
        <xdr:cNvPr id="128" name="物件費平均値テキスト"/>
        <xdr:cNvSpPr txBox="1"/>
      </xdr:nvSpPr>
      <xdr:spPr>
        <a:xfrm>
          <a:off x="16598900" y="2568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29" name="フローチャート : 判断 128"/>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145288</xdr:rowOff>
    </xdr:from>
    <xdr:to>
      <xdr:col>22</xdr:col>
      <xdr:colOff>565150</xdr:colOff>
      <xdr:row>19</xdr:row>
      <xdr:rowOff>1270</xdr:rowOff>
    </xdr:to>
    <xdr:cxnSp macro="">
      <xdr:nvCxnSpPr>
        <xdr:cNvPr id="130" name="直線コネクタ 129"/>
        <xdr:cNvCxnSpPr/>
      </xdr:nvCxnSpPr>
      <xdr:spPr>
        <a:xfrm>
          <a:off x="14782800" y="32313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25908</xdr:rowOff>
    </xdr:from>
    <xdr:to>
      <xdr:col>22</xdr:col>
      <xdr:colOff>615950</xdr:colOff>
      <xdr:row>16</xdr:row>
      <xdr:rowOff>127508</xdr:rowOff>
    </xdr:to>
    <xdr:sp macro="" textlink="">
      <xdr:nvSpPr>
        <xdr:cNvPr id="131" name="フローチャート : 判断 130"/>
        <xdr:cNvSpPr/>
      </xdr:nvSpPr>
      <xdr:spPr>
        <a:xfrm>
          <a:off x="15621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137685</xdr:rowOff>
    </xdr:from>
    <xdr:ext cx="736600" cy="259045"/>
    <xdr:sp macro="" textlink="">
      <xdr:nvSpPr>
        <xdr:cNvPr id="132" name="テキスト ボックス 131"/>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90424</xdr:rowOff>
    </xdr:from>
    <xdr:to>
      <xdr:col>21</xdr:col>
      <xdr:colOff>361950</xdr:colOff>
      <xdr:row>18</xdr:row>
      <xdr:rowOff>145288</xdr:rowOff>
    </xdr:to>
    <xdr:cxnSp macro="">
      <xdr:nvCxnSpPr>
        <xdr:cNvPr id="133" name="直線コネクタ 132"/>
        <xdr:cNvCxnSpPr/>
      </xdr:nvCxnSpPr>
      <xdr:spPr>
        <a:xfrm>
          <a:off x="13893800" y="31765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4" name="フローチャート :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5" name="テキスト ボックス 13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44704</xdr:rowOff>
    </xdr:from>
    <xdr:to>
      <xdr:col>20</xdr:col>
      <xdr:colOff>158750</xdr:colOff>
      <xdr:row>18</xdr:row>
      <xdr:rowOff>90424</xdr:rowOff>
    </xdr:to>
    <xdr:cxnSp macro="">
      <xdr:nvCxnSpPr>
        <xdr:cNvPr id="136" name="直線コネクタ 135"/>
        <xdr:cNvCxnSpPr/>
      </xdr:nvCxnSpPr>
      <xdr:spPr>
        <a:xfrm>
          <a:off x="13004800" y="3130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96774</xdr:rowOff>
    </xdr:from>
    <xdr:to>
      <xdr:col>20</xdr:col>
      <xdr:colOff>209550</xdr:colOff>
      <xdr:row>16</xdr:row>
      <xdr:rowOff>26924</xdr:rowOff>
    </xdr:to>
    <xdr:sp macro="" textlink="">
      <xdr:nvSpPr>
        <xdr:cNvPr id="137" name="フローチャート : 判断 136"/>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37101</xdr:rowOff>
    </xdr:from>
    <xdr:ext cx="762000" cy="259045"/>
    <xdr:sp macro="" textlink="">
      <xdr:nvSpPr>
        <xdr:cNvPr id="138" name="テキスト ボックス 137"/>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39" name="フローチャート : 判断 138"/>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9669</xdr:rowOff>
    </xdr:from>
    <xdr:ext cx="762000" cy="259045"/>
    <xdr:sp macro="" textlink="">
      <xdr:nvSpPr>
        <xdr:cNvPr id="140" name="テキスト ボックス 139"/>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94488</xdr:rowOff>
    </xdr:from>
    <xdr:to>
      <xdr:col>24</xdr:col>
      <xdr:colOff>82550</xdr:colOff>
      <xdr:row>19</xdr:row>
      <xdr:rowOff>24638</xdr:rowOff>
    </xdr:to>
    <xdr:sp macro="" textlink="">
      <xdr:nvSpPr>
        <xdr:cNvPr id="146" name="円/楕円 145"/>
        <xdr:cNvSpPr/>
      </xdr:nvSpPr>
      <xdr:spPr>
        <a:xfrm>
          <a:off x="164592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66565</xdr:rowOff>
    </xdr:from>
    <xdr:ext cx="762000" cy="259045"/>
    <xdr:sp macro="" textlink="">
      <xdr:nvSpPr>
        <xdr:cNvPr id="147" name="物件費該当値テキスト"/>
        <xdr:cNvSpPr txBox="1"/>
      </xdr:nvSpPr>
      <xdr:spPr>
        <a:xfrm>
          <a:off x="165989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121920</xdr:rowOff>
    </xdr:from>
    <xdr:to>
      <xdr:col>22</xdr:col>
      <xdr:colOff>615950</xdr:colOff>
      <xdr:row>19</xdr:row>
      <xdr:rowOff>52070</xdr:rowOff>
    </xdr:to>
    <xdr:sp macro="" textlink="">
      <xdr:nvSpPr>
        <xdr:cNvPr id="148" name="円/楕円 147"/>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36847</xdr:rowOff>
    </xdr:from>
    <xdr:ext cx="736600" cy="259045"/>
    <xdr:sp macro="" textlink="">
      <xdr:nvSpPr>
        <xdr:cNvPr id="149" name="テキスト ボックス 148"/>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94488</xdr:rowOff>
    </xdr:from>
    <xdr:to>
      <xdr:col>21</xdr:col>
      <xdr:colOff>412750</xdr:colOff>
      <xdr:row>19</xdr:row>
      <xdr:rowOff>24638</xdr:rowOff>
    </xdr:to>
    <xdr:sp macro="" textlink="">
      <xdr:nvSpPr>
        <xdr:cNvPr id="150" name="円/楕円 149"/>
        <xdr:cNvSpPr/>
      </xdr:nvSpPr>
      <xdr:spPr>
        <a:xfrm>
          <a:off x="147320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9415</xdr:rowOff>
    </xdr:from>
    <xdr:ext cx="762000" cy="259045"/>
    <xdr:sp macro="" textlink="">
      <xdr:nvSpPr>
        <xdr:cNvPr id="151" name="テキスト ボックス 150"/>
        <xdr:cNvSpPr txBox="1"/>
      </xdr:nvSpPr>
      <xdr:spPr>
        <a:xfrm>
          <a:off x="14401800" y="326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39624</xdr:rowOff>
    </xdr:from>
    <xdr:to>
      <xdr:col>20</xdr:col>
      <xdr:colOff>209550</xdr:colOff>
      <xdr:row>18</xdr:row>
      <xdr:rowOff>141224</xdr:rowOff>
    </xdr:to>
    <xdr:sp macro="" textlink="">
      <xdr:nvSpPr>
        <xdr:cNvPr id="152" name="円/楕円 151"/>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126001</xdr:rowOff>
    </xdr:from>
    <xdr:ext cx="762000" cy="259045"/>
    <xdr:sp macro="" textlink="">
      <xdr:nvSpPr>
        <xdr:cNvPr id="153" name="テキスト ボックス 152"/>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165354</xdr:rowOff>
    </xdr:from>
    <xdr:to>
      <xdr:col>19</xdr:col>
      <xdr:colOff>6350</xdr:colOff>
      <xdr:row>18</xdr:row>
      <xdr:rowOff>95504</xdr:rowOff>
    </xdr:to>
    <xdr:sp macro="" textlink="">
      <xdr:nvSpPr>
        <xdr:cNvPr id="154" name="円/楕円 153"/>
        <xdr:cNvSpPr/>
      </xdr:nvSpPr>
      <xdr:spPr>
        <a:xfrm>
          <a:off x="12954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80281</xdr:rowOff>
    </xdr:from>
    <xdr:ext cx="762000" cy="259045"/>
    <xdr:sp macro="" textlink="">
      <xdr:nvSpPr>
        <xdr:cNvPr id="155" name="テキスト ボックス 154"/>
        <xdr:cNvSpPr txBox="1"/>
      </xdr:nvSpPr>
      <xdr:spPr>
        <a:xfrm>
          <a:off x="12623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扶助費の経常収支比率は、平成</a:t>
          </a:r>
          <a:r>
            <a:rPr kumimoji="1" lang="en-US" altLang="ja-JP" sz="1300">
              <a:latin typeface="ＭＳ Ｐゴシック"/>
            </a:rPr>
            <a:t>24</a:t>
          </a:r>
          <a:r>
            <a:rPr kumimoji="1" lang="ja-JP" altLang="en-US" sz="1300">
              <a:latin typeface="ＭＳ Ｐゴシック"/>
            </a:rPr>
            <a:t>年度以降はほぼ横ばいとなっている。今後、高齢化の進行等により扶助費の増加が想定されることから、資格審査や給付の適正化に努めるなどして、財政の健全化を図る。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156935</xdr:rowOff>
    </xdr:from>
    <xdr:to>
      <xdr:col>7</xdr:col>
      <xdr:colOff>15875</xdr:colOff>
      <xdr:row>61</xdr:row>
      <xdr:rowOff>135165</xdr:rowOff>
    </xdr:to>
    <xdr:cxnSp macro="">
      <xdr:nvCxnSpPr>
        <xdr:cNvPr id="185" name="直線コネクタ 184"/>
        <xdr:cNvCxnSpPr/>
      </xdr:nvCxnSpPr>
      <xdr:spPr>
        <a:xfrm flipV="1">
          <a:off x="4826000" y="9243785"/>
          <a:ext cx="0" cy="134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71862</xdr:rowOff>
    </xdr:from>
    <xdr:ext cx="762000" cy="259045"/>
    <xdr:sp macro="" textlink="">
      <xdr:nvSpPr>
        <xdr:cNvPr id="188"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53</xdr:row>
      <xdr:rowOff>156935</xdr:rowOff>
    </xdr:from>
    <xdr:to>
      <xdr:col>7</xdr:col>
      <xdr:colOff>104775</xdr:colOff>
      <xdr:row>53</xdr:row>
      <xdr:rowOff>156935</xdr:rowOff>
    </xdr:to>
    <xdr:cxnSp macro="">
      <xdr:nvCxnSpPr>
        <xdr:cNvPr id="189" name="直線コネクタ 188"/>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54</xdr:row>
      <xdr:rowOff>159657</xdr:rowOff>
    </xdr:to>
    <xdr:cxnSp macro="">
      <xdr:nvCxnSpPr>
        <xdr:cNvPr id="190" name="直線コネクタ 189"/>
        <xdr:cNvCxnSpPr/>
      </xdr:nvCxnSpPr>
      <xdr:spPr>
        <a:xfrm>
          <a:off x="3987800" y="9417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91"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2" name="フローチャート : 判断 191"/>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54</xdr:row>
      <xdr:rowOff>170543</xdr:rowOff>
    </xdr:to>
    <xdr:cxnSp macro="">
      <xdr:nvCxnSpPr>
        <xdr:cNvPr id="193" name="直線コネクタ 192"/>
        <xdr:cNvCxnSpPr/>
      </xdr:nvCxnSpPr>
      <xdr:spPr>
        <a:xfrm flipV="1">
          <a:off x="3098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144235</xdr:rowOff>
    </xdr:from>
    <xdr:to>
      <xdr:col>5</xdr:col>
      <xdr:colOff>600075</xdr:colOff>
      <xdr:row>56</xdr:row>
      <xdr:rowOff>74385</xdr:rowOff>
    </xdr:to>
    <xdr:sp macro="" textlink="">
      <xdr:nvSpPr>
        <xdr:cNvPr id="194" name="フローチャート : 判断 193"/>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59162</xdr:rowOff>
    </xdr:from>
    <xdr:ext cx="736600" cy="259045"/>
    <xdr:sp macro="" textlink="">
      <xdr:nvSpPr>
        <xdr:cNvPr id="195" name="テキスト ボックス 194"/>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170543</xdr:rowOff>
    </xdr:from>
    <xdr:to>
      <xdr:col>4</xdr:col>
      <xdr:colOff>346075</xdr:colOff>
      <xdr:row>55</xdr:row>
      <xdr:rowOff>9978</xdr:rowOff>
    </xdr:to>
    <xdr:cxnSp macro="">
      <xdr:nvCxnSpPr>
        <xdr:cNvPr id="196" name="直線コネクタ 195"/>
        <xdr:cNvCxnSpPr/>
      </xdr:nvCxnSpPr>
      <xdr:spPr>
        <a:xfrm flipV="1">
          <a:off x="2209800" y="9428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7" name="フローチャート : 判断 196"/>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8" name="テキスト ボックス 197"/>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116115</xdr:rowOff>
    </xdr:from>
    <xdr:to>
      <xdr:col>3</xdr:col>
      <xdr:colOff>142875</xdr:colOff>
      <xdr:row>55</xdr:row>
      <xdr:rowOff>9978</xdr:rowOff>
    </xdr:to>
    <xdr:cxnSp macro="">
      <xdr:nvCxnSpPr>
        <xdr:cNvPr id="199" name="直線コネクタ 198"/>
        <xdr:cNvCxnSpPr/>
      </xdr:nvCxnSpPr>
      <xdr:spPr>
        <a:xfrm>
          <a:off x="1320800" y="9374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89807</xdr:rowOff>
    </xdr:from>
    <xdr:to>
      <xdr:col>3</xdr:col>
      <xdr:colOff>193675</xdr:colOff>
      <xdr:row>56</xdr:row>
      <xdr:rowOff>19957</xdr:rowOff>
    </xdr:to>
    <xdr:sp macro="" textlink="">
      <xdr:nvSpPr>
        <xdr:cNvPr id="200" name="フローチャート : 判断 199"/>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201" name="テキスト ボックス 200"/>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3" name="テキスト ボックス 202"/>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9" name="円/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1" name="円/楕円 210"/>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2" name="テキスト ボックス 211"/>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119743</xdr:rowOff>
    </xdr:from>
    <xdr:to>
      <xdr:col>4</xdr:col>
      <xdr:colOff>396875</xdr:colOff>
      <xdr:row>55</xdr:row>
      <xdr:rowOff>49893</xdr:rowOff>
    </xdr:to>
    <xdr:sp macro="" textlink="">
      <xdr:nvSpPr>
        <xdr:cNvPr id="213" name="円/楕円 212"/>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214" name="テキスト ボックス 213"/>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130628</xdr:rowOff>
    </xdr:from>
    <xdr:to>
      <xdr:col>3</xdr:col>
      <xdr:colOff>193675</xdr:colOff>
      <xdr:row>55</xdr:row>
      <xdr:rowOff>60778</xdr:rowOff>
    </xdr:to>
    <xdr:sp macro="" textlink="">
      <xdr:nvSpPr>
        <xdr:cNvPr id="215" name="円/楕円 214"/>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70955</xdr:rowOff>
    </xdr:from>
    <xdr:ext cx="762000" cy="259045"/>
    <xdr:sp macro="" textlink="">
      <xdr:nvSpPr>
        <xdr:cNvPr id="216" name="テキスト ボックス 215"/>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17" name="円/楕円 216"/>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5642</xdr:rowOff>
    </xdr:from>
    <xdr:ext cx="762000" cy="259045"/>
    <xdr:sp macro="" textlink="">
      <xdr:nvSpPr>
        <xdr:cNvPr id="218" name="テキスト ボックス 217"/>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類似団体平均を大きく下回っているが、今後も計画的かつ効率的な財政運営に努める。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83457</xdr:rowOff>
    </xdr:from>
    <xdr:to>
      <xdr:col>24</xdr:col>
      <xdr:colOff>31750</xdr:colOff>
      <xdr:row>61</xdr:row>
      <xdr:rowOff>91622</xdr:rowOff>
    </xdr:to>
    <xdr:cxnSp macro="">
      <xdr:nvCxnSpPr>
        <xdr:cNvPr id="248" name="直線コネクタ 247"/>
        <xdr:cNvCxnSpPr/>
      </xdr:nvCxnSpPr>
      <xdr:spPr>
        <a:xfrm flipV="1">
          <a:off x="16510000" y="9341757"/>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63699</xdr:rowOff>
    </xdr:from>
    <xdr:ext cx="762000" cy="259045"/>
    <xdr:sp macro="" textlink="">
      <xdr:nvSpPr>
        <xdr:cNvPr id="249" name="その他最小値テキスト"/>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61</xdr:row>
      <xdr:rowOff>91622</xdr:rowOff>
    </xdr:from>
    <xdr:to>
      <xdr:col>24</xdr:col>
      <xdr:colOff>120650</xdr:colOff>
      <xdr:row>61</xdr:row>
      <xdr:rowOff>91622</xdr:rowOff>
    </xdr:to>
    <xdr:cxnSp macro="">
      <xdr:nvCxnSpPr>
        <xdr:cNvPr id="250" name="直線コネクタ 249"/>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169834</xdr:rowOff>
    </xdr:from>
    <xdr:ext cx="762000" cy="259045"/>
    <xdr:sp macro="" textlink="">
      <xdr:nvSpPr>
        <xdr:cNvPr id="251" name="その他最大値テキスト"/>
        <xdr:cNvSpPr txBox="1"/>
      </xdr:nvSpPr>
      <xdr:spPr>
        <a:xfrm>
          <a:off x="16598900" y="90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54</xdr:row>
      <xdr:rowOff>83457</xdr:rowOff>
    </xdr:from>
    <xdr:to>
      <xdr:col>24</xdr:col>
      <xdr:colOff>120650</xdr:colOff>
      <xdr:row>54</xdr:row>
      <xdr:rowOff>83457</xdr:rowOff>
    </xdr:to>
    <xdr:cxnSp macro="">
      <xdr:nvCxnSpPr>
        <xdr:cNvPr id="252" name="直線コネクタ 251"/>
        <xdr:cNvCxnSpPr/>
      </xdr:nvCxnSpPr>
      <xdr:spPr>
        <a:xfrm>
          <a:off x="16421100" y="934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29028</xdr:rowOff>
    </xdr:from>
    <xdr:to>
      <xdr:col>24</xdr:col>
      <xdr:colOff>31750</xdr:colOff>
      <xdr:row>54</xdr:row>
      <xdr:rowOff>83457</xdr:rowOff>
    </xdr:to>
    <xdr:cxnSp macro="">
      <xdr:nvCxnSpPr>
        <xdr:cNvPr id="253" name="直線コネクタ 252"/>
        <xdr:cNvCxnSpPr/>
      </xdr:nvCxnSpPr>
      <xdr:spPr>
        <a:xfrm>
          <a:off x="15671800" y="92873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2012</xdr:rowOff>
    </xdr:from>
    <xdr:ext cx="762000" cy="259045"/>
    <xdr:sp macro="" textlink="">
      <xdr:nvSpPr>
        <xdr:cNvPr id="254" name="その他平均値テキスト"/>
        <xdr:cNvSpPr txBox="1"/>
      </xdr:nvSpPr>
      <xdr:spPr>
        <a:xfrm>
          <a:off x="16598900" y="9774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29935</xdr:rowOff>
    </xdr:from>
    <xdr:to>
      <xdr:col>24</xdr:col>
      <xdr:colOff>82550</xdr:colOff>
      <xdr:row>57</xdr:row>
      <xdr:rowOff>131535</xdr:rowOff>
    </xdr:to>
    <xdr:sp macro="" textlink="">
      <xdr:nvSpPr>
        <xdr:cNvPr id="255" name="フローチャート : 判断 254"/>
        <xdr:cNvSpPr/>
      </xdr:nvSpPr>
      <xdr:spPr>
        <a:xfrm>
          <a:off x="164592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29028</xdr:rowOff>
    </xdr:from>
    <xdr:to>
      <xdr:col>22</xdr:col>
      <xdr:colOff>565150</xdr:colOff>
      <xdr:row>54</xdr:row>
      <xdr:rowOff>50800</xdr:rowOff>
    </xdr:to>
    <xdr:cxnSp macro="">
      <xdr:nvCxnSpPr>
        <xdr:cNvPr id="256" name="直線コネクタ 255"/>
        <xdr:cNvCxnSpPr/>
      </xdr:nvCxnSpPr>
      <xdr:spPr>
        <a:xfrm flipV="1">
          <a:off x="14782800" y="9287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7" name="フローチャート : 判断 256"/>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170742</xdr:rowOff>
    </xdr:from>
    <xdr:ext cx="736600" cy="259045"/>
    <xdr:sp macro="" textlink="">
      <xdr:nvSpPr>
        <xdr:cNvPr id="258" name="テキスト ボックス 257"/>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7257</xdr:rowOff>
    </xdr:from>
    <xdr:to>
      <xdr:col>21</xdr:col>
      <xdr:colOff>361950</xdr:colOff>
      <xdr:row>54</xdr:row>
      <xdr:rowOff>50800</xdr:rowOff>
    </xdr:to>
    <xdr:cxnSp macro="">
      <xdr:nvCxnSpPr>
        <xdr:cNvPr id="259" name="直線コネクタ 258"/>
        <xdr:cNvCxnSpPr/>
      </xdr:nvCxnSpPr>
      <xdr:spPr>
        <a:xfrm>
          <a:off x="13893800" y="9265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40822</xdr:rowOff>
    </xdr:from>
    <xdr:to>
      <xdr:col>21</xdr:col>
      <xdr:colOff>412750</xdr:colOff>
      <xdr:row>57</xdr:row>
      <xdr:rowOff>142422</xdr:rowOff>
    </xdr:to>
    <xdr:sp macro="" textlink="">
      <xdr:nvSpPr>
        <xdr:cNvPr id="260" name="フローチャート : 判断 259"/>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127199</xdr:rowOff>
    </xdr:from>
    <xdr:ext cx="762000" cy="259045"/>
    <xdr:sp macro="" textlink="">
      <xdr:nvSpPr>
        <xdr:cNvPr id="261" name="テキスト ボックス 260"/>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156935</xdr:rowOff>
    </xdr:from>
    <xdr:to>
      <xdr:col>20</xdr:col>
      <xdr:colOff>158750</xdr:colOff>
      <xdr:row>54</xdr:row>
      <xdr:rowOff>7257</xdr:rowOff>
    </xdr:to>
    <xdr:cxnSp macro="">
      <xdr:nvCxnSpPr>
        <xdr:cNvPr id="262" name="直線コネクタ 261"/>
        <xdr:cNvCxnSpPr/>
      </xdr:nvCxnSpPr>
      <xdr:spPr>
        <a:xfrm>
          <a:off x="13004800" y="9243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29935</xdr:rowOff>
    </xdr:from>
    <xdr:to>
      <xdr:col>20</xdr:col>
      <xdr:colOff>209550</xdr:colOff>
      <xdr:row>57</xdr:row>
      <xdr:rowOff>131535</xdr:rowOff>
    </xdr:to>
    <xdr:sp macro="" textlink="">
      <xdr:nvSpPr>
        <xdr:cNvPr id="263" name="フローチャート : 判断 262"/>
        <xdr:cNvSpPr/>
      </xdr:nvSpPr>
      <xdr:spPr>
        <a:xfrm>
          <a:off x="13843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116312</xdr:rowOff>
    </xdr:from>
    <xdr:ext cx="762000" cy="259045"/>
    <xdr:sp macro="" textlink="">
      <xdr:nvSpPr>
        <xdr:cNvPr id="264" name="テキスト ボックス 263"/>
        <xdr:cNvSpPr txBox="1"/>
      </xdr:nvSpPr>
      <xdr:spPr>
        <a:xfrm>
          <a:off x="13512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168728</xdr:rowOff>
    </xdr:from>
    <xdr:to>
      <xdr:col>19</xdr:col>
      <xdr:colOff>6350</xdr:colOff>
      <xdr:row>57</xdr:row>
      <xdr:rowOff>98878</xdr:rowOff>
    </xdr:to>
    <xdr:sp macro="" textlink="">
      <xdr:nvSpPr>
        <xdr:cNvPr id="265" name="フローチャート : 判断 264"/>
        <xdr:cNvSpPr/>
      </xdr:nvSpPr>
      <xdr:spPr>
        <a:xfrm>
          <a:off x="12954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83655</xdr:rowOff>
    </xdr:from>
    <xdr:ext cx="762000" cy="259045"/>
    <xdr:sp macro="" textlink="">
      <xdr:nvSpPr>
        <xdr:cNvPr id="266" name="テキスト ボックス 265"/>
        <xdr:cNvSpPr txBox="1"/>
      </xdr:nvSpPr>
      <xdr:spPr>
        <a:xfrm>
          <a:off x="12623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32657</xdr:rowOff>
    </xdr:from>
    <xdr:to>
      <xdr:col>24</xdr:col>
      <xdr:colOff>82550</xdr:colOff>
      <xdr:row>54</xdr:row>
      <xdr:rowOff>134257</xdr:rowOff>
    </xdr:to>
    <xdr:sp macro="" textlink="">
      <xdr:nvSpPr>
        <xdr:cNvPr id="272" name="円/楕円 271"/>
        <xdr:cNvSpPr/>
      </xdr:nvSpPr>
      <xdr:spPr>
        <a:xfrm>
          <a:off x="16459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112684</xdr:rowOff>
    </xdr:from>
    <xdr:ext cx="762000" cy="259045"/>
    <xdr:sp macro="" textlink="">
      <xdr:nvSpPr>
        <xdr:cNvPr id="273" name="その他該当値テキスト"/>
        <xdr:cNvSpPr txBox="1"/>
      </xdr:nvSpPr>
      <xdr:spPr>
        <a:xfrm>
          <a:off x="16598900" y="919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149678</xdr:rowOff>
    </xdr:from>
    <xdr:to>
      <xdr:col>22</xdr:col>
      <xdr:colOff>615950</xdr:colOff>
      <xdr:row>54</xdr:row>
      <xdr:rowOff>79828</xdr:rowOff>
    </xdr:to>
    <xdr:sp macro="" textlink="">
      <xdr:nvSpPr>
        <xdr:cNvPr id="274" name="円/楕円 273"/>
        <xdr:cNvSpPr/>
      </xdr:nvSpPr>
      <xdr:spPr>
        <a:xfrm>
          <a:off x="15621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90005</xdr:rowOff>
    </xdr:from>
    <xdr:ext cx="736600" cy="259045"/>
    <xdr:sp macro="" textlink="">
      <xdr:nvSpPr>
        <xdr:cNvPr id="275" name="テキスト ボックス 274"/>
        <xdr:cNvSpPr txBox="1"/>
      </xdr:nvSpPr>
      <xdr:spPr>
        <a:xfrm>
          <a:off x="15290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6" name="円/楕円 275"/>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7" name="テキスト ボックス 276"/>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127907</xdr:rowOff>
    </xdr:from>
    <xdr:to>
      <xdr:col>20</xdr:col>
      <xdr:colOff>209550</xdr:colOff>
      <xdr:row>54</xdr:row>
      <xdr:rowOff>58057</xdr:rowOff>
    </xdr:to>
    <xdr:sp macro="" textlink="">
      <xdr:nvSpPr>
        <xdr:cNvPr id="278" name="円/楕円 277"/>
        <xdr:cNvSpPr/>
      </xdr:nvSpPr>
      <xdr:spPr>
        <a:xfrm>
          <a:off x="13843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68234</xdr:rowOff>
    </xdr:from>
    <xdr:ext cx="762000" cy="259045"/>
    <xdr:sp macro="" textlink="">
      <xdr:nvSpPr>
        <xdr:cNvPr id="279" name="テキスト ボックス 278"/>
        <xdr:cNvSpPr txBox="1"/>
      </xdr:nvSpPr>
      <xdr:spPr>
        <a:xfrm>
          <a:off x="13512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106135</xdr:rowOff>
    </xdr:from>
    <xdr:to>
      <xdr:col>19</xdr:col>
      <xdr:colOff>6350</xdr:colOff>
      <xdr:row>54</xdr:row>
      <xdr:rowOff>36285</xdr:rowOff>
    </xdr:to>
    <xdr:sp macro="" textlink="">
      <xdr:nvSpPr>
        <xdr:cNvPr id="280" name="円/楕円 279"/>
        <xdr:cNvSpPr/>
      </xdr:nvSpPr>
      <xdr:spPr>
        <a:xfrm>
          <a:off x="12954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46462</xdr:rowOff>
    </xdr:from>
    <xdr:ext cx="762000" cy="259045"/>
    <xdr:sp macro="" textlink="">
      <xdr:nvSpPr>
        <xdr:cNvPr id="281" name="テキスト ボックス 280"/>
        <xdr:cNvSpPr txBox="1"/>
      </xdr:nvSpPr>
      <xdr:spPr>
        <a:xfrm>
          <a:off x="12623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補助費等に係る経常収支比率は類似団体平均を下回っており、適正な水準を維持しているが、引続き補助金の適正化を図るため、行政効果を精査しながら積極的に見直しに取り組む。</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40</xdr:row>
      <xdr:rowOff>132443</xdr:rowOff>
    </xdr:to>
    <xdr:cxnSp macro="">
      <xdr:nvCxnSpPr>
        <xdr:cNvPr id="311" name="直線コネクタ 310"/>
        <xdr:cNvCxnSpPr/>
      </xdr:nvCxnSpPr>
      <xdr:spPr>
        <a:xfrm flipV="1">
          <a:off x="16510000" y="55861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104520</xdr:rowOff>
    </xdr:from>
    <xdr:ext cx="762000" cy="259045"/>
    <xdr:sp macro="" textlink="">
      <xdr:nvSpPr>
        <xdr:cNvPr id="312"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40</xdr:row>
      <xdr:rowOff>132443</xdr:rowOff>
    </xdr:from>
    <xdr:to>
      <xdr:col>24</xdr:col>
      <xdr:colOff>120650</xdr:colOff>
      <xdr:row>40</xdr:row>
      <xdr:rowOff>132443</xdr:rowOff>
    </xdr:to>
    <xdr:cxnSp macro="">
      <xdr:nvCxnSpPr>
        <xdr:cNvPr id="313" name="直線コネクタ 312"/>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4"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5" name="直線コネクタ 314"/>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83457</xdr:rowOff>
    </xdr:from>
    <xdr:to>
      <xdr:col>24</xdr:col>
      <xdr:colOff>31750</xdr:colOff>
      <xdr:row>34</xdr:row>
      <xdr:rowOff>83457</xdr:rowOff>
    </xdr:to>
    <xdr:cxnSp macro="">
      <xdr:nvCxnSpPr>
        <xdr:cNvPr id="316" name="直線コネクタ 315"/>
        <xdr:cNvCxnSpPr/>
      </xdr:nvCxnSpPr>
      <xdr:spPr>
        <a:xfrm>
          <a:off x="15671800" y="5912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42834</xdr:rowOff>
    </xdr:from>
    <xdr:ext cx="762000" cy="259045"/>
    <xdr:sp macro="" textlink="">
      <xdr:nvSpPr>
        <xdr:cNvPr id="317" name="補助費等平均値テキスト"/>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70757</xdr:rowOff>
    </xdr:from>
    <xdr:to>
      <xdr:col>24</xdr:col>
      <xdr:colOff>82550</xdr:colOff>
      <xdr:row>37</xdr:row>
      <xdr:rowOff>907</xdr:rowOff>
    </xdr:to>
    <xdr:sp macro="" textlink="">
      <xdr:nvSpPr>
        <xdr:cNvPr id="318" name="フローチャート : 判断 317"/>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83457</xdr:rowOff>
    </xdr:from>
    <xdr:to>
      <xdr:col>22</xdr:col>
      <xdr:colOff>565150</xdr:colOff>
      <xdr:row>34</xdr:row>
      <xdr:rowOff>83457</xdr:rowOff>
    </xdr:to>
    <xdr:cxnSp macro="">
      <xdr:nvCxnSpPr>
        <xdr:cNvPr id="319" name="直線コネクタ 318"/>
        <xdr:cNvCxnSpPr/>
      </xdr:nvCxnSpPr>
      <xdr:spPr>
        <a:xfrm>
          <a:off x="14782800" y="591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27214</xdr:rowOff>
    </xdr:from>
    <xdr:to>
      <xdr:col>22</xdr:col>
      <xdr:colOff>615950</xdr:colOff>
      <xdr:row>36</xdr:row>
      <xdr:rowOff>128814</xdr:rowOff>
    </xdr:to>
    <xdr:sp macro="" textlink="">
      <xdr:nvSpPr>
        <xdr:cNvPr id="320" name="フローチャート : 判断 319"/>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113591</xdr:rowOff>
    </xdr:from>
    <xdr:ext cx="736600" cy="259045"/>
    <xdr:sp macro="" textlink="">
      <xdr:nvSpPr>
        <xdr:cNvPr id="321" name="テキスト ボックス 320"/>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83457</xdr:rowOff>
    </xdr:from>
    <xdr:to>
      <xdr:col>21</xdr:col>
      <xdr:colOff>361950</xdr:colOff>
      <xdr:row>34</xdr:row>
      <xdr:rowOff>83457</xdr:rowOff>
    </xdr:to>
    <xdr:cxnSp macro="">
      <xdr:nvCxnSpPr>
        <xdr:cNvPr id="322" name="直線コネクタ 321"/>
        <xdr:cNvCxnSpPr/>
      </xdr:nvCxnSpPr>
      <xdr:spPr>
        <a:xfrm>
          <a:off x="13893800" y="591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16328</xdr:rowOff>
    </xdr:from>
    <xdr:to>
      <xdr:col>21</xdr:col>
      <xdr:colOff>412750</xdr:colOff>
      <xdr:row>36</xdr:row>
      <xdr:rowOff>117928</xdr:rowOff>
    </xdr:to>
    <xdr:sp macro="" textlink="">
      <xdr:nvSpPr>
        <xdr:cNvPr id="323" name="フローチャート : 判断 322"/>
        <xdr:cNvSpPr/>
      </xdr:nvSpPr>
      <xdr:spPr>
        <a:xfrm>
          <a:off x="14732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102705</xdr:rowOff>
    </xdr:from>
    <xdr:ext cx="762000" cy="259045"/>
    <xdr:sp macro="" textlink="">
      <xdr:nvSpPr>
        <xdr:cNvPr id="324" name="テキスト ボックス 323"/>
        <xdr:cNvSpPr txBox="1"/>
      </xdr:nvSpPr>
      <xdr:spPr>
        <a:xfrm>
          <a:off x="14401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83457</xdr:rowOff>
    </xdr:from>
    <xdr:to>
      <xdr:col>20</xdr:col>
      <xdr:colOff>158750</xdr:colOff>
      <xdr:row>34</xdr:row>
      <xdr:rowOff>94343</xdr:rowOff>
    </xdr:to>
    <xdr:cxnSp macro="">
      <xdr:nvCxnSpPr>
        <xdr:cNvPr id="325" name="直線コネクタ 324"/>
        <xdr:cNvCxnSpPr/>
      </xdr:nvCxnSpPr>
      <xdr:spPr>
        <a:xfrm flipV="1">
          <a:off x="13004800" y="5912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5443</xdr:rowOff>
    </xdr:from>
    <xdr:to>
      <xdr:col>20</xdr:col>
      <xdr:colOff>209550</xdr:colOff>
      <xdr:row>36</xdr:row>
      <xdr:rowOff>107043</xdr:rowOff>
    </xdr:to>
    <xdr:sp macro="" textlink="">
      <xdr:nvSpPr>
        <xdr:cNvPr id="326" name="フローチャート : 判断 325"/>
        <xdr:cNvSpPr/>
      </xdr:nvSpPr>
      <xdr:spPr>
        <a:xfrm>
          <a:off x="13843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91820</xdr:rowOff>
    </xdr:from>
    <xdr:ext cx="762000" cy="259045"/>
    <xdr:sp macro="" textlink="">
      <xdr:nvSpPr>
        <xdr:cNvPr id="327" name="テキスト ボックス 326"/>
        <xdr:cNvSpPr txBox="1"/>
      </xdr:nvSpPr>
      <xdr:spPr>
        <a:xfrm>
          <a:off x="13512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28" name="フローチャート : 判断 327"/>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91820</xdr:rowOff>
    </xdr:from>
    <xdr:ext cx="762000" cy="259045"/>
    <xdr:sp macro="" textlink="">
      <xdr:nvSpPr>
        <xdr:cNvPr id="329" name="テキスト ボックス 328"/>
        <xdr:cNvSpPr txBox="1"/>
      </xdr:nvSpPr>
      <xdr:spPr>
        <a:xfrm>
          <a:off x="12623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32657</xdr:rowOff>
    </xdr:from>
    <xdr:to>
      <xdr:col>24</xdr:col>
      <xdr:colOff>82550</xdr:colOff>
      <xdr:row>34</xdr:row>
      <xdr:rowOff>134257</xdr:rowOff>
    </xdr:to>
    <xdr:sp macro="" textlink="">
      <xdr:nvSpPr>
        <xdr:cNvPr id="335" name="円/楕円 334"/>
        <xdr:cNvSpPr/>
      </xdr:nvSpPr>
      <xdr:spPr>
        <a:xfrm>
          <a:off x="164592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49184</xdr:rowOff>
    </xdr:from>
    <xdr:ext cx="762000" cy="259045"/>
    <xdr:sp macro="" textlink="">
      <xdr:nvSpPr>
        <xdr:cNvPr id="336" name="補助費等該当値テキスト"/>
        <xdr:cNvSpPr txBox="1"/>
      </xdr:nvSpPr>
      <xdr:spPr>
        <a:xfrm>
          <a:off x="165989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32657</xdr:rowOff>
    </xdr:from>
    <xdr:to>
      <xdr:col>22</xdr:col>
      <xdr:colOff>615950</xdr:colOff>
      <xdr:row>34</xdr:row>
      <xdr:rowOff>134257</xdr:rowOff>
    </xdr:to>
    <xdr:sp macro="" textlink="">
      <xdr:nvSpPr>
        <xdr:cNvPr id="337" name="円/楕円 336"/>
        <xdr:cNvSpPr/>
      </xdr:nvSpPr>
      <xdr:spPr>
        <a:xfrm>
          <a:off x="15621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144434</xdr:rowOff>
    </xdr:from>
    <xdr:ext cx="736600" cy="259045"/>
    <xdr:sp macro="" textlink="">
      <xdr:nvSpPr>
        <xdr:cNvPr id="338" name="テキスト ボックス 337"/>
        <xdr:cNvSpPr txBox="1"/>
      </xdr:nvSpPr>
      <xdr:spPr>
        <a:xfrm>
          <a:off x="15290800" y="563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32657</xdr:rowOff>
    </xdr:from>
    <xdr:to>
      <xdr:col>21</xdr:col>
      <xdr:colOff>412750</xdr:colOff>
      <xdr:row>34</xdr:row>
      <xdr:rowOff>134257</xdr:rowOff>
    </xdr:to>
    <xdr:sp macro="" textlink="">
      <xdr:nvSpPr>
        <xdr:cNvPr id="339" name="円/楕円 338"/>
        <xdr:cNvSpPr/>
      </xdr:nvSpPr>
      <xdr:spPr>
        <a:xfrm>
          <a:off x="14732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144434</xdr:rowOff>
    </xdr:from>
    <xdr:ext cx="762000" cy="259045"/>
    <xdr:sp macro="" textlink="">
      <xdr:nvSpPr>
        <xdr:cNvPr id="340" name="テキスト ボックス 339"/>
        <xdr:cNvSpPr txBox="1"/>
      </xdr:nvSpPr>
      <xdr:spPr>
        <a:xfrm>
          <a:off x="14401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32657</xdr:rowOff>
    </xdr:from>
    <xdr:to>
      <xdr:col>20</xdr:col>
      <xdr:colOff>209550</xdr:colOff>
      <xdr:row>34</xdr:row>
      <xdr:rowOff>134257</xdr:rowOff>
    </xdr:to>
    <xdr:sp macro="" textlink="">
      <xdr:nvSpPr>
        <xdr:cNvPr id="341" name="円/楕円 340"/>
        <xdr:cNvSpPr/>
      </xdr:nvSpPr>
      <xdr:spPr>
        <a:xfrm>
          <a:off x="13843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144434</xdr:rowOff>
    </xdr:from>
    <xdr:ext cx="762000" cy="259045"/>
    <xdr:sp macro="" textlink="">
      <xdr:nvSpPr>
        <xdr:cNvPr id="342" name="テキスト ボックス 341"/>
        <xdr:cNvSpPr txBox="1"/>
      </xdr:nvSpPr>
      <xdr:spPr>
        <a:xfrm>
          <a:off x="13512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43543</xdr:rowOff>
    </xdr:from>
    <xdr:to>
      <xdr:col>19</xdr:col>
      <xdr:colOff>6350</xdr:colOff>
      <xdr:row>34</xdr:row>
      <xdr:rowOff>145143</xdr:rowOff>
    </xdr:to>
    <xdr:sp macro="" textlink="">
      <xdr:nvSpPr>
        <xdr:cNvPr id="343" name="円/楕円 342"/>
        <xdr:cNvSpPr/>
      </xdr:nvSpPr>
      <xdr:spPr>
        <a:xfrm>
          <a:off x="12954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155320</xdr:rowOff>
    </xdr:from>
    <xdr:ext cx="762000" cy="259045"/>
    <xdr:sp macro="" textlink="">
      <xdr:nvSpPr>
        <xdr:cNvPr id="344" name="テキスト ボックス 343"/>
        <xdr:cNvSpPr txBox="1"/>
      </xdr:nvSpPr>
      <xdr:spPr>
        <a:xfrm>
          <a:off x="12623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類似団体と比較して低い数値で推移しているが、大規模事業の進捗に伴い、市債償還額の増加が予想されることから、中長期的な財政運営という視点に立ち、財政の健全性を確保する。</a:t>
          </a: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8889</xdr:rowOff>
    </xdr:to>
    <xdr:cxnSp macro="">
      <xdr:nvCxnSpPr>
        <xdr:cNvPr id="372" name="直線コネクタ 371"/>
        <xdr:cNvCxnSpPr/>
      </xdr:nvCxnSpPr>
      <xdr:spPr>
        <a:xfrm flipV="1">
          <a:off x="4826000" y="124714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152416</xdr:rowOff>
    </xdr:from>
    <xdr:ext cx="762000" cy="259045"/>
    <xdr:sp macro="" textlink="">
      <xdr:nvSpPr>
        <xdr:cNvPr id="373" name="公債費最小値テキスト"/>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8889</xdr:rowOff>
    </xdr:from>
    <xdr:to>
      <xdr:col>7</xdr:col>
      <xdr:colOff>104775</xdr:colOff>
      <xdr:row>81</xdr:row>
      <xdr:rowOff>8889</xdr:rowOff>
    </xdr:to>
    <xdr:cxnSp macro="">
      <xdr:nvCxnSpPr>
        <xdr:cNvPr id="374" name="直線コネクタ 373"/>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5"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6" name="直線コネクタ 375"/>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153670</xdr:rowOff>
    </xdr:from>
    <xdr:to>
      <xdr:col>7</xdr:col>
      <xdr:colOff>15875</xdr:colOff>
      <xdr:row>76</xdr:row>
      <xdr:rowOff>5080</xdr:rowOff>
    </xdr:to>
    <xdr:cxnSp macro="">
      <xdr:nvCxnSpPr>
        <xdr:cNvPr id="377" name="直線コネクタ 376"/>
        <xdr:cNvCxnSpPr/>
      </xdr:nvCxnSpPr>
      <xdr:spPr>
        <a:xfrm flipV="1">
          <a:off x="3987800" y="13012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21607</xdr:rowOff>
    </xdr:from>
    <xdr:ext cx="762000" cy="259045"/>
    <xdr:sp macro="" textlink="">
      <xdr:nvSpPr>
        <xdr:cNvPr id="378" name="公債費平均値テキスト"/>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79" name="フローチャート : 判断 378"/>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168911</xdr:rowOff>
    </xdr:from>
    <xdr:to>
      <xdr:col>5</xdr:col>
      <xdr:colOff>549275</xdr:colOff>
      <xdr:row>76</xdr:row>
      <xdr:rowOff>5080</xdr:rowOff>
    </xdr:to>
    <xdr:cxnSp macro="">
      <xdr:nvCxnSpPr>
        <xdr:cNvPr id="380" name="直線コネクタ 379"/>
        <xdr:cNvCxnSpPr/>
      </xdr:nvCxnSpPr>
      <xdr:spPr>
        <a:xfrm>
          <a:off x="3098800" y="13027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140970</xdr:rowOff>
    </xdr:from>
    <xdr:to>
      <xdr:col>5</xdr:col>
      <xdr:colOff>600075</xdr:colOff>
      <xdr:row>78</xdr:row>
      <xdr:rowOff>71120</xdr:rowOff>
    </xdr:to>
    <xdr:sp macro="" textlink="">
      <xdr:nvSpPr>
        <xdr:cNvPr id="381" name="フローチャート : 判断 380"/>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55897</xdr:rowOff>
    </xdr:from>
    <xdr:ext cx="736600" cy="259045"/>
    <xdr:sp macro="" textlink="">
      <xdr:nvSpPr>
        <xdr:cNvPr id="382" name="テキスト ボックス 381"/>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168911</xdr:rowOff>
    </xdr:from>
    <xdr:to>
      <xdr:col>4</xdr:col>
      <xdr:colOff>346075</xdr:colOff>
      <xdr:row>76</xdr:row>
      <xdr:rowOff>27939</xdr:rowOff>
    </xdr:to>
    <xdr:cxnSp macro="">
      <xdr:nvCxnSpPr>
        <xdr:cNvPr id="383" name="直線コネクタ 382"/>
        <xdr:cNvCxnSpPr/>
      </xdr:nvCxnSpPr>
      <xdr:spPr>
        <a:xfrm flipV="1">
          <a:off x="2209800" y="13027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163830</xdr:rowOff>
    </xdr:from>
    <xdr:to>
      <xdr:col>4</xdr:col>
      <xdr:colOff>396875</xdr:colOff>
      <xdr:row>78</xdr:row>
      <xdr:rowOff>93980</xdr:rowOff>
    </xdr:to>
    <xdr:sp macro="" textlink="">
      <xdr:nvSpPr>
        <xdr:cNvPr id="384" name="フローチャート : 判断 383"/>
        <xdr:cNvSpPr/>
      </xdr:nvSpPr>
      <xdr:spPr>
        <a:xfrm>
          <a:off x="3048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78757</xdr:rowOff>
    </xdr:from>
    <xdr:ext cx="762000" cy="259045"/>
    <xdr:sp macro="" textlink="">
      <xdr:nvSpPr>
        <xdr:cNvPr id="385" name="テキスト ボックス 384"/>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168911</xdr:rowOff>
    </xdr:from>
    <xdr:to>
      <xdr:col>3</xdr:col>
      <xdr:colOff>142875</xdr:colOff>
      <xdr:row>76</xdr:row>
      <xdr:rowOff>27939</xdr:rowOff>
    </xdr:to>
    <xdr:cxnSp macro="">
      <xdr:nvCxnSpPr>
        <xdr:cNvPr id="386" name="直線コネクタ 385"/>
        <xdr:cNvCxnSpPr/>
      </xdr:nvCxnSpPr>
      <xdr:spPr>
        <a:xfrm>
          <a:off x="1320800" y="13027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7" name="フローチャート : 判断 386"/>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8" name="テキスト ボックス 387"/>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9" name="フローチャート : 判断 388"/>
        <xdr:cNvSpPr/>
      </xdr:nvSpPr>
      <xdr:spPr>
        <a:xfrm>
          <a:off x="1270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101616</xdr:rowOff>
    </xdr:from>
    <xdr:ext cx="762000" cy="259045"/>
    <xdr:sp macro="" textlink="">
      <xdr:nvSpPr>
        <xdr:cNvPr id="390" name="テキスト ボックス 389"/>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102870</xdr:rowOff>
    </xdr:from>
    <xdr:to>
      <xdr:col>7</xdr:col>
      <xdr:colOff>66675</xdr:colOff>
      <xdr:row>76</xdr:row>
      <xdr:rowOff>33020</xdr:rowOff>
    </xdr:to>
    <xdr:sp macro="" textlink="">
      <xdr:nvSpPr>
        <xdr:cNvPr id="396" name="円/楕円 395"/>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119397</xdr:rowOff>
    </xdr:from>
    <xdr:ext cx="762000" cy="259045"/>
    <xdr:sp macro="" textlink="">
      <xdr:nvSpPr>
        <xdr:cNvPr id="397"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125730</xdr:rowOff>
    </xdr:from>
    <xdr:to>
      <xdr:col>5</xdr:col>
      <xdr:colOff>600075</xdr:colOff>
      <xdr:row>76</xdr:row>
      <xdr:rowOff>55880</xdr:rowOff>
    </xdr:to>
    <xdr:sp macro="" textlink="">
      <xdr:nvSpPr>
        <xdr:cNvPr id="398" name="円/楕円 397"/>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66057</xdr:rowOff>
    </xdr:from>
    <xdr:ext cx="736600" cy="259045"/>
    <xdr:sp macro="" textlink="">
      <xdr:nvSpPr>
        <xdr:cNvPr id="399" name="テキスト ボックス 398"/>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118110</xdr:rowOff>
    </xdr:from>
    <xdr:to>
      <xdr:col>4</xdr:col>
      <xdr:colOff>396875</xdr:colOff>
      <xdr:row>76</xdr:row>
      <xdr:rowOff>48261</xdr:rowOff>
    </xdr:to>
    <xdr:sp macro="" textlink="">
      <xdr:nvSpPr>
        <xdr:cNvPr id="400" name="円/楕円 399"/>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58437</xdr:rowOff>
    </xdr:from>
    <xdr:ext cx="762000" cy="259045"/>
    <xdr:sp macro="" textlink="">
      <xdr:nvSpPr>
        <xdr:cNvPr id="401" name="テキスト ボックス 400"/>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148589</xdr:rowOff>
    </xdr:from>
    <xdr:to>
      <xdr:col>3</xdr:col>
      <xdr:colOff>193675</xdr:colOff>
      <xdr:row>76</xdr:row>
      <xdr:rowOff>78739</xdr:rowOff>
    </xdr:to>
    <xdr:sp macro="" textlink="">
      <xdr:nvSpPr>
        <xdr:cNvPr id="402" name="円/楕円 401"/>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88917</xdr:rowOff>
    </xdr:from>
    <xdr:ext cx="762000" cy="259045"/>
    <xdr:sp macro="" textlink="">
      <xdr:nvSpPr>
        <xdr:cNvPr id="403" name="テキスト ボックス 402"/>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118110</xdr:rowOff>
    </xdr:from>
    <xdr:to>
      <xdr:col>1</xdr:col>
      <xdr:colOff>676275</xdr:colOff>
      <xdr:row>76</xdr:row>
      <xdr:rowOff>48261</xdr:rowOff>
    </xdr:to>
    <xdr:sp macro="" textlink="">
      <xdr:nvSpPr>
        <xdr:cNvPr id="404" name="円/楕円 403"/>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58437</xdr:rowOff>
    </xdr:from>
    <xdr:ext cx="762000" cy="259045"/>
    <xdr:sp macro="" textlink="">
      <xdr:nvSpPr>
        <xdr:cNvPr id="405" name="テキスト ボックス 404"/>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空港を抱えているなどの特殊要因により、人件費及び物件費が類似団体の平均を上回っており、昨年度比でも増となったことから、今後も経費の抑制に努め、より健全な財政運営を目指す。</a:t>
          </a: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66040</xdr:rowOff>
    </xdr:from>
    <xdr:to>
      <xdr:col>24</xdr:col>
      <xdr:colOff>31750</xdr:colOff>
      <xdr:row>80</xdr:row>
      <xdr:rowOff>142239</xdr:rowOff>
    </xdr:to>
    <xdr:cxnSp macro="">
      <xdr:nvCxnSpPr>
        <xdr:cNvPr id="433" name="直線コネクタ 432"/>
        <xdr:cNvCxnSpPr/>
      </xdr:nvCxnSpPr>
      <xdr:spPr>
        <a:xfrm flipV="1">
          <a:off x="16510000" y="12410440"/>
          <a:ext cx="0" cy="144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114316</xdr:rowOff>
    </xdr:from>
    <xdr:ext cx="762000" cy="259045"/>
    <xdr:sp macro="" textlink="">
      <xdr:nvSpPr>
        <xdr:cNvPr id="434"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142239</xdr:rowOff>
    </xdr:from>
    <xdr:to>
      <xdr:col>24</xdr:col>
      <xdr:colOff>120650</xdr:colOff>
      <xdr:row>80</xdr:row>
      <xdr:rowOff>142239</xdr:rowOff>
    </xdr:to>
    <xdr:cxnSp macro="">
      <xdr:nvCxnSpPr>
        <xdr:cNvPr id="435" name="直線コネクタ 434"/>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152417</xdr:rowOff>
    </xdr:from>
    <xdr:ext cx="762000" cy="259045"/>
    <xdr:sp macro="" textlink="">
      <xdr:nvSpPr>
        <xdr:cNvPr id="436"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628650</xdr:colOff>
      <xdr:row>72</xdr:row>
      <xdr:rowOff>66040</xdr:rowOff>
    </xdr:from>
    <xdr:to>
      <xdr:col>24</xdr:col>
      <xdr:colOff>120650</xdr:colOff>
      <xdr:row>72</xdr:row>
      <xdr:rowOff>66040</xdr:rowOff>
    </xdr:to>
    <xdr:cxnSp macro="">
      <xdr:nvCxnSpPr>
        <xdr:cNvPr id="437" name="直線コネクタ 436"/>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24130</xdr:rowOff>
    </xdr:from>
    <xdr:to>
      <xdr:col>24</xdr:col>
      <xdr:colOff>31750</xdr:colOff>
      <xdr:row>75</xdr:row>
      <xdr:rowOff>39370</xdr:rowOff>
    </xdr:to>
    <xdr:cxnSp macro="">
      <xdr:nvCxnSpPr>
        <xdr:cNvPr id="438" name="直線コネクタ 437"/>
        <xdr:cNvCxnSpPr/>
      </xdr:nvCxnSpPr>
      <xdr:spPr>
        <a:xfrm>
          <a:off x="15671800" y="12882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39"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40" name="フローチャート : 判断 439"/>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24130</xdr:rowOff>
    </xdr:from>
    <xdr:to>
      <xdr:col>22</xdr:col>
      <xdr:colOff>565150</xdr:colOff>
      <xdr:row>75</xdr:row>
      <xdr:rowOff>92710</xdr:rowOff>
    </xdr:to>
    <xdr:cxnSp macro="">
      <xdr:nvCxnSpPr>
        <xdr:cNvPr id="441" name="直線コネクタ 440"/>
        <xdr:cNvCxnSpPr/>
      </xdr:nvCxnSpPr>
      <xdr:spPr>
        <a:xfrm flipV="1">
          <a:off x="14782800" y="12882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129539</xdr:rowOff>
    </xdr:from>
    <xdr:to>
      <xdr:col>22</xdr:col>
      <xdr:colOff>615950</xdr:colOff>
      <xdr:row>77</xdr:row>
      <xdr:rowOff>59689</xdr:rowOff>
    </xdr:to>
    <xdr:sp macro="" textlink="">
      <xdr:nvSpPr>
        <xdr:cNvPr id="442" name="フローチャート : 判断 441"/>
        <xdr:cNvSpPr/>
      </xdr:nvSpPr>
      <xdr:spPr>
        <a:xfrm>
          <a:off x="15621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44466</xdr:rowOff>
    </xdr:from>
    <xdr:ext cx="736600" cy="259045"/>
    <xdr:sp macro="" textlink="">
      <xdr:nvSpPr>
        <xdr:cNvPr id="443" name="テキスト ボックス 442"/>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75</xdr:row>
      <xdr:rowOff>138430</xdr:rowOff>
    </xdr:to>
    <xdr:cxnSp macro="">
      <xdr:nvCxnSpPr>
        <xdr:cNvPr id="444" name="直線コネクタ 443"/>
        <xdr:cNvCxnSpPr/>
      </xdr:nvCxnSpPr>
      <xdr:spPr>
        <a:xfrm flipV="1">
          <a:off x="13893800" y="12951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7620</xdr:rowOff>
    </xdr:from>
    <xdr:to>
      <xdr:col>21</xdr:col>
      <xdr:colOff>412750</xdr:colOff>
      <xdr:row>76</xdr:row>
      <xdr:rowOff>109220</xdr:rowOff>
    </xdr:to>
    <xdr:sp macro="" textlink="">
      <xdr:nvSpPr>
        <xdr:cNvPr id="445" name="フローチャート : 判断 444"/>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93997</xdr:rowOff>
    </xdr:from>
    <xdr:ext cx="762000" cy="259045"/>
    <xdr:sp macro="" textlink="">
      <xdr:nvSpPr>
        <xdr:cNvPr id="446" name="テキスト ボックス 445"/>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39370</xdr:rowOff>
    </xdr:from>
    <xdr:to>
      <xdr:col>20</xdr:col>
      <xdr:colOff>158750</xdr:colOff>
      <xdr:row>75</xdr:row>
      <xdr:rowOff>138430</xdr:rowOff>
    </xdr:to>
    <xdr:cxnSp macro="">
      <xdr:nvCxnSpPr>
        <xdr:cNvPr id="447" name="直線コネクタ 446"/>
        <xdr:cNvCxnSpPr/>
      </xdr:nvCxnSpPr>
      <xdr:spPr>
        <a:xfrm>
          <a:off x="13004800" y="12898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60961</xdr:rowOff>
    </xdr:from>
    <xdr:to>
      <xdr:col>20</xdr:col>
      <xdr:colOff>209550</xdr:colOff>
      <xdr:row>76</xdr:row>
      <xdr:rowOff>162561</xdr:rowOff>
    </xdr:to>
    <xdr:sp macro="" textlink="">
      <xdr:nvSpPr>
        <xdr:cNvPr id="448" name="フローチャート : 判断 447"/>
        <xdr:cNvSpPr/>
      </xdr:nvSpPr>
      <xdr:spPr>
        <a:xfrm>
          <a:off x="13843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147338</xdr:rowOff>
    </xdr:from>
    <xdr:ext cx="762000" cy="259045"/>
    <xdr:sp macro="" textlink="">
      <xdr:nvSpPr>
        <xdr:cNvPr id="449" name="テキスト ボックス 448"/>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50" name="フローチャート : 判断 449"/>
        <xdr:cNvSpPr/>
      </xdr:nvSpPr>
      <xdr:spPr>
        <a:xfrm>
          <a:off x="12954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101616</xdr:rowOff>
    </xdr:from>
    <xdr:ext cx="762000" cy="259045"/>
    <xdr:sp macro="" textlink="">
      <xdr:nvSpPr>
        <xdr:cNvPr id="451" name="テキスト ボックス 450"/>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160020</xdr:rowOff>
    </xdr:from>
    <xdr:to>
      <xdr:col>24</xdr:col>
      <xdr:colOff>82550</xdr:colOff>
      <xdr:row>75</xdr:row>
      <xdr:rowOff>90170</xdr:rowOff>
    </xdr:to>
    <xdr:sp macro="" textlink="">
      <xdr:nvSpPr>
        <xdr:cNvPr id="457" name="円/楕円 456"/>
        <xdr:cNvSpPr/>
      </xdr:nvSpPr>
      <xdr:spPr>
        <a:xfrm>
          <a:off x="16459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5097</xdr:rowOff>
    </xdr:from>
    <xdr:ext cx="762000" cy="259045"/>
    <xdr:sp macro="" textlink="">
      <xdr:nvSpPr>
        <xdr:cNvPr id="458" name="公債費以外該当値テキスト"/>
        <xdr:cNvSpPr txBox="1"/>
      </xdr:nvSpPr>
      <xdr:spPr>
        <a:xfrm>
          <a:off x="16598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144780</xdr:rowOff>
    </xdr:from>
    <xdr:to>
      <xdr:col>22</xdr:col>
      <xdr:colOff>615950</xdr:colOff>
      <xdr:row>75</xdr:row>
      <xdr:rowOff>74930</xdr:rowOff>
    </xdr:to>
    <xdr:sp macro="" textlink="">
      <xdr:nvSpPr>
        <xdr:cNvPr id="459" name="円/楕円 458"/>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85107</xdr:rowOff>
    </xdr:from>
    <xdr:ext cx="736600" cy="259045"/>
    <xdr:sp macro="" textlink="">
      <xdr:nvSpPr>
        <xdr:cNvPr id="460" name="テキスト ボックス 459"/>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61" name="円/楕円 460"/>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62" name="テキスト ボックス 461"/>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63" name="円/楕円 462"/>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27957</xdr:rowOff>
    </xdr:from>
    <xdr:ext cx="762000" cy="259045"/>
    <xdr:sp macro="" textlink="">
      <xdr:nvSpPr>
        <xdr:cNvPr id="464" name="テキスト ボックス 463"/>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160020</xdr:rowOff>
    </xdr:from>
    <xdr:to>
      <xdr:col>19</xdr:col>
      <xdr:colOff>6350</xdr:colOff>
      <xdr:row>75</xdr:row>
      <xdr:rowOff>90170</xdr:rowOff>
    </xdr:to>
    <xdr:sp macro="" textlink="">
      <xdr:nvSpPr>
        <xdr:cNvPr id="465" name="円/楕円 464"/>
        <xdr:cNvSpPr/>
      </xdr:nvSpPr>
      <xdr:spPr>
        <a:xfrm>
          <a:off x="12954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100347</xdr:rowOff>
    </xdr:from>
    <xdr:ext cx="762000" cy="259045"/>
    <xdr:sp macro="" textlink="">
      <xdr:nvSpPr>
        <xdr:cNvPr id="466" name="テキスト ボックス 465"/>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千葉県成田市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56896</xdr:rowOff>
    </xdr:from>
    <xdr:to>
      <xdr:col>4</xdr:col>
      <xdr:colOff>1117600</xdr:colOff>
      <xdr:row>18</xdr:row>
      <xdr:rowOff>17371</xdr:rowOff>
    </xdr:to>
    <xdr:cxnSp macro="">
      <xdr:nvCxnSpPr>
        <xdr:cNvPr id="43" name="直線コネクタ 42"/>
        <xdr:cNvCxnSpPr/>
      </xdr:nvCxnSpPr>
      <xdr:spPr bwMode="auto">
        <a:xfrm flipV="1">
          <a:off x="5651500" y="1990471"/>
          <a:ext cx="0" cy="11606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160898</xdr:rowOff>
    </xdr:from>
    <xdr:ext cx="762000" cy="259045"/>
    <xdr:sp macro="" textlink="">
      <xdr:nvSpPr>
        <xdr:cNvPr id="44" name="人口1人当たり決算額の推移最小値テキスト130"/>
        <xdr:cNvSpPr txBox="1"/>
      </xdr:nvSpPr>
      <xdr:spPr>
        <a:xfrm>
          <a:off x="5740400" y="31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54,379</a:t>
          </a:r>
          <a:endParaRPr kumimoji="1" lang="ja-JP" altLang="en-US" sz="1000" b="1">
            <a:latin typeface="ＭＳ Ｐゴシック"/>
          </a:endParaRPr>
        </a:p>
      </xdr:txBody>
    </xdr:sp>
    <xdr:clientData/>
  </xdr:oneCellAnchor>
  <xdr:twoCellAnchor>
    <xdr:from>
      <xdr:col>4</xdr:col>
      <xdr:colOff>1028700</xdr:colOff>
      <xdr:row>18</xdr:row>
      <xdr:rowOff>17371</xdr:rowOff>
    </xdr:from>
    <xdr:to>
      <xdr:col>5</xdr:col>
      <xdr:colOff>73025</xdr:colOff>
      <xdr:row>18</xdr:row>
      <xdr:rowOff>17371</xdr:rowOff>
    </xdr:to>
    <xdr:cxnSp macro="">
      <xdr:nvCxnSpPr>
        <xdr:cNvPr id="45" name="直線コネクタ 44"/>
        <xdr:cNvCxnSpPr/>
      </xdr:nvCxnSpPr>
      <xdr:spPr bwMode="auto">
        <a:xfrm>
          <a:off x="5562600" y="3151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143273</xdr:rowOff>
    </xdr:from>
    <xdr:ext cx="762000" cy="259045"/>
    <xdr:sp macro="" textlink="">
      <xdr:nvSpPr>
        <xdr:cNvPr id="46" name="人口1人当たり決算額の推移最大値テキスト130"/>
        <xdr:cNvSpPr txBox="1"/>
      </xdr:nvSpPr>
      <xdr:spPr>
        <a:xfrm>
          <a:off x="5740400" y="173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105,150</a:t>
          </a:r>
          <a:endParaRPr kumimoji="1" lang="ja-JP" altLang="en-US" sz="1000" b="1">
            <a:latin typeface="ＭＳ Ｐゴシック"/>
          </a:endParaRPr>
        </a:p>
      </xdr:txBody>
    </xdr:sp>
    <xdr:clientData/>
  </xdr:oneCellAnchor>
  <xdr:twoCellAnchor>
    <xdr:from>
      <xdr:col>4</xdr:col>
      <xdr:colOff>1028700</xdr:colOff>
      <xdr:row>11</xdr:row>
      <xdr:rowOff>56896</xdr:rowOff>
    </xdr:from>
    <xdr:to>
      <xdr:col>5</xdr:col>
      <xdr:colOff>73025</xdr:colOff>
      <xdr:row>11</xdr:row>
      <xdr:rowOff>56896</xdr:rowOff>
    </xdr:to>
    <xdr:cxnSp macro="">
      <xdr:nvCxnSpPr>
        <xdr:cNvPr id="47" name="直線コネクタ 46"/>
        <xdr:cNvCxnSpPr/>
      </xdr:nvCxnSpPr>
      <xdr:spPr bwMode="auto">
        <a:xfrm>
          <a:off x="5562600" y="1990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17600</xdr:rowOff>
    </xdr:from>
    <xdr:to>
      <xdr:col>4</xdr:col>
      <xdr:colOff>1117600</xdr:colOff>
      <xdr:row>14</xdr:row>
      <xdr:rowOff>34882</xdr:rowOff>
    </xdr:to>
    <xdr:cxnSp macro="">
      <xdr:nvCxnSpPr>
        <xdr:cNvPr id="48" name="直線コネクタ 47"/>
        <xdr:cNvCxnSpPr/>
      </xdr:nvCxnSpPr>
      <xdr:spPr bwMode="auto">
        <a:xfrm flipV="1">
          <a:off x="5003800" y="2465525"/>
          <a:ext cx="647700" cy="1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161899</xdr:rowOff>
    </xdr:from>
    <xdr:ext cx="762000" cy="259045"/>
    <xdr:sp macro="" textlink="">
      <xdr:nvSpPr>
        <xdr:cNvPr id="49" name="人口1人当たり決算額の推移平均値テキスト130"/>
        <xdr:cNvSpPr txBox="1"/>
      </xdr:nvSpPr>
      <xdr:spPr>
        <a:xfrm>
          <a:off x="5740400" y="2781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18372</xdr:rowOff>
    </xdr:from>
    <xdr:to>
      <xdr:col>5</xdr:col>
      <xdr:colOff>34925</xdr:colOff>
      <xdr:row>16</xdr:row>
      <xdr:rowOff>119972</xdr:rowOff>
    </xdr:to>
    <xdr:sp macro="" textlink="">
      <xdr:nvSpPr>
        <xdr:cNvPr id="50" name="フローチャート : 判断 49"/>
        <xdr:cNvSpPr/>
      </xdr:nvSpPr>
      <xdr:spPr bwMode="auto">
        <a:xfrm>
          <a:off x="5600700" y="2809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34882</xdr:rowOff>
    </xdr:from>
    <xdr:to>
      <xdr:col>4</xdr:col>
      <xdr:colOff>469900</xdr:colOff>
      <xdr:row>14</xdr:row>
      <xdr:rowOff>37031</xdr:rowOff>
    </xdr:to>
    <xdr:cxnSp macro="">
      <xdr:nvCxnSpPr>
        <xdr:cNvPr id="51" name="直線コネクタ 50"/>
        <xdr:cNvCxnSpPr/>
      </xdr:nvCxnSpPr>
      <xdr:spPr bwMode="auto">
        <a:xfrm flipV="1">
          <a:off x="4305300" y="2482807"/>
          <a:ext cx="698500" cy="2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63086</xdr:rowOff>
    </xdr:from>
    <xdr:to>
      <xdr:col>4</xdr:col>
      <xdr:colOff>520700</xdr:colOff>
      <xdr:row>16</xdr:row>
      <xdr:rowOff>164686</xdr:rowOff>
    </xdr:to>
    <xdr:sp macro="" textlink="">
      <xdr:nvSpPr>
        <xdr:cNvPr id="52" name="フローチャート : 判断 51"/>
        <xdr:cNvSpPr/>
      </xdr:nvSpPr>
      <xdr:spPr bwMode="auto">
        <a:xfrm>
          <a:off x="4953000" y="2853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149463</xdr:rowOff>
    </xdr:from>
    <xdr:ext cx="736600" cy="259045"/>
    <xdr:sp macro="" textlink="">
      <xdr:nvSpPr>
        <xdr:cNvPr id="53" name="テキスト ボックス 52"/>
        <xdr:cNvSpPr txBox="1"/>
      </xdr:nvSpPr>
      <xdr:spPr>
        <a:xfrm>
          <a:off x="4622800" y="2940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151559</xdr:rowOff>
    </xdr:from>
    <xdr:to>
      <xdr:col>3</xdr:col>
      <xdr:colOff>904875</xdr:colOff>
      <xdr:row>14</xdr:row>
      <xdr:rowOff>37031</xdr:rowOff>
    </xdr:to>
    <xdr:cxnSp macro="">
      <xdr:nvCxnSpPr>
        <xdr:cNvPr id="54" name="直線コネクタ 53"/>
        <xdr:cNvCxnSpPr/>
      </xdr:nvCxnSpPr>
      <xdr:spPr bwMode="auto">
        <a:xfrm>
          <a:off x="3606800" y="2428034"/>
          <a:ext cx="698500" cy="56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93787</xdr:rowOff>
    </xdr:from>
    <xdr:to>
      <xdr:col>3</xdr:col>
      <xdr:colOff>955675</xdr:colOff>
      <xdr:row>17</xdr:row>
      <xdr:rowOff>23937</xdr:rowOff>
    </xdr:to>
    <xdr:sp macro="" textlink="">
      <xdr:nvSpPr>
        <xdr:cNvPr id="55" name="フローチャート : 判断 54"/>
        <xdr:cNvSpPr/>
      </xdr:nvSpPr>
      <xdr:spPr bwMode="auto">
        <a:xfrm>
          <a:off x="4254500" y="2884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8714</xdr:rowOff>
    </xdr:from>
    <xdr:ext cx="762000" cy="259045"/>
    <xdr:sp macro="" textlink="">
      <xdr:nvSpPr>
        <xdr:cNvPr id="56" name="テキスト ボックス 55"/>
        <xdr:cNvSpPr txBox="1"/>
      </xdr:nvSpPr>
      <xdr:spPr>
        <a:xfrm>
          <a:off x="3924300" y="29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35659</xdr:rowOff>
    </xdr:from>
    <xdr:to>
      <xdr:col>3</xdr:col>
      <xdr:colOff>206375</xdr:colOff>
      <xdr:row>13</xdr:row>
      <xdr:rowOff>151559</xdr:rowOff>
    </xdr:to>
    <xdr:cxnSp macro="">
      <xdr:nvCxnSpPr>
        <xdr:cNvPr id="57" name="直線コネクタ 56"/>
        <xdr:cNvCxnSpPr/>
      </xdr:nvCxnSpPr>
      <xdr:spPr bwMode="auto">
        <a:xfrm>
          <a:off x="2908300" y="2312134"/>
          <a:ext cx="698500" cy="115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45347</xdr:rowOff>
    </xdr:from>
    <xdr:to>
      <xdr:col>3</xdr:col>
      <xdr:colOff>257175</xdr:colOff>
      <xdr:row>16</xdr:row>
      <xdr:rowOff>146947</xdr:rowOff>
    </xdr:to>
    <xdr:sp macro="" textlink="">
      <xdr:nvSpPr>
        <xdr:cNvPr id="58" name="フローチャート : 判断 57"/>
        <xdr:cNvSpPr/>
      </xdr:nvSpPr>
      <xdr:spPr bwMode="auto">
        <a:xfrm>
          <a:off x="3556000" y="28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131724</xdr:rowOff>
    </xdr:from>
    <xdr:ext cx="762000" cy="259045"/>
    <xdr:sp macro="" textlink="">
      <xdr:nvSpPr>
        <xdr:cNvPr id="59" name="テキスト ボックス 58"/>
        <xdr:cNvSpPr txBox="1"/>
      </xdr:nvSpPr>
      <xdr:spPr>
        <a:xfrm>
          <a:off x="3225800" y="292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160744</xdr:rowOff>
    </xdr:from>
    <xdr:to>
      <xdr:col>2</xdr:col>
      <xdr:colOff>692150</xdr:colOff>
      <xdr:row>16</xdr:row>
      <xdr:rowOff>90894</xdr:rowOff>
    </xdr:to>
    <xdr:sp macro="" textlink="">
      <xdr:nvSpPr>
        <xdr:cNvPr id="60" name="フローチャート : 判断 59"/>
        <xdr:cNvSpPr/>
      </xdr:nvSpPr>
      <xdr:spPr bwMode="auto">
        <a:xfrm>
          <a:off x="2857500" y="2780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75671</xdr:rowOff>
    </xdr:from>
    <xdr:ext cx="762000" cy="259045"/>
    <xdr:sp macro="" textlink="">
      <xdr:nvSpPr>
        <xdr:cNvPr id="61" name="テキスト ボックス 60"/>
        <xdr:cNvSpPr txBox="1"/>
      </xdr:nvSpPr>
      <xdr:spPr>
        <a:xfrm>
          <a:off x="2527300" y="2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138250</xdr:rowOff>
    </xdr:from>
    <xdr:to>
      <xdr:col>5</xdr:col>
      <xdr:colOff>34925</xdr:colOff>
      <xdr:row>14</xdr:row>
      <xdr:rowOff>68400</xdr:rowOff>
    </xdr:to>
    <xdr:sp macro="" textlink="">
      <xdr:nvSpPr>
        <xdr:cNvPr id="67" name="円/楕円 66"/>
        <xdr:cNvSpPr/>
      </xdr:nvSpPr>
      <xdr:spPr bwMode="auto">
        <a:xfrm>
          <a:off x="5600700" y="2414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154777</xdr:rowOff>
    </xdr:from>
    <xdr:ext cx="762000" cy="259045"/>
    <xdr:sp macro="" textlink="">
      <xdr:nvSpPr>
        <xdr:cNvPr id="68" name="人口1人当たり決算額の推移該当値テキスト130"/>
        <xdr:cNvSpPr txBox="1"/>
      </xdr:nvSpPr>
      <xdr:spPr>
        <a:xfrm>
          <a:off x="5740400" y="225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84,369</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155532</xdr:rowOff>
    </xdr:from>
    <xdr:to>
      <xdr:col>4</xdr:col>
      <xdr:colOff>520700</xdr:colOff>
      <xdr:row>14</xdr:row>
      <xdr:rowOff>85682</xdr:rowOff>
    </xdr:to>
    <xdr:sp macro="" textlink="">
      <xdr:nvSpPr>
        <xdr:cNvPr id="69" name="円/楕円 68"/>
        <xdr:cNvSpPr/>
      </xdr:nvSpPr>
      <xdr:spPr bwMode="auto">
        <a:xfrm>
          <a:off x="4953000" y="2432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95859</xdr:rowOff>
    </xdr:from>
    <xdr:ext cx="736600" cy="259045"/>
    <xdr:sp macro="" textlink="">
      <xdr:nvSpPr>
        <xdr:cNvPr id="70" name="テキスト ボックス 69"/>
        <xdr:cNvSpPr txBox="1"/>
      </xdr:nvSpPr>
      <xdr:spPr>
        <a:xfrm>
          <a:off x="4622800" y="220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83,613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157681</xdr:rowOff>
    </xdr:from>
    <xdr:to>
      <xdr:col>3</xdr:col>
      <xdr:colOff>955675</xdr:colOff>
      <xdr:row>14</xdr:row>
      <xdr:rowOff>87831</xdr:rowOff>
    </xdr:to>
    <xdr:sp macro="" textlink="">
      <xdr:nvSpPr>
        <xdr:cNvPr id="71" name="円/楕円 70"/>
        <xdr:cNvSpPr/>
      </xdr:nvSpPr>
      <xdr:spPr bwMode="auto">
        <a:xfrm>
          <a:off x="4254500" y="2434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98008</xdr:rowOff>
    </xdr:from>
    <xdr:ext cx="762000" cy="259045"/>
    <xdr:sp macro="" textlink="">
      <xdr:nvSpPr>
        <xdr:cNvPr id="72" name="テキスト ボックス 71"/>
        <xdr:cNvSpPr txBox="1"/>
      </xdr:nvSpPr>
      <xdr:spPr>
        <a:xfrm>
          <a:off x="3924300" y="22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83,519</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100759</xdr:rowOff>
    </xdr:from>
    <xdr:to>
      <xdr:col>3</xdr:col>
      <xdr:colOff>257175</xdr:colOff>
      <xdr:row>14</xdr:row>
      <xdr:rowOff>30909</xdr:rowOff>
    </xdr:to>
    <xdr:sp macro="" textlink="">
      <xdr:nvSpPr>
        <xdr:cNvPr id="73" name="円/楕円 72"/>
        <xdr:cNvSpPr/>
      </xdr:nvSpPr>
      <xdr:spPr bwMode="auto">
        <a:xfrm>
          <a:off x="3556000" y="237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41086</xdr:rowOff>
    </xdr:from>
    <xdr:ext cx="762000" cy="259045"/>
    <xdr:sp macro="" textlink="">
      <xdr:nvSpPr>
        <xdr:cNvPr id="74" name="テキスト ボックス 73"/>
        <xdr:cNvSpPr txBox="1"/>
      </xdr:nvSpPr>
      <xdr:spPr>
        <a:xfrm>
          <a:off x="3225800" y="214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86,009</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156309</xdr:rowOff>
    </xdr:from>
    <xdr:to>
      <xdr:col>2</xdr:col>
      <xdr:colOff>692150</xdr:colOff>
      <xdr:row>13</xdr:row>
      <xdr:rowOff>86459</xdr:rowOff>
    </xdr:to>
    <xdr:sp macro="" textlink="">
      <xdr:nvSpPr>
        <xdr:cNvPr id="75" name="円/楕円 74"/>
        <xdr:cNvSpPr/>
      </xdr:nvSpPr>
      <xdr:spPr bwMode="auto">
        <a:xfrm>
          <a:off x="2857500" y="2261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96636</xdr:rowOff>
    </xdr:from>
    <xdr:ext cx="762000" cy="259045"/>
    <xdr:sp macro="" textlink="">
      <xdr:nvSpPr>
        <xdr:cNvPr id="76" name="テキスト ボックス 75"/>
        <xdr:cNvSpPr txBox="1"/>
      </xdr:nvSpPr>
      <xdr:spPr>
        <a:xfrm>
          <a:off x="2527300" y="203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171082</xdr:rowOff>
    </xdr:from>
    <xdr:to>
      <xdr:col>4</xdr:col>
      <xdr:colOff>1117600</xdr:colOff>
      <xdr:row>37</xdr:row>
      <xdr:rowOff>162890</xdr:rowOff>
    </xdr:to>
    <xdr:cxnSp macro="">
      <xdr:nvCxnSpPr>
        <xdr:cNvPr id="104" name="直線コネクタ 103"/>
        <xdr:cNvCxnSpPr/>
      </xdr:nvCxnSpPr>
      <xdr:spPr bwMode="auto">
        <a:xfrm flipV="1">
          <a:off x="5651500" y="5924182"/>
          <a:ext cx="0" cy="1363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134967</xdr:rowOff>
    </xdr:from>
    <xdr:ext cx="762000" cy="259045"/>
    <xdr:sp macro="" textlink="">
      <xdr:nvSpPr>
        <xdr:cNvPr id="105" name="人口1人当たり決算額の推移最小値テキスト445"/>
        <xdr:cNvSpPr txBox="1"/>
      </xdr:nvSpPr>
      <xdr:spPr>
        <a:xfrm>
          <a:off x="5740400" y="72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-2,942</a:t>
          </a:r>
          <a:endParaRPr kumimoji="1" lang="ja-JP" altLang="en-US" sz="1000" b="1">
            <a:latin typeface="ＭＳ Ｐゴシック"/>
          </a:endParaRPr>
        </a:p>
      </xdr:txBody>
    </xdr:sp>
    <xdr:clientData/>
  </xdr:oneCellAnchor>
  <xdr:twoCellAnchor>
    <xdr:from>
      <xdr:col>4</xdr:col>
      <xdr:colOff>1028700</xdr:colOff>
      <xdr:row>37</xdr:row>
      <xdr:rowOff>162890</xdr:rowOff>
    </xdr:from>
    <xdr:to>
      <xdr:col>5</xdr:col>
      <xdr:colOff>73025</xdr:colOff>
      <xdr:row>37</xdr:row>
      <xdr:rowOff>162890</xdr:rowOff>
    </xdr:to>
    <xdr:cxnSp macro="">
      <xdr:nvCxnSpPr>
        <xdr:cNvPr id="106" name="直線コネクタ 105"/>
        <xdr:cNvCxnSpPr/>
      </xdr:nvCxnSpPr>
      <xdr:spPr bwMode="auto">
        <a:xfrm>
          <a:off x="5562600" y="7287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257459</xdr:rowOff>
    </xdr:from>
    <xdr:ext cx="762000" cy="259045"/>
    <xdr:sp macro="" textlink="">
      <xdr:nvSpPr>
        <xdr:cNvPr id="107" name="人口1人当たり決算額の推移最大値テキスト445"/>
        <xdr:cNvSpPr txBox="1"/>
      </xdr:nvSpPr>
      <xdr:spPr>
        <a:xfrm>
          <a:off x="5740400" y="566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32,843</a:t>
          </a:r>
          <a:endParaRPr kumimoji="1" lang="ja-JP" altLang="en-US" sz="1000" b="1">
            <a:latin typeface="ＭＳ Ｐゴシック"/>
          </a:endParaRPr>
        </a:p>
      </xdr:txBody>
    </xdr:sp>
    <xdr:clientData/>
  </xdr:oneCellAnchor>
  <xdr:twoCellAnchor>
    <xdr:from>
      <xdr:col>4</xdr:col>
      <xdr:colOff>1028700</xdr:colOff>
      <xdr:row>32</xdr:row>
      <xdr:rowOff>171082</xdr:rowOff>
    </xdr:from>
    <xdr:to>
      <xdr:col>5</xdr:col>
      <xdr:colOff>73025</xdr:colOff>
      <xdr:row>32</xdr:row>
      <xdr:rowOff>171082</xdr:rowOff>
    </xdr:to>
    <xdr:cxnSp macro="">
      <xdr:nvCxnSpPr>
        <xdr:cNvPr id="108" name="直線コネクタ 107"/>
        <xdr:cNvCxnSpPr/>
      </xdr:nvCxnSpPr>
      <xdr:spPr bwMode="auto">
        <a:xfrm>
          <a:off x="5562600" y="5924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288239</xdr:rowOff>
    </xdr:from>
    <xdr:to>
      <xdr:col>4</xdr:col>
      <xdr:colOff>1117600</xdr:colOff>
      <xdr:row>34</xdr:row>
      <xdr:rowOff>334721</xdr:rowOff>
    </xdr:to>
    <xdr:cxnSp macro="">
      <xdr:nvCxnSpPr>
        <xdr:cNvPr id="109" name="直線コネクタ 108"/>
        <xdr:cNvCxnSpPr/>
      </xdr:nvCxnSpPr>
      <xdr:spPr bwMode="auto">
        <a:xfrm flipV="1">
          <a:off x="5003800" y="6555689"/>
          <a:ext cx="647700" cy="4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317416</xdr:rowOff>
    </xdr:from>
    <xdr:ext cx="762000" cy="259045"/>
    <xdr:sp macro="" textlink="">
      <xdr:nvSpPr>
        <xdr:cNvPr id="110" name="人口1人当たり決算額の推移平均値テキスト445"/>
        <xdr:cNvSpPr txBox="1"/>
      </xdr:nvSpPr>
      <xdr:spPr>
        <a:xfrm>
          <a:off x="5740400" y="658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2439</xdr:rowOff>
    </xdr:from>
    <xdr:to>
      <xdr:col>5</xdr:col>
      <xdr:colOff>34925</xdr:colOff>
      <xdr:row>35</xdr:row>
      <xdr:rowOff>104039</xdr:rowOff>
    </xdr:to>
    <xdr:sp macro="" textlink="">
      <xdr:nvSpPr>
        <xdr:cNvPr id="111" name="フローチャート : 判断 110"/>
        <xdr:cNvSpPr/>
      </xdr:nvSpPr>
      <xdr:spPr bwMode="auto">
        <a:xfrm>
          <a:off x="56007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330644</xdr:rowOff>
    </xdr:from>
    <xdr:to>
      <xdr:col>4</xdr:col>
      <xdr:colOff>469900</xdr:colOff>
      <xdr:row>34</xdr:row>
      <xdr:rowOff>334721</xdr:rowOff>
    </xdr:to>
    <xdr:cxnSp macro="">
      <xdr:nvCxnSpPr>
        <xdr:cNvPr id="112" name="直線コネクタ 111"/>
        <xdr:cNvCxnSpPr/>
      </xdr:nvCxnSpPr>
      <xdr:spPr bwMode="auto">
        <a:xfrm>
          <a:off x="4305300" y="6598094"/>
          <a:ext cx="698500" cy="4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3" name="フローチャート : 判断 112"/>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4" name="テキスト ボックス 113"/>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317500</xdr:rowOff>
    </xdr:from>
    <xdr:to>
      <xdr:col>3</xdr:col>
      <xdr:colOff>904875</xdr:colOff>
      <xdr:row>34</xdr:row>
      <xdr:rowOff>330644</xdr:rowOff>
    </xdr:to>
    <xdr:cxnSp macro="">
      <xdr:nvCxnSpPr>
        <xdr:cNvPr id="115" name="直線コネクタ 114"/>
        <xdr:cNvCxnSpPr/>
      </xdr:nvCxnSpPr>
      <xdr:spPr bwMode="auto">
        <a:xfrm>
          <a:off x="3606800" y="6584950"/>
          <a:ext cx="698500" cy="1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6" name="フローチャート : 判断 115"/>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81881</xdr:rowOff>
    </xdr:from>
    <xdr:ext cx="762000" cy="259045"/>
    <xdr:sp macro="" textlink="">
      <xdr:nvSpPr>
        <xdr:cNvPr id="117" name="テキスト ボックス 116"/>
        <xdr:cNvSpPr txBox="1"/>
      </xdr:nvSpPr>
      <xdr:spPr>
        <a:xfrm>
          <a:off x="3924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278714</xdr:rowOff>
    </xdr:from>
    <xdr:to>
      <xdr:col>3</xdr:col>
      <xdr:colOff>206375</xdr:colOff>
      <xdr:row>34</xdr:row>
      <xdr:rowOff>317500</xdr:rowOff>
    </xdr:to>
    <xdr:cxnSp macro="">
      <xdr:nvCxnSpPr>
        <xdr:cNvPr id="118" name="直線コネクタ 117"/>
        <xdr:cNvCxnSpPr/>
      </xdr:nvCxnSpPr>
      <xdr:spPr bwMode="auto">
        <a:xfrm>
          <a:off x="2908300" y="6546164"/>
          <a:ext cx="698500" cy="38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19" name="フローチャート : 判断 118"/>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0" name="テキスト ボックス 119"/>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1" name="フローチャート : 判断 120"/>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336999</xdr:rowOff>
    </xdr:from>
    <xdr:ext cx="762000" cy="259045"/>
    <xdr:sp macro="" textlink="">
      <xdr:nvSpPr>
        <xdr:cNvPr id="122" name="テキスト ボックス 121"/>
        <xdr:cNvSpPr txBox="1"/>
      </xdr:nvSpPr>
      <xdr:spPr>
        <a:xfrm>
          <a:off x="2527300" y="660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237439</xdr:rowOff>
    </xdr:from>
    <xdr:to>
      <xdr:col>5</xdr:col>
      <xdr:colOff>34925</xdr:colOff>
      <xdr:row>34</xdr:row>
      <xdr:rowOff>339039</xdr:rowOff>
    </xdr:to>
    <xdr:sp macro="" textlink="">
      <xdr:nvSpPr>
        <xdr:cNvPr id="128" name="円/楕円 127"/>
        <xdr:cNvSpPr/>
      </xdr:nvSpPr>
      <xdr:spPr bwMode="auto">
        <a:xfrm>
          <a:off x="5600700" y="6504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82516</xdr:rowOff>
    </xdr:from>
    <xdr:ext cx="762000" cy="259045"/>
    <xdr:sp macro="" textlink="">
      <xdr:nvSpPr>
        <xdr:cNvPr id="129" name="人口1人当たり決算額の推移該当値テキスト445"/>
        <xdr:cNvSpPr txBox="1"/>
      </xdr:nvSpPr>
      <xdr:spPr>
        <a:xfrm>
          <a:off x="5740400" y="634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16,268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283921</xdr:rowOff>
    </xdr:from>
    <xdr:to>
      <xdr:col>4</xdr:col>
      <xdr:colOff>520700</xdr:colOff>
      <xdr:row>35</xdr:row>
      <xdr:rowOff>42621</xdr:rowOff>
    </xdr:to>
    <xdr:sp macro="" textlink="">
      <xdr:nvSpPr>
        <xdr:cNvPr id="130" name="円/楕円 129"/>
        <xdr:cNvSpPr/>
      </xdr:nvSpPr>
      <xdr:spPr bwMode="auto">
        <a:xfrm>
          <a:off x="4953000" y="6551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52798</xdr:rowOff>
    </xdr:from>
    <xdr:ext cx="736600" cy="259045"/>
    <xdr:sp macro="" textlink="">
      <xdr:nvSpPr>
        <xdr:cNvPr id="131" name="テキスト ボックス 130"/>
        <xdr:cNvSpPr txBox="1"/>
      </xdr:nvSpPr>
      <xdr:spPr>
        <a:xfrm>
          <a:off x="4622800" y="632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279844</xdr:rowOff>
    </xdr:from>
    <xdr:to>
      <xdr:col>3</xdr:col>
      <xdr:colOff>955675</xdr:colOff>
      <xdr:row>35</xdr:row>
      <xdr:rowOff>38544</xdr:rowOff>
    </xdr:to>
    <xdr:sp macro="" textlink="">
      <xdr:nvSpPr>
        <xdr:cNvPr id="132" name="円/楕円 131"/>
        <xdr:cNvSpPr/>
      </xdr:nvSpPr>
      <xdr:spPr bwMode="auto">
        <a:xfrm>
          <a:off x="4254500" y="6547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48722</xdr:rowOff>
    </xdr:from>
    <xdr:ext cx="762000" cy="259045"/>
    <xdr:sp macro="" textlink="">
      <xdr:nvSpPr>
        <xdr:cNvPr id="133" name="テキスト ボックス 132"/>
        <xdr:cNvSpPr txBox="1"/>
      </xdr:nvSpPr>
      <xdr:spPr>
        <a:xfrm>
          <a:off x="3924300" y="6316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266700</xdr:rowOff>
    </xdr:from>
    <xdr:to>
      <xdr:col>3</xdr:col>
      <xdr:colOff>257175</xdr:colOff>
      <xdr:row>35</xdr:row>
      <xdr:rowOff>25400</xdr:rowOff>
    </xdr:to>
    <xdr:sp macro="" textlink="">
      <xdr:nvSpPr>
        <xdr:cNvPr id="134" name="円/楕円 133"/>
        <xdr:cNvSpPr/>
      </xdr:nvSpPr>
      <xdr:spPr bwMode="auto">
        <a:xfrm>
          <a:off x="3556000" y="6534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35577</xdr:rowOff>
    </xdr:from>
    <xdr:ext cx="762000" cy="259045"/>
    <xdr:sp macro="" textlink="">
      <xdr:nvSpPr>
        <xdr:cNvPr id="135" name="テキスト ボックス 134"/>
        <xdr:cNvSpPr txBox="1"/>
      </xdr:nvSpPr>
      <xdr:spPr>
        <a:xfrm>
          <a:off x="3225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227914</xdr:rowOff>
    </xdr:from>
    <xdr:to>
      <xdr:col>2</xdr:col>
      <xdr:colOff>692150</xdr:colOff>
      <xdr:row>34</xdr:row>
      <xdr:rowOff>329515</xdr:rowOff>
    </xdr:to>
    <xdr:sp macro="" textlink="">
      <xdr:nvSpPr>
        <xdr:cNvPr id="136" name="円/楕円 135"/>
        <xdr:cNvSpPr/>
      </xdr:nvSpPr>
      <xdr:spPr bwMode="auto">
        <a:xfrm>
          <a:off x="2857500" y="649536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339691</xdr:rowOff>
    </xdr:from>
    <xdr:ext cx="762000" cy="259045"/>
    <xdr:sp macro="" textlink="">
      <xdr:nvSpPr>
        <xdr:cNvPr id="137" name="テキスト ボックス 136"/>
        <xdr:cNvSpPr txBox="1"/>
      </xdr:nvSpPr>
      <xdr:spPr>
        <a:xfrm>
          <a:off x="2527300" y="626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131,739
127,988
213.84
65,955,188
61,751,404
3,602,281
37,507,053
47,779,066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60245</xdr:rowOff>
    </xdr:from>
    <xdr:to>
      <xdr:col>6</xdr:col>
      <xdr:colOff>510540</xdr:colOff>
      <xdr:row>38</xdr:row>
      <xdr:rowOff>127323</xdr:rowOff>
    </xdr:to>
    <xdr:cxnSp macro="">
      <xdr:nvCxnSpPr>
        <xdr:cNvPr id="58" name="直線コネクタ 57"/>
        <xdr:cNvCxnSpPr/>
      </xdr:nvCxnSpPr>
      <xdr:spPr>
        <a:xfrm flipV="1">
          <a:off x="4633595" y="5375195"/>
          <a:ext cx="1270" cy="126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131150</xdr:rowOff>
    </xdr:from>
    <xdr:ext cx="534377" cy="259045"/>
    <xdr:sp macro="" textlink="">
      <xdr:nvSpPr>
        <xdr:cNvPr id="59" name="人件費最小値テキスト"/>
        <xdr:cNvSpPr txBox="1"/>
      </xdr:nvSpPr>
      <xdr:spPr>
        <a:xfrm>
          <a:off x="4686300" y="6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44,379</a:t>
          </a:r>
          <a:endParaRPr kumimoji="1" lang="ja-JP" altLang="en-US" sz="1000" b="1">
            <a:latin typeface="ＭＳ Ｐゴシック"/>
          </a:endParaRPr>
        </a:p>
      </xdr:txBody>
    </xdr:sp>
    <xdr:clientData/>
  </xdr:oneCellAnchor>
  <xdr:twoCellAnchor>
    <xdr:from>
      <xdr:col>6</xdr:col>
      <xdr:colOff>422275</xdr:colOff>
      <xdr:row>38</xdr:row>
      <xdr:rowOff>127323</xdr:rowOff>
    </xdr:from>
    <xdr:to>
      <xdr:col>6</xdr:col>
      <xdr:colOff>600075</xdr:colOff>
      <xdr:row>38</xdr:row>
      <xdr:rowOff>127323</xdr:rowOff>
    </xdr:to>
    <xdr:cxnSp macro="">
      <xdr:nvCxnSpPr>
        <xdr:cNvPr id="60" name="直線コネクタ 59"/>
        <xdr:cNvCxnSpPr/>
      </xdr:nvCxnSpPr>
      <xdr:spPr>
        <a:xfrm>
          <a:off x="4546600" y="6642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6922</xdr:rowOff>
    </xdr:from>
    <xdr:ext cx="534377" cy="259045"/>
    <xdr:sp macro="" textlink="">
      <xdr:nvSpPr>
        <xdr:cNvPr id="61" name="人件費最大値テキスト"/>
        <xdr:cNvSpPr txBox="1"/>
      </xdr:nvSpPr>
      <xdr:spPr>
        <a:xfrm>
          <a:off x="4686300" y="51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83,183</a:t>
          </a:r>
          <a:endParaRPr kumimoji="1" lang="ja-JP" altLang="en-US" sz="1000" b="1">
            <a:latin typeface="ＭＳ Ｐゴシック"/>
          </a:endParaRPr>
        </a:p>
      </xdr:txBody>
    </xdr:sp>
    <xdr:clientData/>
  </xdr:oneCellAnchor>
  <xdr:twoCellAnchor>
    <xdr:from>
      <xdr:col>6</xdr:col>
      <xdr:colOff>422275</xdr:colOff>
      <xdr:row>31</xdr:row>
      <xdr:rowOff>60245</xdr:rowOff>
    </xdr:from>
    <xdr:to>
      <xdr:col>6</xdr:col>
      <xdr:colOff>600075</xdr:colOff>
      <xdr:row>31</xdr:row>
      <xdr:rowOff>60245</xdr:rowOff>
    </xdr:to>
    <xdr:cxnSp macro="">
      <xdr:nvCxnSpPr>
        <xdr:cNvPr id="62" name="直線コネクタ 61"/>
        <xdr:cNvCxnSpPr/>
      </xdr:nvCxnSpPr>
      <xdr:spPr>
        <a:xfrm>
          <a:off x="4546600" y="53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79317</xdr:rowOff>
    </xdr:from>
    <xdr:to>
      <xdr:col>6</xdr:col>
      <xdr:colOff>511175</xdr:colOff>
      <xdr:row>32</xdr:row>
      <xdr:rowOff>121379</xdr:rowOff>
    </xdr:to>
    <xdr:cxnSp macro="">
      <xdr:nvCxnSpPr>
        <xdr:cNvPr id="63" name="直線コネクタ 62"/>
        <xdr:cNvCxnSpPr/>
      </xdr:nvCxnSpPr>
      <xdr:spPr>
        <a:xfrm flipV="1">
          <a:off x="3797300" y="5565717"/>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77941</xdr:rowOff>
    </xdr:from>
    <xdr:ext cx="534377" cy="259045"/>
    <xdr:sp macro="" textlink="">
      <xdr:nvSpPr>
        <xdr:cNvPr id="64" name="人件費平均値テキスト"/>
        <xdr:cNvSpPr txBox="1"/>
      </xdr:nvSpPr>
      <xdr:spPr>
        <a:xfrm>
          <a:off x="4686300" y="60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99514</xdr:rowOff>
    </xdr:from>
    <xdr:to>
      <xdr:col>6</xdr:col>
      <xdr:colOff>561975</xdr:colOff>
      <xdr:row>36</xdr:row>
      <xdr:rowOff>29664</xdr:rowOff>
    </xdr:to>
    <xdr:sp macro="" textlink="">
      <xdr:nvSpPr>
        <xdr:cNvPr id="65" name="フローチャート : 判断 64"/>
        <xdr:cNvSpPr/>
      </xdr:nvSpPr>
      <xdr:spPr>
        <a:xfrm>
          <a:off x="45847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102928</xdr:rowOff>
    </xdr:from>
    <xdr:to>
      <xdr:col>5</xdr:col>
      <xdr:colOff>358775</xdr:colOff>
      <xdr:row>32</xdr:row>
      <xdr:rowOff>121379</xdr:rowOff>
    </xdr:to>
    <xdr:cxnSp macro="">
      <xdr:nvCxnSpPr>
        <xdr:cNvPr id="66" name="直線コネクタ 65"/>
        <xdr:cNvCxnSpPr/>
      </xdr:nvCxnSpPr>
      <xdr:spPr>
        <a:xfrm>
          <a:off x="2908300" y="5589328"/>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114667</xdr:rowOff>
    </xdr:from>
    <xdr:to>
      <xdr:col>5</xdr:col>
      <xdr:colOff>409575</xdr:colOff>
      <xdr:row>36</xdr:row>
      <xdr:rowOff>44817</xdr:rowOff>
    </xdr:to>
    <xdr:sp macro="" textlink="">
      <xdr:nvSpPr>
        <xdr:cNvPr id="67" name="フローチャート : 判断 66"/>
        <xdr:cNvSpPr/>
      </xdr:nvSpPr>
      <xdr:spPr>
        <a:xfrm>
          <a:off x="3746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35944</xdr:rowOff>
    </xdr:from>
    <xdr:ext cx="534377" cy="259045"/>
    <xdr:sp macro="" textlink="">
      <xdr:nvSpPr>
        <xdr:cNvPr id="68" name="テキスト ボックス 67"/>
        <xdr:cNvSpPr txBox="1"/>
      </xdr:nvSpPr>
      <xdr:spPr>
        <a:xfrm>
          <a:off x="3530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36895</xdr:rowOff>
    </xdr:from>
    <xdr:to>
      <xdr:col>4</xdr:col>
      <xdr:colOff>155575</xdr:colOff>
      <xdr:row>32</xdr:row>
      <xdr:rowOff>102928</xdr:rowOff>
    </xdr:to>
    <xdr:cxnSp macro="">
      <xdr:nvCxnSpPr>
        <xdr:cNvPr id="69" name="直線コネクタ 68"/>
        <xdr:cNvCxnSpPr/>
      </xdr:nvCxnSpPr>
      <xdr:spPr>
        <a:xfrm>
          <a:off x="2019300" y="5523295"/>
          <a:ext cx="889000" cy="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132922</xdr:rowOff>
    </xdr:from>
    <xdr:to>
      <xdr:col>4</xdr:col>
      <xdr:colOff>206375</xdr:colOff>
      <xdr:row>36</xdr:row>
      <xdr:rowOff>63072</xdr:rowOff>
    </xdr:to>
    <xdr:sp macro="" textlink="">
      <xdr:nvSpPr>
        <xdr:cNvPr id="70" name="フローチャート : 判断 69"/>
        <xdr:cNvSpPr/>
      </xdr:nvSpPr>
      <xdr:spPr>
        <a:xfrm>
          <a:off x="2857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54199</xdr:rowOff>
    </xdr:from>
    <xdr:ext cx="534377" cy="259045"/>
    <xdr:sp macro="" textlink="">
      <xdr:nvSpPr>
        <xdr:cNvPr id="71" name="テキスト ボックス 70"/>
        <xdr:cNvSpPr txBox="1"/>
      </xdr:nvSpPr>
      <xdr:spPr>
        <a:xfrm>
          <a:off x="2641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65111</xdr:rowOff>
    </xdr:from>
    <xdr:to>
      <xdr:col>2</xdr:col>
      <xdr:colOff>638175</xdr:colOff>
      <xdr:row>32</xdr:row>
      <xdr:rowOff>36895</xdr:rowOff>
    </xdr:to>
    <xdr:cxnSp macro="">
      <xdr:nvCxnSpPr>
        <xdr:cNvPr id="72" name="直線コネクタ 71"/>
        <xdr:cNvCxnSpPr/>
      </xdr:nvCxnSpPr>
      <xdr:spPr>
        <a:xfrm>
          <a:off x="1130300" y="5380061"/>
          <a:ext cx="889000" cy="14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37204</xdr:rowOff>
    </xdr:from>
    <xdr:to>
      <xdr:col>3</xdr:col>
      <xdr:colOff>3175</xdr:colOff>
      <xdr:row>35</xdr:row>
      <xdr:rowOff>138804</xdr:rowOff>
    </xdr:to>
    <xdr:sp macro="" textlink="">
      <xdr:nvSpPr>
        <xdr:cNvPr id="73" name="フローチャート : 判断 72"/>
        <xdr:cNvSpPr/>
      </xdr:nvSpPr>
      <xdr:spPr>
        <a:xfrm>
          <a:off x="196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129931</xdr:rowOff>
    </xdr:from>
    <xdr:ext cx="534377" cy="259045"/>
    <xdr:sp macro="" textlink="">
      <xdr:nvSpPr>
        <xdr:cNvPr id="74" name="テキスト ボックス 73"/>
        <xdr:cNvSpPr txBox="1"/>
      </xdr:nvSpPr>
      <xdr:spPr>
        <a:xfrm>
          <a:off x="1752111" y="61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123451</xdr:rowOff>
    </xdr:from>
    <xdr:to>
      <xdr:col>1</xdr:col>
      <xdr:colOff>485775</xdr:colOff>
      <xdr:row>35</xdr:row>
      <xdr:rowOff>53601</xdr:rowOff>
    </xdr:to>
    <xdr:sp macro="" textlink="">
      <xdr:nvSpPr>
        <xdr:cNvPr id="75" name="フローチャート : 判断 74"/>
        <xdr:cNvSpPr/>
      </xdr:nvSpPr>
      <xdr:spPr>
        <a:xfrm>
          <a:off x="1079500" y="59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44728</xdr:rowOff>
    </xdr:from>
    <xdr:ext cx="534377" cy="259045"/>
    <xdr:sp macro="" textlink="">
      <xdr:nvSpPr>
        <xdr:cNvPr id="76" name="テキスト ボックス 75"/>
        <xdr:cNvSpPr txBox="1"/>
      </xdr:nvSpPr>
      <xdr:spPr>
        <a:xfrm>
          <a:off x="863111" y="60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28517</xdr:rowOff>
    </xdr:from>
    <xdr:to>
      <xdr:col>6</xdr:col>
      <xdr:colOff>561975</xdr:colOff>
      <xdr:row>32</xdr:row>
      <xdr:rowOff>130117</xdr:rowOff>
    </xdr:to>
    <xdr:sp macro="" textlink="">
      <xdr:nvSpPr>
        <xdr:cNvPr id="82" name="円/楕円 81"/>
        <xdr:cNvSpPr/>
      </xdr:nvSpPr>
      <xdr:spPr>
        <a:xfrm>
          <a:off x="4584700" y="55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51394</xdr:rowOff>
    </xdr:from>
    <xdr:ext cx="534377" cy="259045"/>
    <xdr:sp macro="" textlink="">
      <xdr:nvSpPr>
        <xdr:cNvPr id="83" name="人件費該当値テキスト"/>
        <xdr:cNvSpPr txBox="1"/>
      </xdr:nvSpPr>
      <xdr:spPr>
        <a:xfrm>
          <a:off x="4686300" y="536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77,349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70579</xdr:rowOff>
    </xdr:from>
    <xdr:to>
      <xdr:col>5</xdr:col>
      <xdr:colOff>409575</xdr:colOff>
      <xdr:row>33</xdr:row>
      <xdr:rowOff>729</xdr:rowOff>
    </xdr:to>
    <xdr:sp macro="" textlink="">
      <xdr:nvSpPr>
        <xdr:cNvPr id="84" name="円/楕円 83"/>
        <xdr:cNvSpPr/>
      </xdr:nvSpPr>
      <xdr:spPr>
        <a:xfrm>
          <a:off x="3746500" y="55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17256</xdr:rowOff>
    </xdr:from>
    <xdr:ext cx="534377" cy="259045"/>
    <xdr:sp macro="" textlink="">
      <xdr:nvSpPr>
        <xdr:cNvPr id="85" name="テキスト ボックス 84"/>
        <xdr:cNvSpPr txBox="1"/>
      </xdr:nvSpPr>
      <xdr:spPr>
        <a:xfrm>
          <a:off x="3530111" y="533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76,061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52128</xdr:rowOff>
    </xdr:from>
    <xdr:to>
      <xdr:col>4</xdr:col>
      <xdr:colOff>206375</xdr:colOff>
      <xdr:row>32</xdr:row>
      <xdr:rowOff>153728</xdr:rowOff>
    </xdr:to>
    <xdr:sp macro="" textlink="">
      <xdr:nvSpPr>
        <xdr:cNvPr id="86" name="円/楕円 85"/>
        <xdr:cNvSpPr/>
      </xdr:nvSpPr>
      <xdr:spPr>
        <a:xfrm>
          <a:off x="2857500" y="553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170255</xdr:rowOff>
    </xdr:from>
    <xdr:ext cx="534377" cy="259045"/>
    <xdr:sp macro="" textlink="">
      <xdr:nvSpPr>
        <xdr:cNvPr id="87" name="テキスト ボックス 86"/>
        <xdr:cNvSpPr txBox="1"/>
      </xdr:nvSpPr>
      <xdr:spPr>
        <a:xfrm>
          <a:off x="2641111" y="531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76,626</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157545</xdr:rowOff>
    </xdr:from>
    <xdr:to>
      <xdr:col>3</xdr:col>
      <xdr:colOff>3175</xdr:colOff>
      <xdr:row>32</xdr:row>
      <xdr:rowOff>87695</xdr:rowOff>
    </xdr:to>
    <xdr:sp macro="" textlink="">
      <xdr:nvSpPr>
        <xdr:cNvPr id="88" name="円/楕円 87"/>
        <xdr:cNvSpPr/>
      </xdr:nvSpPr>
      <xdr:spPr>
        <a:xfrm>
          <a:off x="1968500" y="547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104222</xdr:rowOff>
    </xdr:from>
    <xdr:ext cx="534377" cy="259045"/>
    <xdr:sp macro="" textlink="">
      <xdr:nvSpPr>
        <xdr:cNvPr id="89" name="テキスト ボックス 88"/>
        <xdr:cNvSpPr txBox="1"/>
      </xdr:nvSpPr>
      <xdr:spPr>
        <a:xfrm>
          <a:off x="1752111" y="524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78,648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14311</xdr:rowOff>
    </xdr:from>
    <xdr:to>
      <xdr:col>1</xdr:col>
      <xdr:colOff>485775</xdr:colOff>
      <xdr:row>31</xdr:row>
      <xdr:rowOff>115911</xdr:rowOff>
    </xdr:to>
    <xdr:sp macro="" textlink="">
      <xdr:nvSpPr>
        <xdr:cNvPr id="90" name="円/楕円 89"/>
        <xdr:cNvSpPr/>
      </xdr:nvSpPr>
      <xdr:spPr>
        <a:xfrm>
          <a:off x="1079500" y="53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132438</xdr:rowOff>
    </xdr:from>
    <xdr:ext cx="534377" cy="259045"/>
    <xdr:sp macro="" textlink="">
      <xdr:nvSpPr>
        <xdr:cNvPr id="91" name="テキスト ボックス 90"/>
        <xdr:cNvSpPr txBox="1"/>
      </xdr:nvSpPr>
      <xdr:spPr>
        <a:xfrm>
          <a:off x="863111" y="510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90688</xdr:rowOff>
    </xdr:from>
    <xdr:to>
      <xdr:col>6</xdr:col>
      <xdr:colOff>510540</xdr:colOff>
      <xdr:row>58</xdr:row>
      <xdr:rowOff>165646</xdr:rowOff>
    </xdr:to>
    <xdr:cxnSp macro="">
      <xdr:nvCxnSpPr>
        <xdr:cNvPr id="114" name="直線コネクタ 113"/>
        <xdr:cNvCxnSpPr/>
      </xdr:nvCxnSpPr>
      <xdr:spPr>
        <a:xfrm flipV="1">
          <a:off x="4633595" y="8834638"/>
          <a:ext cx="1270" cy="1275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169473</xdr:rowOff>
    </xdr:from>
    <xdr:ext cx="534377" cy="259045"/>
    <xdr:sp macro="" textlink="">
      <xdr:nvSpPr>
        <xdr:cNvPr id="115" name="物件費最小値テキスト"/>
        <xdr:cNvSpPr txBox="1"/>
      </xdr:nvSpPr>
      <xdr:spPr>
        <a:xfrm>
          <a:off x="4686300" y="101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38,865</a:t>
          </a:r>
          <a:endParaRPr kumimoji="1" lang="ja-JP" altLang="en-US" sz="1000" b="1">
            <a:latin typeface="ＭＳ Ｐゴシック"/>
          </a:endParaRPr>
        </a:p>
      </xdr:txBody>
    </xdr:sp>
    <xdr:clientData/>
  </xdr:oneCellAnchor>
  <xdr:twoCellAnchor>
    <xdr:from>
      <xdr:col>6</xdr:col>
      <xdr:colOff>422275</xdr:colOff>
      <xdr:row>58</xdr:row>
      <xdr:rowOff>165646</xdr:rowOff>
    </xdr:from>
    <xdr:to>
      <xdr:col>6</xdr:col>
      <xdr:colOff>600075</xdr:colOff>
      <xdr:row>58</xdr:row>
      <xdr:rowOff>165646</xdr:rowOff>
    </xdr:to>
    <xdr:cxnSp macro="">
      <xdr:nvCxnSpPr>
        <xdr:cNvPr id="116" name="直線コネクタ 115"/>
        <xdr:cNvCxnSpPr/>
      </xdr:nvCxnSpPr>
      <xdr:spPr>
        <a:xfrm>
          <a:off x="4546600" y="10109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37365</xdr:rowOff>
    </xdr:from>
    <xdr:ext cx="534377" cy="259045"/>
    <xdr:sp macro="" textlink="">
      <xdr:nvSpPr>
        <xdr:cNvPr id="117" name="物件費最大値テキスト"/>
        <xdr:cNvSpPr txBox="1"/>
      </xdr:nvSpPr>
      <xdr:spPr>
        <a:xfrm>
          <a:off x="4686300" y="86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94,644</a:t>
          </a:r>
          <a:endParaRPr kumimoji="1" lang="ja-JP" altLang="en-US" sz="1000" b="1">
            <a:latin typeface="ＭＳ Ｐゴシック"/>
          </a:endParaRPr>
        </a:p>
      </xdr:txBody>
    </xdr:sp>
    <xdr:clientData/>
  </xdr:oneCellAnchor>
  <xdr:twoCellAnchor>
    <xdr:from>
      <xdr:col>6</xdr:col>
      <xdr:colOff>422275</xdr:colOff>
      <xdr:row>51</xdr:row>
      <xdr:rowOff>90688</xdr:rowOff>
    </xdr:from>
    <xdr:to>
      <xdr:col>6</xdr:col>
      <xdr:colOff>600075</xdr:colOff>
      <xdr:row>51</xdr:row>
      <xdr:rowOff>90688</xdr:rowOff>
    </xdr:to>
    <xdr:cxnSp macro="">
      <xdr:nvCxnSpPr>
        <xdr:cNvPr id="118" name="直線コネクタ 117"/>
        <xdr:cNvCxnSpPr/>
      </xdr:nvCxnSpPr>
      <xdr:spPr>
        <a:xfrm>
          <a:off x="4546600" y="88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21720</xdr:rowOff>
    </xdr:from>
    <xdr:to>
      <xdr:col>6</xdr:col>
      <xdr:colOff>511175</xdr:colOff>
      <xdr:row>53</xdr:row>
      <xdr:rowOff>72103</xdr:rowOff>
    </xdr:to>
    <xdr:cxnSp macro="">
      <xdr:nvCxnSpPr>
        <xdr:cNvPr id="119" name="直線コネクタ 118"/>
        <xdr:cNvCxnSpPr/>
      </xdr:nvCxnSpPr>
      <xdr:spPr>
        <a:xfrm flipV="1">
          <a:off x="3797300" y="9108570"/>
          <a:ext cx="8382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72334</xdr:rowOff>
    </xdr:from>
    <xdr:ext cx="534377" cy="259045"/>
    <xdr:sp macro="" textlink="">
      <xdr:nvSpPr>
        <xdr:cNvPr id="120" name="物件費平均値テキスト"/>
        <xdr:cNvSpPr txBox="1"/>
      </xdr:nvSpPr>
      <xdr:spPr>
        <a:xfrm>
          <a:off x="4686300" y="967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93907</xdr:rowOff>
    </xdr:from>
    <xdr:to>
      <xdr:col>6</xdr:col>
      <xdr:colOff>561975</xdr:colOff>
      <xdr:row>57</xdr:row>
      <xdr:rowOff>24057</xdr:rowOff>
    </xdr:to>
    <xdr:sp macro="" textlink="">
      <xdr:nvSpPr>
        <xdr:cNvPr id="121" name="フローチャート : 判断 120"/>
        <xdr:cNvSpPr/>
      </xdr:nvSpPr>
      <xdr:spPr>
        <a:xfrm>
          <a:off x="45847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72103</xdr:rowOff>
    </xdr:from>
    <xdr:to>
      <xdr:col>5</xdr:col>
      <xdr:colOff>358775</xdr:colOff>
      <xdr:row>53</xdr:row>
      <xdr:rowOff>153988</xdr:rowOff>
    </xdr:to>
    <xdr:cxnSp macro="">
      <xdr:nvCxnSpPr>
        <xdr:cNvPr id="122" name="直線コネクタ 121"/>
        <xdr:cNvCxnSpPr/>
      </xdr:nvCxnSpPr>
      <xdr:spPr>
        <a:xfrm flipV="1">
          <a:off x="2908300" y="9158953"/>
          <a:ext cx="889000" cy="8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26309</xdr:rowOff>
    </xdr:from>
    <xdr:to>
      <xdr:col>5</xdr:col>
      <xdr:colOff>409575</xdr:colOff>
      <xdr:row>57</xdr:row>
      <xdr:rowOff>127909</xdr:rowOff>
    </xdr:to>
    <xdr:sp macro="" textlink="">
      <xdr:nvSpPr>
        <xdr:cNvPr id="123" name="フローチャート : 判断 122"/>
        <xdr:cNvSpPr/>
      </xdr:nvSpPr>
      <xdr:spPr>
        <a:xfrm>
          <a:off x="3746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119036</xdr:rowOff>
    </xdr:from>
    <xdr:ext cx="534377" cy="259045"/>
    <xdr:sp macro="" textlink="">
      <xdr:nvSpPr>
        <xdr:cNvPr id="124" name="テキスト ボックス 123"/>
        <xdr:cNvSpPr txBox="1"/>
      </xdr:nvSpPr>
      <xdr:spPr>
        <a:xfrm>
          <a:off x="3530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153988</xdr:rowOff>
    </xdr:from>
    <xdr:to>
      <xdr:col>4</xdr:col>
      <xdr:colOff>155575</xdr:colOff>
      <xdr:row>53</xdr:row>
      <xdr:rowOff>168184</xdr:rowOff>
    </xdr:to>
    <xdr:cxnSp macro="">
      <xdr:nvCxnSpPr>
        <xdr:cNvPr id="125" name="直線コネクタ 124"/>
        <xdr:cNvCxnSpPr/>
      </xdr:nvCxnSpPr>
      <xdr:spPr>
        <a:xfrm flipV="1">
          <a:off x="2019300" y="9240838"/>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85745</xdr:rowOff>
    </xdr:from>
    <xdr:to>
      <xdr:col>4</xdr:col>
      <xdr:colOff>206375</xdr:colOff>
      <xdr:row>58</xdr:row>
      <xdr:rowOff>15895</xdr:rowOff>
    </xdr:to>
    <xdr:sp macro="" textlink="">
      <xdr:nvSpPr>
        <xdr:cNvPr id="126" name="フローチャート : 判断 125"/>
        <xdr:cNvSpPr/>
      </xdr:nvSpPr>
      <xdr:spPr>
        <a:xfrm>
          <a:off x="2857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7022</xdr:rowOff>
    </xdr:from>
    <xdr:ext cx="534377" cy="259045"/>
    <xdr:sp macro="" textlink="">
      <xdr:nvSpPr>
        <xdr:cNvPr id="127" name="テキスト ボックス 126"/>
        <xdr:cNvSpPr txBox="1"/>
      </xdr:nvSpPr>
      <xdr:spPr>
        <a:xfrm>
          <a:off x="2641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119835</xdr:rowOff>
    </xdr:from>
    <xdr:to>
      <xdr:col>2</xdr:col>
      <xdr:colOff>638175</xdr:colOff>
      <xdr:row>53</xdr:row>
      <xdr:rowOff>168184</xdr:rowOff>
    </xdr:to>
    <xdr:cxnSp macro="">
      <xdr:nvCxnSpPr>
        <xdr:cNvPr id="128" name="直線コネクタ 127"/>
        <xdr:cNvCxnSpPr/>
      </xdr:nvCxnSpPr>
      <xdr:spPr>
        <a:xfrm>
          <a:off x="1130300" y="9206685"/>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101381</xdr:rowOff>
    </xdr:from>
    <xdr:to>
      <xdr:col>3</xdr:col>
      <xdr:colOff>3175</xdr:colOff>
      <xdr:row>58</xdr:row>
      <xdr:rowOff>31531</xdr:rowOff>
    </xdr:to>
    <xdr:sp macro="" textlink="">
      <xdr:nvSpPr>
        <xdr:cNvPr id="129" name="フローチャート : 判断 128"/>
        <xdr:cNvSpPr/>
      </xdr:nvSpPr>
      <xdr:spPr>
        <a:xfrm>
          <a:off x="1968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22658</xdr:rowOff>
    </xdr:from>
    <xdr:ext cx="534377" cy="259045"/>
    <xdr:sp macro="" textlink="">
      <xdr:nvSpPr>
        <xdr:cNvPr id="130" name="テキスト ボックス 129"/>
        <xdr:cNvSpPr txBox="1"/>
      </xdr:nvSpPr>
      <xdr:spPr>
        <a:xfrm>
          <a:off x="1752111" y="99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78018</xdr:rowOff>
    </xdr:from>
    <xdr:to>
      <xdr:col>1</xdr:col>
      <xdr:colOff>485775</xdr:colOff>
      <xdr:row>58</xdr:row>
      <xdr:rowOff>8168</xdr:rowOff>
    </xdr:to>
    <xdr:sp macro="" textlink="">
      <xdr:nvSpPr>
        <xdr:cNvPr id="131" name="フローチャート : 判断 130"/>
        <xdr:cNvSpPr/>
      </xdr:nvSpPr>
      <xdr:spPr>
        <a:xfrm>
          <a:off x="1079500" y="985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170745</xdr:rowOff>
    </xdr:from>
    <xdr:ext cx="534377" cy="259045"/>
    <xdr:sp macro="" textlink="">
      <xdr:nvSpPr>
        <xdr:cNvPr id="132" name="テキスト ボックス 131"/>
        <xdr:cNvSpPr txBox="1"/>
      </xdr:nvSpPr>
      <xdr:spPr>
        <a:xfrm>
          <a:off x="863111" y="994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142370</xdr:rowOff>
    </xdr:from>
    <xdr:to>
      <xdr:col>6</xdr:col>
      <xdr:colOff>561975</xdr:colOff>
      <xdr:row>53</xdr:row>
      <xdr:rowOff>72520</xdr:rowOff>
    </xdr:to>
    <xdr:sp macro="" textlink="">
      <xdr:nvSpPr>
        <xdr:cNvPr id="138" name="円/楕円 137"/>
        <xdr:cNvSpPr/>
      </xdr:nvSpPr>
      <xdr:spPr>
        <a:xfrm>
          <a:off x="4584700" y="90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165247</xdr:rowOff>
    </xdr:from>
    <xdr:ext cx="534377" cy="259045"/>
    <xdr:sp macro="" textlink="">
      <xdr:nvSpPr>
        <xdr:cNvPr id="139" name="物件費該当値テキスト"/>
        <xdr:cNvSpPr txBox="1"/>
      </xdr:nvSpPr>
      <xdr:spPr>
        <a:xfrm>
          <a:off x="4686300" y="89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82,661</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21303</xdr:rowOff>
    </xdr:from>
    <xdr:to>
      <xdr:col>5</xdr:col>
      <xdr:colOff>409575</xdr:colOff>
      <xdr:row>53</xdr:row>
      <xdr:rowOff>122903</xdr:rowOff>
    </xdr:to>
    <xdr:sp macro="" textlink="">
      <xdr:nvSpPr>
        <xdr:cNvPr id="140" name="円/楕円 139"/>
        <xdr:cNvSpPr/>
      </xdr:nvSpPr>
      <xdr:spPr>
        <a:xfrm>
          <a:off x="3746500" y="91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139430</xdr:rowOff>
    </xdr:from>
    <xdr:ext cx="534377" cy="259045"/>
    <xdr:sp macro="" textlink="">
      <xdr:nvSpPr>
        <xdr:cNvPr id="141" name="テキスト ボックス 140"/>
        <xdr:cNvSpPr txBox="1"/>
      </xdr:nvSpPr>
      <xdr:spPr>
        <a:xfrm>
          <a:off x="3530111" y="888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80,457</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103188</xdr:rowOff>
    </xdr:from>
    <xdr:to>
      <xdr:col>4</xdr:col>
      <xdr:colOff>206375</xdr:colOff>
      <xdr:row>54</xdr:row>
      <xdr:rowOff>33338</xdr:rowOff>
    </xdr:to>
    <xdr:sp macro="" textlink="">
      <xdr:nvSpPr>
        <xdr:cNvPr id="142" name="円/楕円 141"/>
        <xdr:cNvSpPr/>
      </xdr:nvSpPr>
      <xdr:spPr>
        <a:xfrm>
          <a:off x="2857500" y="919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49865</xdr:rowOff>
    </xdr:from>
    <xdr:ext cx="534377" cy="259045"/>
    <xdr:sp macro="" textlink="">
      <xdr:nvSpPr>
        <xdr:cNvPr id="143" name="テキスト ボックス 142"/>
        <xdr:cNvSpPr txBox="1"/>
      </xdr:nvSpPr>
      <xdr:spPr>
        <a:xfrm>
          <a:off x="2641111" y="896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76,875</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117384</xdr:rowOff>
    </xdr:from>
    <xdr:to>
      <xdr:col>3</xdr:col>
      <xdr:colOff>3175</xdr:colOff>
      <xdr:row>54</xdr:row>
      <xdr:rowOff>47534</xdr:rowOff>
    </xdr:to>
    <xdr:sp macro="" textlink="">
      <xdr:nvSpPr>
        <xdr:cNvPr id="144" name="円/楕円 143"/>
        <xdr:cNvSpPr/>
      </xdr:nvSpPr>
      <xdr:spPr>
        <a:xfrm>
          <a:off x="1968500" y="920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64061</xdr:rowOff>
    </xdr:from>
    <xdr:ext cx="534377" cy="259045"/>
    <xdr:sp macro="" textlink="">
      <xdr:nvSpPr>
        <xdr:cNvPr id="145" name="テキスト ボックス 144"/>
        <xdr:cNvSpPr txBox="1"/>
      </xdr:nvSpPr>
      <xdr:spPr>
        <a:xfrm>
          <a:off x="1752111" y="897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76,254</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69035</xdr:rowOff>
    </xdr:from>
    <xdr:to>
      <xdr:col>1</xdr:col>
      <xdr:colOff>485775</xdr:colOff>
      <xdr:row>53</xdr:row>
      <xdr:rowOff>170635</xdr:rowOff>
    </xdr:to>
    <xdr:sp macro="" textlink="">
      <xdr:nvSpPr>
        <xdr:cNvPr id="146" name="円/楕円 145"/>
        <xdr:cNvSpPr/>
      </xdr:nvSpPr>
      <xdr:spPr>
        <a:xfrm>
          <a:off x="1079500" y="915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15712</xdr:rowOff>
    </xdr:from>
    <xdr:ext cx="534377" cy="259045"/>
    <xdr:sp macro="" textlink="">
      <xdr:nvSpPr>
        <xdr:cNvPr id="147" name="テキスト ボックス 146"/>
        <xdr:cNvSpPr txBox="1"/>
      </xdr:nvSpPr>
      <xdr:spPr>
        <a:xfrm>
          <a:off x="863111" y="893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153530</xdr:rowOff>
    </xdr:from>
    <xdr:to>
      <xdr:col>6</xdr:col>
      <xdr:colOff>510540</xdr:colOff>
      <xdr:row>77</xdr:row>
      <xdr:rowOff>145986</xdr:rowOff>
    </xdr:to>
    <xdr:cxnSp macro="">
      <xdr:nvCxnSpPr>
        <xdr:cNvPr id="167" name="直線コネクタ 166"/>
        <xdr:cNvCxnSpPr/>
      </xdr:nvCxnSpPr>
      <xdr:spPr>
        <a:xfrm flipV="1">
          <a:off x="4633595" y="12155030"/>
          <a:ext cx="1270" cy="119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149813</xdr:rowOff>
    </xdr:from>
    <xdr:ext cx="378565" cy="259045"/>
    <xdr:sp macro="" textlink="">
      <xdr:nvSpPr>
        <xdr:cNvPr id="168" name="維持補修費最小値テキスト"/>
        <xdr:cNvSpPr txBox="1"/>
      </xdr:nvSpPr>
      <xdr:spPr>
        <a:xfrm>
          <a:off x="4686300" y="1335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6</xdr:col>
      <xdr:colOff>422275</xdr:colOff>
      <xdr:row>77</xdr:row>
      <xdr:rowOff>145986</xdr:rowOff>
    </xdr:from>
    <xdr:to>
      <xdr:col>6</xdr:col>
      <xdr:colOff>600075</xdr:colOff>
      <xdr:row>77</xdr:row>
      <xdr:rowOff>145986</xdr:rowOff>
    </xdr:to>
    <xdr:cxnSp macro="">
      <xdr:nvCxnSpPr>
        <xdr:cNvPr id="169" name="直線コネクタ 168"/>
        <xdr:cNvCxnSpPr/>
      </xdr:nvCxnSpPr>
      <xdr:spPr>
        <a:xfrm>
          <a:off x="4546600" y="1334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100207</xdr:rowOff>
    </xdr:from>
    <xdr:ext cx="534377" cy="259045"/>
    <xdr:sp macro="" textlink="">
      <xdr:nvSpPr>
        <xdr:cNvPr id="170" name="維持補修費最大値テキスト"/>
        <xdr:cNvSpPr txBox="1"/>
      </xdr:nvSpPr>
      <xdr:spPr>
        <a:xfrm>
          <a:off x="4686300" y="11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21,758</a:t>
          </a:r>
          <a:endParaRPr kumimoji="1" lang="ja-JP" altLang="en-US" sz="1000" b="1">
            <a:latin typeface="ＭＳ Ｐゴシック"/>
          </a:endParaRPr>
        </a:p>
      </xdr:txBody>
    </xdr:sp>
    <xdr:clientData/>
  </xdr:oneCellAnchor>
  <xdr:twoCellAnchor>
    <xdr:from>
      <xdr:col>6</xdr:col>
      <xdr:colOff>422275</xdr:colOff>
      <xdr:row>70</xdr:row>
      <xdr:rowOff>153530</xdr:rowOff>
    </xdr:from>
    <xdr:to>
      <xdr:col>6</xdr:col>
      <xdr:colOff>600075</xdr:colOff>
      <xdr:row>70</xdr:row>
      <xdr:rowOff>153530</xdr:rowOff>
    </xdr:to>
    <xdr:cxnSp macro="">
      <xdr:nvCxnSpPr>
        <xdr:cNvPr id="171" name="直線コネクタ 170"/>
        <xdr:cNvCxnSpPr/>
      </xdr:nvCxnSpPr>
      <xdr:spPr>
        <a:xfrm>
          <a:off x="4546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105124</xdr:rowOff>
    </xdr:from>
    <xdr:to>
      <xdr:col>6</xdr:col>
      <xdr:colOff>511175</xdr:colOff>
      <xdr:row>76</xdr:row>
      <xdr:rowOff>121755</xdr:rowOff>
    </xdr:to>
    <xdr:cxnSp macro="">
      <xdr:nvCxnSpPr>
        <xdr:cNvPr id="172" name="直線コネクタ 171"/>
        <xdr:cNvCxnSpPr/>
      </xdr:nvCxnSpPr>
      <xdr:spPr>
        <a:xfrm>
          <a:off x="3797300" y="13135324"/>
          <a:ext cx="838200" cy="1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63727</xdr:rowOff>
    </xdr:from>
    <xdr:ext cx="469744" cy="259045"/>
    <xdr:sp macro="" textlink="">
      <xdr:nvSpPr>
        <xdr:cNvPr id="173" name="維持補修費平均値テキスト"/>
        <xdr:cNvSpPr txBox="1"/>
      </xdr:nvSpPr>
      <xdr:spPr>
        <a:xfrm>
          <a:off x="4686300" y="1309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85300</xdr:rowOff>
    </xdr:from>
    <xdr:to>
      <xdr:col>6</xdr:col>
      <xdr:colOff>561975</xdr:colOff>
      <xdr:row>77</xdr:row>
      <xdr:rowOff>15450</xdr:rowOff>
    </xdr:to>
    <xdr:sp macro="" textlink="">
      <xdr:nvSpPr>
        <xdr:cNvPr id="174" name="フローチャート : 判断 173"/>
        <xdr:cNvSpPr/>
      </xdr:nvSpPr>
      <xdr:spPr>
        <a:xfrm>
          <a:off x="45847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105124</xdr:rowOff>
    </xdr:from>
    <xdr:to>
      <xdr:col>5</xdr:col>
      <xdr:colOff>358775</xdr:colOff>
      <xdr:row>76</xdr:row>
      <xdr:rowOff>120611</xdr:rowOff>
    </xdr:to>
    <xdr:cxnSp macro="">
      <xdr:nvCxnSpPr>
        <xdr:cNvPr id="175" name="直線コネクタ 174"/>
        <xdr:cNvCxnSpPr/>
      </xdr:nvCxnSpPr>
      <xdr:spPr>
        <a:xfrm flipV="1">
          <a:off x="2908300" y="13135324"/>
          <a:ext cx="8890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90615</xdr:rowOff>
    </xdr:from>
    <xdr:to>
      <xdr:col>5</xdr:col>
      <xdr:colOff>409575</xdr:colOff>
      <xdr:row>77</xdr:row>
      <xdr:rowOff>20765</xdr:rowOff>
    </xdr:to>
    <xdr:sp macro="" textlink="">
      <xdr:nvSpPr>
        <xdr:cNvPr id="176" name="フローチャート : 判断 175"/>
        <xdr:cNvSpPr/>
      </xdr:nvSpPr>
      <xdr:spPr>
        <a:xfrm>
          <a:off x="3746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11892</xdr:rowOff>
    </xdr:from>
    <xdr:ext cx="469744" cy="259045"/>
    <xdr:sp macro="" textlink="">
      <xdr:nvSpPr>
        <xdr:cNvPr id="177" name="テキスト ボックス 176"/>
        <xdr:cNvSpPr txBox="1"/>
      </xdr:nvSpPr>
      <xdr:spPr>
        <a:xfrm>
          <a:off x="3562427" y="132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115125</xdr:rowOff>
    </xdr:from>
    <xdr:to>
      <xdr:col>4</xdr:col>
      <xdr:colOff>155575</xdr:colOff>
      <xdr:row>76</xdr:row>
      <xdr:rowOff>120611</xdr:rowOff>
    </xdr:to>
    <xdr:cxnSp macro="">
      <xdr:nvCxnSpPr>
        <xdr:cNvPr id="178" name="直線コネクタ 177"/>
        <xdr:cNvCxnSpPr/>
      </xdr:nvCxnSpPr>
      <xdr:spPr>
        <a:xfrm>
          <a:off x="2019300" y="1314532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103415</xdr:rowOff>
    </xdr:from>
    <xdr:to>
      <xdr:col>4</xdr:col>
      <xdr:colOff>206375</xdr:colOff>
      <xdr:row>77</xdr:row>
      <xdr:rowOff>33565</xdr:rowOff>
    </xdr:to>
    <xdr:sp macro="" textlink="">
      <xdr:nvSpPr>
        <xdr:cNvPr id="179" name="フローチャート : 判断 178"/>
        <xdr:cNvSpPr/>
      </xdr:nvSpPr>
      <xdr:spPr>
        <a:xfrm>
          <a:off x="2857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24692</xdr:rowOff>
    </xdr:from>
    <xdr:ext cx="469744" cy="259045"/>
    <xdr:sp macro="" textlink="">
      <xdr:nvSpPr>
        <xdr:cNvPr id="180" name="テキスト ボックス 179"/>
        <xdr:cNvSpPr txBox="1"/>
      </xdr:nvSpPr>
      <xdr:spPr>
        <a:xfrm>
          <a:off x="2673427" y="132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89922</xdr:rowOff>
    </xdr:from>
    <xdr:to>
      <xdr:col>2</xdr:col>
      <xdr:colOff>638175</xdr:colOff>
      <xdr:row>76</xdr:row>
      <xdr:rowOff>115125</xdr:rowOff>
    </xdr:to>
    <xdr:cxnSp macro="">
      <xdr:nvCxnSpPr>
        <xdr:cNvPr id="181" name="直線コネクタ 180"/>
        <xdr:cNvCxnSpPr/>
      </xdr:nvCxnSpPr>
      <xdr:spPr>
        <a:xfrm>
          <a:off x="1130300" y="13120122"/>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100673</xdr:rowOff>
    </xdr:from>
    <xdr:to>
      <xdr:col>3</xdr:col>
      <xdr:colOff>3175</xdr:colOff>
      <xdr:row>77</xdr:row>
      <xdr:rowOff>30823</xdr:rowOff>
    </xdr:to>
    <xdr:sp macro="" textlink="">
      <xdr:nvSpPr>
        <xdr:cNvPr id="182" name="フローチャート : 判断 181"/>
        <xdr:cNvSpPr/>
      </xdr:nvSpPr>
      <xdr:spPr>
        <a:xfrm>
          <a:off x="1968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21950</xdr:rowOff>
    </xdr:from>
    <xdr:ext cx="469744" cy="259045"/>
    <xdr:sp macro="" textlink="">
      <xdr:nvSpPr>
        <xdr:cNvPr id="183" name="テキスト ボックス 182"/>
        <xdr:cNvSpPr txBox="1"/>
      </xdr:nvSpPr>
      <xdr:spPr>
        <a:xfrm>
          <a:off x="1784427" y="132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99988</xdr:rowOff>
    </xdr:from>
    <xdr:to>
      <xdr:col>1</xdr:col>
      <xdr:colOff>485775</xdr:colOff>
      <xdr:row>77</xdr:row>
      <xdr:rowOff>30138</xdr:rowOff>
    </xdr:to>
    <xdr:sp macro="" textlink="">
      <xdr:nvSpPr>
        <xdr:cNvPr id="184" name="フローチャート : 判断 183"/>
        <xdr:cNvSpPr/>
      </xdr:nvSpPr>
      <xdr:spPr>
        <a:xfrm>
          <a:off x="1079500" y="1313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21265</xdr:rowOff>
    </xdr:from>
    <xdr:ext cx="469744" cy="259045"/>
    <xdr:sp macro="" textlink="">
      <xdr:nvSpPr>
        <xdr:cNvPr id="185" name="テキスト ボックス 184"/>
        <xdr:cNvSpPr txBox="1"/>
      </xdr:nvSpPr>
      <xdr:spPr>
        <a:xfrm>
          <a:off x="895427" y="13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70955</xdr:rowOff>
    </xdr:from>
    <xdr:to>
      <xdr:col>6</xdr:col>
      <xdr:colOff>561975</xdr:colOff>
      <xdr:row>77</xdr:row>
      <xdr:rowOff>1105</xdr:rowOff>
    </xdr:to>
    <xdr:sp macro="" textlink="">
      <xdr:nvSpPr>
        <xdr:cNvPr id="191" name="円/楕円 190"/>
        <xdr:cNvSpPr/>
      </xdr:nvSpPr>
      <xdr:spPr>
        <a:xfrm>
          <a:off x="4584700" y="131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93832</xdr:rowOff>
    </xdr:from>
    <xdr:ext cx="469744" cy="259045"/>
    <xdr:sp macro="" textlink="">
      <xdr:nvSpPr>
        <xdr:cNvPr id="192" name="維持補修費該当値テキスト"/>
        <xdr:cNvSpPr txBox="1"/>
      </xdr:nvSpPr>
      <xdr:spPr>
        <a:xfrm>
          <a:off x="4686300" y="1295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54324</xdr:rowOff>
    </xdr:from>
    <xdr:to>
      <xdr:col>5</xdr:col>
      <xdr:colOff>409575</xdr:colOff>
      <xdr:row>76</xdr:row>
      <xdr:rowOff>155924</xdr:rowOff>
    </xdr:to>
    <xdr:sp macro="" textlink="">
      <xdr:nvSpPr>
        <xdr:cNvPr id="193" name="円/楕円 192"/>
        <xdr:cNvSpPr/>
      </xdr:nvSpPr>
      <xdr:spPr>
        <a:xfrm>
          <a:off x="3746500" y="1308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1002</xdr:rowOff>
    </xdr:from>
    <xdr:ext cx="469744" cy="259045"/>
    <xdr:sp macro="" textlink="">
      <xdr:nvSpPr>
        <xdr:cNvPr id="194" name="テキスト ボックス 193"/>
        <xdr:cNvSpPr txBox="1"/>
      </xdr:nvSpPr>
      <xdr:spPr>
        <a:xfrm>
          <a:off x="3562427" y="1285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69811</xdr:rowOff>
    </xdr:from>
    <xdr:to>
      <xdr:col>4</xdr:col>
      <xdr:colOff>206375</xdr:colOff>
      <xdr:row>76</xdr:row>
      <xdr:rowOff>171411</xdr:rowOff>
    </xdr:to>
    <xdr:sp macro="" textlink="">
      <xdr:nvSpPr>
        <xdr:cNvPr id="195" name="円/楕円 194"/>
        <xdr:cNvSpPr/>
      </xdr:nvSpPr>
      <xdr:spPr>
        <a:xfrm>
          <a:off x="2857500" y="1310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16489</xdr:rowOff>
    </xdr:from>
    <xdr:ext cx="469744" cy="259045"/>
    <xdr:sp macro="" textlink="">
      <xdr:nvSpPr>
        <xdr:cNvPr id="196" name="テキスト ボックス 195"/>
        <xdr:cNvSpPr txBox="1"/>
      </xdr:nvSpPr>
      <xdr:spPr>
        <a:xfrm>
          <a:off x="2673427" y="128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64325</xdr:rowOff>
    </xdr:from>
    <xdr:to>
      <xdr:col>3</xdr:col>
      <xdr:colOff>3175</xdr:colOff>
      <xdr:row>76</xdr:row>
      <xdr:rowOff>165925</xdr:rowOff>
    </xdr:to>
    <xdr:sp macro="" textlink="">
      <xdr:nvSpPr>
        <xdr:cNvPr id="197" name="円/楕円 196"/>
        <xdr:cNvSpPr/>
      </xdr:nvSpPr>
      <xdr:spPr>
        <a:xfrm>
          <a:off x="1968500" y="130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11003</xdr:rowOff>
    </xdr:from>
    <xdr:ext cx="469744" cy="259045"/>
    <xdr:sp macro="" textlink="">
      <xdr:nvSpPr>
        <xdr:cNvPr id="198" name="テキスト ボックス 197"/>
        <xdr:cNvSpPr txBox="1"/>
      </xdr:nvSpPr>
      <xdr:spPr>
        <a:xfrm>
          <a:off x="1784427" y="1286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39122</xdr:rowOff>
    </xdr:from>
    <xdr:to>
      <xdr:col>1</xdr:col>
      <xdr:colOff>485775</xdr:colOff>
      <xdr:row>76</xdr:row>
      <xdr:rowOff>140722</xdr:rowOff>
    </xdr:to>
    <xdr:sp macro="" textlink="">
      <xdr:nvSpPr>
        <xdr:cNvPr id="199" name="円/楕円 198"/>
        <xdr:cNvSpPr/>
      </xdr:nvSpPr>
      <xdr:spPr>
        <a:xfrm>
          <a:off x="1079500" y="13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157249</xdr:rowOff>
    </xdr:from>
    <xdr:ext cx="469744" cy="259045"/>
    <xdr:sp macro="" textlink="">
      <xdr:nvSpPr>
        <xdr:cNvPr id="200" name="テキスト ボックス 199"/>
        <xdr:cNvSpPr txBox="1"/>
      </xdr:nvSpPr>
      <xdr:spPr>
        <a:xfrm>
          <a:off x="895427" y="1284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126082</xdr:rowOff>
    </xdr:from>
    <xdr:to>
      <xdr:col>6</xdr:col>
      <xdr:colOff>510540</xdr:colOff>
      <xdr:row>98</xdr:row>
      <xdr:rowOff>130524</xdr:rowOff>
    </xdr:to>
    <xdr:cxnSp macro="">
      <xdr:nvCxnSpPr>
        <xdr:cNvPr id="227" name="直線コネクタ 226"/>
        <xdr:cNvCxnSpPr/>
      </xdr:nvCxnSpPr>
      <xdr:spPr>
        <a:xfrm flipV="1">
          <a:off x="4633595" y="15385132"/>
          <a:ext cx="1270" cy="154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134351</xdr:rowOff>
    </xdr:from>
    <xdr:ext cx="534377" cy="259045"/>
    <xdr:sp macro="" textlink="">
      <xdr:nvSpPr>
        <xdr:cNvPr id="228" name="扶助費最小値テキスト"/>
        <xdr:cNvSpPr txBox="1"/>
      </xdr:nvSpPr>
      <xdr:spPr>
        <a:xfrm>
          <a:off x="4686300" y="169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68,562</a:t>
          </a:r>
          <a:endParaRPr kumimoji="1" lang="ja-JP" altLang="en-US" sz="1000" b="1">
            <a:latin typeface="ＭＳ Ｐゴシック"/>
          </a:endParaRPr>
        </a:p>
      </xdr:txBody>
    </xdr:sp>
    <xdr:clientData/>
  </xdr:oneCellAnchor>
  <xdr:twoCellAnchor>
    <xdr:from>
      <xdr:col>6</xdr:col>
      <xdr:colOff>422275</xdr:colOff>
      <xdr:row>98</xdr:row>
      <xdr:rowOff>130524</xdr:rowOff>
    </xdr:from>
    <xdr:to>
      <xdr:col>6</xdr:col>
      <xdr:colOff>600075</xdr:colOff>
      <xdr:row>98</xdr:row>
      <xdr:rowOff>130524</xdr:rowOff>
    </xdr:to>
    <xdr:cxnSp macro="">
      <xdr:nvCxnSpPr>
        <xdr:cNvPr id="229" name="直線コネクタ 228"/>
        <xdr:cNvCxnSpPr/>
      </xdr:nvCxnSpPr>
      <xdr:spPr>
        <a:xfrm>
          <a:off x="4546600" y="1693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72759</xdr:rowOff>
    </xdr:from>
    <xdr:ext cx="599010" cy="259045"/>
    <xdr:sp macro="" textlink="">
      <xdr:nvSpPr>
        <xdr:cNvPr id="230" name="扶助費最大値テキスト"/>
        <xdr:cNvSpPr txBox="1"/>
      </xdr:nvSpPr>
      <xdr:spPr>
        <a:xfrm>
          <a:off x="4686300" y="151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163,334</a:t>
          </a:r>
          <a:endParaRPr kumimoji="1" lang="ja-JP" altLang="en-US" sz="1000" b="1">
            <a:latin typeface="ＭＳ Ｐゴシック"/>
          </a:endParaRPr>
        </a:p>
      </xdr:txBody>
    </xdr:sp>
    <xdr:clientData/>
  </xdr:oneCellAnchor>
  <xdr:twoCellAnchor>
    <xdr:from>
      <xdr:col>6</xdr:col>
      <xdr:colOff>422275</xdr:colOff>
      <xdr:row>89</xdr:row>
      <xdr:rowOff>126082</xdr:rowOff>
    </xdr:from>
    <xdr:to>
      <xdr:col>6</xdr:col>
      <xdr:colOff>600075</xdr:colOff>
      <xdr:row>89</xdr:row>
      <xdr:rowOff>126082</xdr:rowOff>
    </xdr:to>
    <xdr:cxnSp macro="">
      <xdr:nvCxnSpPr>
        <xdr:cNvPr id="231" name="直線コネクタ 230"/>
        <xdr:cNvCxnSpPr/>
      </xdr:nvCxnSpPr>
      <xdr:spPr>
        <a:xfrm>
          <a:off x="4546600" y="1538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152468</xdr:rowOff>
    </xdr:from>
    <xdr:to>
      <xdr:col>6</xdr:col>
      <xdr:colOff>511175</xdr:colOff>
      <xdr:row>97</xdr:row>
      <xdr:rowOff>161596</xdr:rowOff>
    </xdr:to>
    <xdr:cxnSp macro="">
      <xdr:nvCxnSpPr>
        <xdr:cNvPr id="232" name="直線コネクタ 231"/>
        <xdr:cNvCxnSpPr/>
      </xdr:nvCxnSpPr>
      <xdr:spPr>
        <a:xfrm flipV="1">
          <a:off x="3797300" y="16783118"/>
          <a:ext cx="8382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57729</xdr:rowOff>
    </xdr:from>
    <xdr:ext cx="599010" cy="259045"/>
    <xdr:sp macro="" textlink="">
      <xdr:nvSpPr>
        <xdr:cNvPr id="233" name="扶助費平均値テキスト"/>
        <xdr:cNvSpPr txBox="1"/>
      </xdr:nvSpPr>
      <xdr:spPr>
        <a:xfrm>
          <a:off x="4686300" y="16174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34852</xdr:rowOff>
    </xdr:from>
    <xdr:to>
      <xdr:col>6</xdr:col>
      <xdr:colOff>561975</xdr:colOff>
      <xdr:row>95</xdr:row>
      <xdr:rowOff>136452</xdr:rowOff>
    </xdr:to>
    <xdr:sp macro="" textlink="">
      <xdr:nvSpPr>
        <xdr:cNvPr id="234" name="フローチャート : 判断 233"/>
        <xdr:cNvSpPr/>
      </xdr:nvSpPr>
      <xdr:spPr>
        <a:xfrm>
          <a:off x="4584700" y="1632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161596</xdr:rowOff>
    </xdr:from>
    <xdr:to>
      <xdr:col>5</xdr:col>
      <xdr:colOff>358775</xdr:colOff>
      <xdr:row>98</xdr:row>
      <xdr:rowOff>41762</xdr:rowOff>
    </xdr:to>
    <xdr:cxnSp macro="">
      <xdr:nvCxnSpPr>
        <xdr:cNvPr id="235" name="直線コネクタ 234"/>
        <xdr:cNvCxnSpPr/>
      </xdr:nvCxnSpPr>
      <xdr:spPr>
        <a:xfrm flipV="1">
          <a:off x="2908300" y="16792246"/>
          <a:ext cx="889000" cy="5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137086</xdr:rowOff>
    </xdr:from>
    <xdr:to>
      <xdr:col>5</xdr:col>
      <xdr:colOff>409575</xdr:colOff>
      <xdr:row>97</xdr:row>
      <xdr:rowOff>67236</xdr:rowOff>
    </xdr:to>
    <xdr:sp macro="" textlink="">
      <xdr:nvSpPr>
        <xdr:cNvPr id="236" name="フローチャート : 判断 235"/>
        <xdr:cNvSpPr/>
      </xdr:nvSpPr>
      <xdr:spPr>
        <a:xfrm>
          <a:off x="3746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83763</xdr:rowOff>
    </xdr:from>
    <xdr:ext cx="534377" cy="259045"/>
    <xdr:sp macro="" textlink="">
      <xdr:nvSpPr>
        <xdr:cNvPr id="237" name="テキスト ボックス 236"/>
        <xdr:cNvSpPr txBox="1"/>
      </xdr:nvSpPr>
      <xdr:spPr>
        <a:xfrm>
          <a:off x="3530111" y="1637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41762</xdr:rowOff>
    </xdr:from>
    <xdr:to>
      <xdr:col>4</xdr:col>
      <xdr:colOff>155575</xdr:colOff>
      <xdr:row>98</xdr:row>
      <xdr:rowOff>51378</xdr:rowOff>
    </xdr:to>
    <xdr:cxnSp macro="">
      <xdr:nvCxnSpPr>
        <xdr:cNvPr id="238" name="直線コネクタ 237"/>
        <xdr:cNvCxnSpPr/>
      </xdr:nvCxnSpPr>
      <xdr:spPr>
        <a:xfrm flipV="1">
          <a:off x="2019300" y="16843862"/>
          <a:ext cx="889000" cy="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63264</xdr:rowOff>
    </xdr:from>
    <xdr:to>
      <xdr:col>4</xdr:col>
      <xdr:colOff>206375</xdr:colOff>
      <xdr:row>97</xdr:row>
      <xdr:rowOff>164864</xdr:rowOff>
    </xdr:to>
    <xdr:sp macro="" textlink="">
      <xdr:nvSpPr>
        <xdr:cNvPr id="239" name="フローチャート : 判断 238"/>
        <xdr:cNvSpPr/>
      </xdr:nvSpPr>
      <xdr:spPr>
        <a:xfrm>
          <a:off x="2857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9941</xdr:rowOff>
    </xdr:from>
    <xdr:ext cx="534377" cy="259045"/>
    <xdr:sp macro="" textlink="">
      <xdr:nvSpPr>
        <xdr:cNvPr id="240" name="テキスト ボックス 239"/>
        <xdr:cNvSpPr txBox="1"/>
      </xdr:nvSpPr>
      <xdr:spPr>
        <a:xfrm>
          <a:off x="2641111" y="1646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37336</xdr:rowOff>
    </xdr:from>
    <xdr:to>
      <xdr:col>2</xdr:col>
      <xdr:colOff>638175</xdr:colOff>
      <xdr:row>98</xdr:row>
      <xdr:rowOff>51378</xdr:rowOff>
    </xdr:to>
    <xdr:cxnSp macro="">
      <xdr:nvCxnSpPr>
        <xdr:cNvPr id="241" name="直線コネクタ 240"/>
        <xdr:cNvCxnSpPr/>
      </xdr:nvCxnSpPr>
      <xdr:spPr>
        <a:xfrm>
          <a:off x="1130300" y="16839436"/>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75527</xdr:rowOff>
    </xdr:from>
    <xdr:to>
      <xdr:col>3</xdr:col>
      <xdr:colOff>3175</xdr:colOff>
      <xdr:row>98</xdr:row>
      <xdr:rowOff>5677</xdr:rowOff>
    </xdr:to>
    <xdr:sp macro="" textlink="">
      <xdr:nvSpPr>
        <xdr:cNvPr id="242" name="フローチャート : 判断 241"/>
        <xdr:cNvSpPr/>
      </xdr:nvSpPr>
      <xdr:spPr>
        <a:xfrm>
          <a:off x="1968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22204</xdr:rowOff>
    </xdr:from>
    <xdr:ext cx="534377" cy="259045"/>
    <xdr:sp macro="" textlink="">
      <xdr:nvSpPr>
        <xdr:cNvPr id="243" name="テキスト ボックス 242"/>
        <xdr:cNvSpPr txBox="1"/>
      </xdr:nvSpPr>
      <xdr:spPr>
        <a:xfrm>
          <a:off x="1752111" y="164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105440</xdr:rowOff>
    </xdr:from>
    <xdr:to>
      <xdr:col>1</xdr:col>
      <xdr:colOff>485775</xdr:colOff>
      <xdr:row>98</xdr:row>
      <xdr:rowOff>35590</xdr:rowOff>
    </xdr:to>
    <xdr:sp macro="" textlink="">
      <xdr:nvSpPr>
        <xdr:cNvPr id="244" name="フローチャート : 判断 243"/>
        <xdr:cNvSpPr/>
      </xdr:nvSpPr>
      <xdr:spPr>
        <a:xfrm>
          <a:off x="1079500" y="1673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52117</xdr:rowOff>
    </xdr:from>
    <xdr:ext cx="534377" cy="259045"/>
    <xdr:sp macro="" textlink="">
      <xdr:nvSpPr>
        <xdr:cNvPr id="245" name="テキスト ボックス 244"/>
        <xdr:cNvSpPr txBox="1"/>
      </xdr:nvSpPr>
      <xdr:spPr>
        <a:xfrm>
          <a:off x="863111" y="165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101668</xdr:rowOff>
    </xdr:from>
    <xdr:to>
      <xdr:col>6</xdr:col>
      <xdr:colOff>561975</xdr:colOff>
      <xdr:row>98</xdr:row>
      <xdr:rowOff>31818</xdr:rowOff>
    </xdr:to>
    <xdr:sp macro="" textlink="">
      <xdr:nvSpPr>
        <xdr:cNvPr id="251" name="円/楕円 250"/>
        <xdr:cNvSpPr/>
      </xdr:nvSpPr>
      <xdr:spPr>
        <a:xfrm>
          <a:off x="4584700" y="1673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80095</xdr:rowOff>
    </xdr:from>
    <xdr:ext cx="534377" cy="259045"/>
    <xdr:sp macro="" textlink="">
      <xdr:nvSpPr>
        <xdr:cNvPr id="252" name="扶助費該当値テキスト"/>
        <xdr:cNvSpPr txBox="1"/>
      </xdr:nvSpPr>
      <xdr:spPr>
        <a:xfrm>
          <a:off x="4686300" y="1671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110796</xdr:rowOff>
    </xdr:from>
    <xdr:to>
      <xdr:col>5</xdr:col>
      <xdr:colOff>409575</xdr:colOff>
      <xdr:row>98</xdr:row>
      <xdr:rowOff>40946</xdr:rowOff>
    </xdr:to>
    <xdr:sp macro="" textlink="">
      <xdr:nvSpPr>
        <xdr:cNvPr id="253" name="円/楕円 252"/>
        <xdr:cNvSpPr/>
      </xdr:nvSpPr>
      <xdr:spPr>
        <a:xfrm>
          <a:off x="3746500" y="167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32073</xdr:rowOff>
    </xdr:from>
    <xdr:ext cx="534377" cy="259045"/>
    <xdr:sp macro="" textlink="">
      <xdr:nvSpPr>
        <xdr:cNvPr id="254" name="テキスト ボックス 253"/>
        <xdr:cNvSpPr txBox="1"/>
      </xdr:nvSpPr>
      <xdr:spPr>
        <a:xfrm>
          <a:off x="3530111" y="1683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77,159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162412</xdr:rowOff>
    </xdr:from>
    <xdr:to>
      <xdr:col>4</xdr:col>
      <xdr:colOff>206375</xdr:colOff>
      <xdr:row>98</xdr:row>
      <xdr:rowOff>92562</xdr:rowOff>
    </xdr:to>
    <xdr:sp macro="" textlink="">
      <xdr:nvSpPr>
        <xdr:cNvPr id="255" name="円/楕円 254"/>
        <xdr:cNvSpPr/>
      </xdr:nvSpPr>
      <xdr:spPr>
        <a:xfrm>
          <a:off x="2857500" y="1679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83689</xdr:rowOff>
    </xdr:from>
    <xdr:ext cx="534377" cy="259045"/>
    <xdr:sp macro="" textlink="">
      <xdr:nvSpPr>
        <xdr:cNvPr id="256" name="テキスト ボックス 255"/>
        <xdr:cNvSpPr txBox="1"/>
      </xdr:nvSpPr>
      <xdr:spPr>
        <a:xfrm>
          <a:off x="2641111" y="1688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73,998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578</xdr:rowOff>
    </xdr:from>
    <xdr:to>
      <xdr:col>3</xdr:col>
      <xdr:colOff>3175</xdr:colOff>
      <xdr:row>98</xdr:row>
      <xdr:rowOff>102178</xdr:rowOff>
    </xdr:to>
    <xdr:sp macro="" textlink="">
      <xdr:nvSpPr>
        <xdr:cNvPr id="257" name="円/楕円 256"/>
        <xdr:cNvSpPr/>
      </xdr:nvSpPr>
      <xdr:spPr>
        <a:xfrm>
          <a:off x="1968500" y="168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93305</xdr:rowOff>
    </xdr:from>
    <xdr:ext cx="534377" cy="259045"/>
    <xdr:sp macro="" textlink="">
      <xdr:nvSpPr>
        <xdr:cNvPr id="258" name="テキスト ボックス 257"/>
        <xdr:cNvSpPr txBox="1"/>
      </xdr:nvSpPr>
      <xdr:spPr>
        <a:xfrm>
          <a:off x="1752111" y="168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73,409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157986</xdr:rowOff>
    </xdr:from>
    <xdr:to>
      <xdr:col>1</xdr:col>
      <xdr:colOff>485775</xdr:colOff>
      <xdr:row>98</xdr:row>
      <xdr:rowOff>88136</xdr:rowOff>
    </xdr:to>
    <xdr:sp macro="" textlink="">
      <xdr:nvSpPr>
        <xdr:cNvPr id="259" name="円/楕円 258"/>
        <xdr:cNvSpPr/>
      </xdr:nvSpPr>
      <xdr:spPr>
        <a:xfrm>
          <a:off x="1079500" y="167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79263</xdr:rowOff>
    </xdr:from>
    <xdr:ext cx="534377" cy="259045"/>
    <xdr:sp macro="" textlink="">
      <xdr:nvSpPr>
        <xdr:cNvPr id="260" name="テキスト ボックス 259"/>
        <xdr:cNvSpPr txBox="1"/>
      </xdr:nvSpPr>
      <xdr:spPr>
        <a:xfrm>
          <a:off x="863111" y="1688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102045</xdr:rowOff>
    </xdr:from>
    <xdr:to>
      <xdr:col>15</xdr:col>
      <xdr:colOff>180340</xdr:colOff>
      <xdr:row>38</xdr:row>
      <xdr:rowOff>1816</xdr:rowOff>
    </xdr:to>
    <xdr:cxnSp macro="">
      <xdr:nvCxnSpPr>
        <xdr:cNvPr id="284" name="直線コネクタ 283"/>
        <xdr:cNvCxnSpPr/>
      </xdr:nvCxnSpPr>
      <xdr:spPr>
        <a:xfrm flipV="1">
          <a:off x="10475595" y="5245545"/>
          <a:ext cx="1270" cy="12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5643</xdr:rowOff>
    </xdr:from>
    <xdr:ext cx="534377" cy="259045"/>
    <xdr:sp macro="" textlink="">
      <xdr:nvSpPr>
        <xdr:cNvPr id="285" name="補助費等最小値テキスト"/>
        <xdr:cNvSpPr txBox="1"/>
      </xdr:nvSpPr>
      <xdr:spPr>
        <a:xfrm>
          <a:off x="10528300" y="652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16,857</a:t>
          </a:r>
          <a:endParaRPr kumimoji="1" lang="ja-JP" altLang="en-US" sz="1000" b="1">
            <a:latin typeface="ＭＳ Ｐゴシック"/>
          </a:endParaRPr>
        </a:p>
      </xdr:txBody>
    </xdr:sp>
    <xdr:clientData/>
  </xdr:oneCellAnchor>
  <xdr:twoCellAnchor>
    <xdr:from>
      <xdr:col>15</xdr:col>
      <xdr:colOff>92075</xdr:colOff>
      <xdr:row>38</xdr:row>
      <xdr:rowOff>1816</xdr:rowOff>
    </xdr:from>
    <xdr:to>
      <xdr:col>15</xdr:col>
      <xdr:colOff>269875</xdr:colOff>
      <xdr:row>38</xdr:row>
      <xdr:rowOff>1816</xdr:rowOff>
    </xdr:to>
    <xdr:cxnSp macro="">
      <xdr:nvCxnSpPr>
        <xdr:cNvPr id="286" name="直線コネクタ 285"/>
        <xdr:cNvCxnSpPr/>
      </xdr:nvCxnSpPr>
      <xdr:spPr>
        <a:xfrm>
          <a:off x="10388600" y="651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48722</xdr:rowOff>
    </xdr:from>
    <xdr:ext cx="599010" cy="259045"/>
    <xdr:sp macro="" textlink="">
      <xdr:nvSpPr>
        <xdr:cNvPr id="287" name="補助費等最大値テキスト"/>
        <xdr:cNvSpPr txBox="1"/>
      </xdr:nvSpPr>
      <xdr:spPr>
        <a:xfrm>
          <a:off x="10528300" y="502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116,965</a:t>
          </a:r>
          <a:endParaRPr kumimoji="1" lang="ja-JP" altLang="en-US" sz="1000" b="1">
            <a:latin typeface="ＭＳ Ｐゴシック"/>
          </a:endParaRPr>
        </a:p>
      </xdr:txBody>
    </xdr:sp>
    <xdr:clientData/>
  </xdr:oneCellAnchor>
  <xdr:twoCellAnchor>
    <xdr:from>
      <xdr:col>15</xdr:col>
      <xdr:colOff>92075</xdr:colOff>
      <xdr:row>30</xdr:row>
      <xdr:rowOff>102045</xdr:rowOff>
    </xdr:from>
    <xdr:to>
      <xdr:col>15</xdr:col>
      <xdr:colOff>269875</xdr:colOff>
      <xdr:row>30</xdr:row>
      <xdr:rowOff>102045</xdr:rowOff>
    </xdr:to>
    <xdr:cxnSp macro="">
      <xdr:nvCxnSpPr>
        <xdr:cNvPr id="288" name="直線コネクタ 287"/>
        <xdr:cNvCxnSpPr/>
      </xdr:nvCxnSpPr>
      <xdr:spPr>
        <a:xfrm>
          <a:off x="10388600" y="524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7823</xdr:rowOff>
    </xdr:from>
    <xdr:to>
      <xdr:col>15</xdr:col>
      <xdr:colOff>180975</xdr:colOff>
      <xdr:row>37</xdr:row>
      <xdr:rowOff>20600</xdr:rowOff>
    </xdr:to>
    <xdr:cxnSp macro="">
      <xdr:nvCxnSpPr>
        <xdr:cNvPr id="289" name="直線コネクタ 288"/>
        <xdr:cNvCxnSpPr/>
      </xdr:nvCxnSpPr>
      <xdr:spPr>
        <a:xfrm flipV="1">
          <a:off x="9639300" y="6351473"/>
          <a:ext cx="838200" cy="1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7535</xdr:rowOff>
    </xdr:from>
    <xdr:ext cx="534377" cy="259045"/>
    <xdr:sp macro="" textlink="">
      <xdr:nvSpPr>
        <xdr:cNvPr id="290" name="補助費等平均値テキスト"/>
        <xdr:cNvSpPr txBox="1"/>
      </xdr:nvSpPr>
      <xdr:spPr>
        <a:xfrm>
          <a:off x="10528300" y="6008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156108</xdr:rowOff>
    </xdr:from>
    <xdr:to>
      <xdr:col>15</xdr:col>
      <xdr:colOff>231775</xdr:colOff>
      <xdr:row>36</xdr:row>
      <xdr:rowOff>86258</xdr:rowOff>
    </xdr:to>
    <xdr:sp macro="" textlink="">
      <xdr:nvSpPr>
        <xdr:cNvPr id="291" name="フローチャート : 判断 290"/>
        <xdr:cNvSpPr/>
      </xdr:nvSpPr>
      <xdr:spPr>
        <a:xfrm>
          <a:off x="104267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20600</xdr:rowOff>
    </xdr:from>
    <xdr:to>
      <xdr:col>14</xdr:col>
      <xdr:colOff>28575</xdr:colOff>
      <xdr:row>37</xdr:row>
      <xdr:rowOff>42342</xdr:rowOff>
    </xdr:to>
    <xdr:cxnSp macro="">
      <xdr:nvCxnSpPr>
        <xdr:cNvPr id="292" name="直線コネクタ 291"/>
        <xdr:cNvCxnSpPr/>
      </xdr:nvCxnSpPr>
      <xdr:spPr>
        <a:xfrm flipV="1">
          <a:off x="8750300" y="6364250"/>
          <a:ext cx="889000" cy="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100457</xdr:rowOff>
    </xdr:from>
    <xdr:to>
      <xdr:col>14</xdr:col>
      <xdr:colOff>79375</xdr:colOff>
      <xdr:row>37</xdr:row>
      <xdr:rowOff>30607</xdr:rowOff>
    </xdr:to>
    <xdr:sp macro="" textlink="">
      <xdr:nvSpPr>
        <xdr:cNvPr id="293" name="フローチャート : 判断 292"/>
        <xdr:cNvSpPr/>
      </xdr:nvSpPr>
      <xdr:spPr>
        <a:xfrm>
          <a:off x="9588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47134</xdr:rowOff>
    </xdr:from>
    <xdr:ext cx="534377" cy="259045"/>
    <xdr:sp macro="" textlink="">
      <xdr:nvSpPr>
        <xdr:cNvPr id="294" name="テキスト ボックス 293"/>
        <xdr:cNvSpPr txBox="1"/>
      </xdr:nvSpPr>
      <xdr:spPr>
        <a:xfrm>
          <a:off x="9372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42342</xdr:rowOff>
    </xdr:from>
    <xdr:to>
      <xdr:col>12</xdr:col>
      <xdr:colOff>511175</xdr:colOff>
      <xdr:row>37</xdr:row>
      <xdr:rowOff>59398</xdr:rowOff>
    </xdr:to>
    <xdr:cxnSp macro="">
      <xdr:nvCxnSpPr>
        <xdr:cNvPr id="295" name="直線コネクタ 294"/>
        <xdr:cNvCxnSpPr/>
      </xdr:nvCxnSpPr>
      <xdr:spPr>
        <a:xfrm flipV="1">
          <a:off x="7861300" y="6385992"/>
          <a:ext cx="889000" cy="1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99111</xdr:rowOff>
    </xdr:from>
    <xdr:to>
      <xdr:col>12</xdr:col>
      <xdr:colOff>561975</xdr:colOff>
      <xdr:row>37</xdr:row>
      <xdr:rowOff>29261</xdr:rowOff>
    </xdr:to>
    <xdr:sp macro="" textlink="">
      <xdr:nvSpPr>
        <xdr:cNvPr id="296" name="フローチャート : 判断 295"/>
        <xdr:cNvSpPr/>
      </xdr:nvSpPr>
      <xdr:spPr>
        <a:xfrm>
          <a:off x="8699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45788</xdr:rowOff>
    </xdr:from>
    <xdr:ext cx="534377" cy="259045"/>
    <xdr:sp macro="" textlink="">
      <xdr:nvSpPr>
        <xdr:cNvPr id="297" name="テキスト ボックス 296"/>
        <xdr:cNvSpPr txBox="1"/>
      </xdr:nvSpPr>
      <xdr:spPr>
        <a:xfrm>
          <a:off x="8483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146863</xdr:rowOff>
    </xdr:from>
    <xdr:to>
      <xdr:col>11</xdr:col>
      <xdr:colOff>307975</xdr:colOff>
      <xdr:row>37</xdr:row>
      <xdr:rowOff>59398</xdr:rowOff>
    </xdr:to>
    <xdr:cxnSp macro="">
      <xdr:nvCxnSpPr>
        <xdr:cNvPr id="298" name="直線コネクタ 297"/>
        <xdr:cNvCxnSpPr/>
      </xdr:nvCxnSpPr>
      <xdr:spPr>
        <a:xfrm>
          <a:off x="6972300" y="6319063"/>
          <a:ext cx="889000" cy="8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131216</xdr:rowOff>
    </xdr:from>
    <xdr:to>
      <xdr:col>11</xdr:col>
      <xdr:colOff>358775</xdr:colOff>
      <xdr:row>37</xdr:row>
      <xdr:rowOff>61366</xdr:rowOff>
    </xdr:to>
    <xdr:sp macro="" textlink="">
      <xdr:nvSpPr>
        <xdr:cNvPr id="299" name="フローチャート : 判断 298"/>
        <xdr:cNvSpPr/>
      </xdr:nvSpPr>
      <xdr:spPr>
        <a:xfrm>
          <a:off x="7810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77893</xdr:rowOff>
    </xdr:from>
    <xdr:ext cx="534377" cy="259045"/>
    <xdr:sp macro="" textlink="">
      <xdr:nvSpPr>
        <xdr:cNvPr id="300" name="テキスト ボックス 299"/>
        <xdr:cNvSpPr txBox="1"/>
      </xdr:nvSpPr>
      <xdr:spPr>
        <a:xfrm>
          <a:off x="7594111" y="60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136639</xdr:rowOff>
    </xdr:from>
    <xdr:to>
      <xdr:col>10</xdr:col>
      <xdr:colOff>155575</xdr:colOff>
      <xdr:row>37</xdr:row>
      <xdr:rowOff>66789</xdr:rowOff>
    </xdr:to>
    <xdr:sp macro="" textlink="">
      <xdr:nvSpPr>
        <xdr:cNvPr id="301" name="フローチャート : 判断 300"/>
        <xdr:cNvSpPr/>
      </xdr:nvSpPr>
      <xdr:spPr>
        <a:xfrm>
          <a:off x="6921500" y="630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57916</xdr:rowOff>
    </xdr:from>
    <xdr:ext cx="534377" cy="259045"/>
    <xdr:sp macro="" textlink="">
      <xdr:nvSpPr>
        <xdr:cNvPr id="302" name="テキスト ボックス 301"/>
        <xdr:cNvSpPr txBox="1"/>
      </xdr:nvSpPr>
      <xdr:spPr>
        <a:xfrm>
          <a:off x="6705111" y="64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128473</xdr:rowOff>
    </xdr:from>
    <xdr:to>
      <xdr:col>15</xdr:col>
      <xdr:colOff>231775</xdr:colOff>
      <xdr:row>37</xdr:row>
      <xdr:rowOff>58623</xdr:rowOff>
    </xdr:to>
    <xdr:sp macro="" textlink="">
      <xdr:nvSpPr>
        <xdr:cNvPr id="308" name="円/楕円 307"/>
        <xdr:cNvSpPr/>
      </xdr:nvSpPr>
      <xdr:spPr>
        <a:xfrm>
          <a:off x="10426700" y="63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106900</xdr:rowOff>
    </xdr:from>
    <xdr:ext cx="534377" cy="259045"/>
    <xdr:sp macro="" textlink="">
      <xdr:nvSpPr>
        <xdr:cNvPr id="309" name="補助費等該当値テキスト"/>
        <xdr:cNvSpPr txBox="1"/>
      </xdr:nvSpPr>
      <xdr:spPr>
        <a:xfrm>
          <a:off x="10528300" y="62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29,884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141250</xdr:rowOff>
    </xdr:from>
    <xdr:to>
      <xdr:col>14</xdr:col>
      <xdr:colOff>79375</xdr:colOff>
      <xdr:row>37</xdr:row>
      <xdr:rowOff>71400</xdr:rowOff>
    </xdr:to>
    <xdr:sp macro="" textlink="">
      <xdr:nvSpPr>
        <xdr:cNvPr id="310" name="円/楕円 309"/>
        <xdr:cNvSpPr/>
      </xdr:nvSpPr>
      <xdr:spPr>
        <a:xfrm>
          <a:off x="9588500" y="63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62527</xdr:rowOff>
    </xdr:from>
    <xdr:ext cx="534377" cy="259045"/>
    <xdr:sp macro="" textlink="">
      <xdr:nvSpPr>
        <xdr:cNvPr id="311" name="テキスト ボックス 310"/>
        <xdr:cNvSpPr txBox="1"/>
      </xdr:nvSpPr>
      <xdr:spPr>
        <a:xfrm>
          <a:off x="9372111" y="64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162992</xdr:rowOff>
    </xdr:from>
    <xdr:to>
      <xdr:col>12</xdr:col>
      <xdr:colOff>561975</xdr:colOff>
      <xdr:row>37</xdr:row>
      <xdr:rowOff>93142</xdr:rowOff>
    </xdr:to>
    <xdr:sp macro="" textlink="">
      <xdr:nvSpPr>
        <xdr:cNvPr id="312" name="円/楕円 311"/>
        <xdr:cNvSpPr/>
      </xdr:nvSpPr>
      <xdr:spPr>
        <a:xfrm>
          <a:off x="8699500" y="63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84269</xdr:rowOff>
    </xdr:from>
    <xdr:ext cx="534377" cy="259045"/>
    <xdr:sp macro="" textlink="">
      <xdr:nvSpPr>
        <xdr:cNvPr id="313" name="テキスト ボックス 312"/>
        <xdr:cNvSpPr txBox="1"/>
      </xdr:nvSpPr>
      <xdr:spPr>
        <a:xfrm>
          <a:off x="8483111" y="642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8598</xdr:rowOff>
    </xdr:from>
    <xdr:to>
      <xdr:col>11</xdr:col>
      <xdr:colOff>358775</xdr:colOff>
      <xdr:row>37</xdr:row>
      <xdr:rowOff>110198</xdr:rowOff>
    </xdr:to>
    <xdr:sp macro="" textlink="">
      <xdr:nvSpPr>
        <xdr:cNvPr id="314" name="円/楕円 313"/>
        <xdr:cNvSpPr/>
      </xdr:nvSpPr>
      <xdr:spPr>
        <a:xfrm>
          <a:off x="7810500" y="635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101325</xdr:rowOff>
    </xdr:from>
    <xdr:ext cx="534377" cy="259045"/>
    <xdr:sp macro="" textlink="">
      <xdr:nvSpPr>
        <xdr:cNvPr id="315" name="テキスト ボックス 314"/>
        <xdr:cNvSpPr txBox="1"/>
      </xdr:nvSpPr>
      <xdr:spPr>
        <a:xfrm>
          <a:off x="7594111" y="644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96063</xdr:rowOff>
    </xdr:from>
    <xdr:to>
      <xdr:col>10</xdr:col>
      <xdr:colOff>155575</xdr:colOff>
      <xdr:row>37</xdr:row>
      <xdr:rowOff>26213</xdr:rowOff>
    </xdr:to>
    <xdr:sp macro="" textlink="">
      <xdr:nvSpPr>
        <xdr:cNvPr id="316" name="円/楕円 315"/>
        <xdr:cNvSpPr/>
      </xdr:nvSpPr>
      <xdr:spPr>
        <a:xfrm>
          <a:off x="6921500" y="62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42740</xdr:rowOff>
    </xdr:from>
    <xdr:ext cx="534377" cy="259045"/>
    <xdr:sp macro="" textlink="">
      <xdr:nvSpPr>
        <xdr:cNvPr id="317" name="テキスト ボックス 316"/>
        <xdr:cNvSpPr txBox="1"/>
      </xdr:nvSpPr>
      <xdr:spPr>
        <a:xfrm>
          <a:off x="6705111" y="60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143405</xdr:rowOff>
    </xdr:from>
    <xdr:to>
      <xdr:col>15</xdr:col>
      <xdr:colOff>180340</xdr:colOff>
      <xdr:row>59</xdr:row>
      <xdr:rowOff>19506</xdr:rowOff>
    </xdr:to>
    <xdr:cxnSp macro="">
      <xdr:nvCxnSpPr>
        <xdr:cNvPr id="341" name="直線コネクタ 340"/>
        <xdr:cNvCxnSpPr/>
      </xdr:nvCxnSpPr>
      <xdr:spPr>
        <a:xfrm flipV="1">
          <a:off x="10475595" y="8715905"/>
          <a:ext cx="1270" cy="141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23333</xdr:rowOff>
    </xdr:from>
    <xdr:ext cx="534377" cy="259045"/>
    <xdr:sp macro="" textlink="">
      <xdr:nvSpPr>
        <xdr:cNvPr id="342" name="普通建設事業費最小値テキスト"/>
        <xdr:cNvSpPr txBox="1"/>
      </xdr:nvSpPr>
      <xdr:spPr>
        <a:xfrm>
          <a:off x="10528300" y="1013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13,094</a:t>
          </a:r>
          <a:endParaRPr kumimoji="1" lang="ja-JP" altLang="en-US" sz="1000" b="1">
            <a:latin typeface="ＭＳ Ｐゴシック"/>
          </a:endParaRPr>
        </a:p>
      </xdr:txBody>
    </xdr:sp>
    <xdr:clientData/>
  </xdr:oneCellAnchor>
  <xdr:twoCellAnchor>
    <xdr:from>
      <xdr:col>15</xdr:col>
      <xdr:colOff>92075</xdr:colOff>
      <xdr:row>59</xdr:row>
      <xdr:rowOff>19506</xdr:rowOff>
    </xdr:from>
    <xdr:to>
      <xdr:col>15</xdr:col>
      <xdr:colOff>269875</xdr:colOff>
      <xdr:row>59</xdr:row>
      <xdr:rowOff>19506</xdr:rowOff>
    </xdr:to>
    <xdr:cxnSp macro="">
      <xdr:nvCxnSpPr>
        <xdr:cNvPr id="343" name="直線コネクタ 342"/>
        <xdr:cNvCxnSpPr/>
      </xdr:nvCxnSpPr>
      <xdr:spPr>
        <a:xfrm>
          <a:off x="10388600" y="101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90082</xdr:rowOff>
    </xdr:from>
    <xdr:ext cx="599010" cy="259045"/>
    <xdr:sp macro="" textlink="">
      <xdr:nvSpPr>
        <xdr:cNvPr id="344" name="普通建設事業費最大値テキスト"/>
        <xdr:cNvSpPr txBox="1"/>
      </xdr:nvSpPr>
      <xdr:spPr>
        <a:xfrm>
          <a:off x="10528300" y="849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758,055</a:t>
          </a:r>
          <a:endParaRPr kumimoji="1" lang="ja-JP" altLang="en-US" sz="1000" b="1">
            <a:latin typeface="ＭＳ Ｐゴシック"/>
          </a:endParaRPr>
        </a:p>
      </xdr:txBody>
    </xdr:sp>
    <xdr:clientData/>
  </xdr:oneCellAnchor>
  <xdr:twoCellAnchor>
    <xdr:from>
      <xdr:col>15</xdr:col>
      <xdr:colOff>92075</xdr:colOff>
      <xdr:row>50</xdr:row>
      <xdr:rowOff>143405</xdr:rowOff>
    </xdr:from>
    <xdr:to>
      <xdr:col>15</xdr:col>
      <xdr:colOff>269875</xdr:colOff>
      <xdr:row>50</xdr:row>
      <xdr:rowOff>143405</xdr:rowOff>
    </xdr:to>
    <xdr:cxnSp macro="">
      <xdr:nvCxnSpPr>
        <xdr:cNvPr id="345" name="直線コネクタ 344"/>
        <xdr:cNvCxnSpPr/>
      </xdr:nvCxnSpPr>
      <xdr:spPr>
        <a:xfrm>
          <a:off x="10388600" y="8715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149768</xdr:rowOff>
    </xdr:from>
    <xdr:to>
      <xdr:col>15</xdr:col>
      <xdr:colOff>180975</xdr:colOff>
      <xdr:row>58</xdr:row>
      <xdr:rowOff>14892</xdr:rowOff>
    </xdr:to>
    <xdr:cxnSp macro="">
      <xdr:nvCxnSpPr>
        <xdr:cNvPr id="346" name="直線コネクタ 345"/>
        <xdr:cNvCxnSpPr/>
      </xdr:nvCxnSpPr>
      <xdr:spPr>
        <a:xfrm>
          <a:off x="9639300" y="9922418"/>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32940</xdr:rowOff>
    </xdr:from>
    <xdr:ext cx="534377" cy="259045"/>
    <xdr:sp macro="" textlink="">
      <xdr:nvSpPr>
        <xdr:cNvPr id="347" name="普通建設事業費平均値テキスト"/>
        <xdr:cNvSpPr txBox="1"/>
      </xdr:nvSpPr>
      <xdr:spPr>
        <a:xfrm>
          <a:off x="10528300" y="9977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54513</xdr:rowOff>
    </xdr:from>
    <xdr:to>
      <xdr:col>15</xdr:col>
      <xdr:colOff>231775</xdr:colOff>
      <xdr:row>58</xdr:row>
      <xdr:rowOff>156113</xdr:rowOff>
    </xdr:to>
    <xdr:sp macro="" textlink="">
      <xdr:nvSpPr>
        <xdr:cNvPr id="348" name="フローチャート : 判断 347"/>
        <xdr:cNvSpPr/>
      </xdr:nvSpPr>
      <xdr:spPr>
        <a:xfrm>
          <a:off x="104267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149768</xdr:rowOff>
    </xdr:from>
    <xdr:to>
      <xdr:col>14</xdr:col>
      <xdr:colOff>28575</xdr:colOff>
      <xdr:row>58</xdr:row>
      <xdr:rowOff>32776</xdr:rowOff>
    </xdr:to>
    <xdr:cxnSp macro="">
      <xdr:nvCxnSpPr>
        <xdr:cNvPr id="349" name="直線コネクタ 348"/>
        <xdr:cNvCxnSpPr/>
      </xdr:nvCxnSpPr>
      <xdr:spPr>
        <a:xfrm flipV="1">
          <a:off x="8750300" y="9922418"/>
          <a:ext cx="889000" cy="5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62982</xdr:rowOff>
    </xdr:from>
    <xdr:to>
      <xdr:col>14</xdr:col>
      <xdr:colOff>79375</xdr:colOff>
      <xdr:row>58</xdr:row>
      <xdr:rowOff>164582</xdr:rowOff>
    </xdr:to>
    <xdr:sp macro="" textlink="">
      <xdr:nvSpPr>
        <xdr:cNvPr id="350" name="フローチャート : 判断 349"/>
        <xdr:cNvSpPr/>
      </xdr:nvSpPr>
      <xdr:spPr>
        <a:xfrm>
          <a:off x="9588500" y="1000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155709</xdr:rowOff>
    </xdr:from>
    <xdr:ext cx="534377" cy="259045"/>
    <xdr:sp macro="" textlink="">
      <xdr:nvSpPr>
        <xdr:cNvPr id="351" name="テキスト ボックス 350"/>
        <xdr:cNvSpPr txBox="1"/>
      </xdr:nvSpPr>
      <xdr:spPr>
        <a:xfrm>
          <a:off x="9372111" y="100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157138</xdr:rowOff>
    </xdr:from>
    <xdr:to>
      <xdr:col>12</xdr:col>
      <xdr:colOff>511175</xdr:colOff>
      <xdr:row>58</xdr:row>
      <xdr:rowOff>32776</xdr:rowOff>
    </xdr:to>
    <xdr:cxnSp macro="">
      <xdr:nvCxnSpPr>
        <xdr:cNvPr id="352" name="直線コネクタ 351"/>
        <xdr:cNvCxnSpPr/>
      </xdr:nvCxnSpPr>
      <xdr:spPr>
        <a:xfrm>
          <a:off x="7861300" y="9929788"/>
          <a:ext cx="889000" cy="4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68250</xdr:rowOff>
    </xdr:from>
    <xdr:to>
      <xdr:col>12</xdr:col>
      <xdr:colOff>561975</xdr:colOff>
      <xdr:row>58</xdr:row>
      <xdr:rowOff>169850</xdr:rowOff>
    </xdr:to>
    <xdr:sp macro="" textlink="">
      <xdr:nvSpPr>
        <xdr:cNvPr id="353" name="フローチャート : 判断 352"/>
        <xdr:cNvSpPr/>
      </xdr:nvSpPr>
      <xdr:spPr>
        <a:xfrm>
          <a:off x="8699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160977</xdr:rowOff>
    </xdr:from>
    <xdr:ext cx="534377" cy="259045"/>
    <xdr:sp macro="" textlink="">
      <xdr:nvSpPr>
        <xdr:cNvPr id="354" name="テキスト ボックス 353"/>
        <xdr:cNvSpPr txBox="1"/>
      </xdr:nvSpPr>
      <xdr:spPr>
        <a:xfrm>
          <a:off x="8483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157138</xdr:rowOff>
    </xdr:from>
    <xdr:to>
      <xdr:col>11</xdr:col>
      <xdr:colOff>307975</xdr:colOff>
      <xdr:row>57</xdr:row>
      <xdr:rowOff>164928</xdr:rowOff>
    </xdr:to>
    <xdr:cxnSp macro="">
      <xdr:nvCxnSpPr>
        <xdr:cNvPr id="355" name="直線コネクタ 354"/>
        <xdr:cNvCxnSpPr/>
      </xdr:nvCxnSpPr>
      <xdr:spPr>
        <a:xfrm flipV="1">
          <a:off x="6972300" y="9929788"/>
          <a:ext cx="889000" cy="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82246</xdr:rowOff>
    </xdr:from>
    <xdr:to>
      <xdr:col>11</xdr:col>
      <xdr:colOff>358775</xdr:colOff>
      <xdr:row>59</xdr:row>
      <xdr:rowOff>12396</xdr:rowOff>
    </xdr:to>
    <xdr:sp macro="" textlink="">
      <xdr:nvSpPr>
        <xdr:cNvPr id="356" name="フローチャート : 判断 355"/>
        <xdr:cNvSpPr/>
      </xdr:nvSpPr>
      <xdr:spPr>
        <a:xfrm>
          <a:off x="7810500" y="100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3523</xdr:rowOff>
    </xdr:from>
    <xdr:ext cx="534377" cy="259045"/>
    <xdr:sp macro="" textlink="">
      <xdr:nvSpPr>
        <xdr:cNvPr id="357" name="テキスト ボックス 356"/>
        <xdr:cNvSpPr txBox="1"/>
      </xdr:nvSpPr>
      <xdr:spPr>
        <a:xfrm>
          <a:off x="7594111" y="101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86170</xdr:rowOff>
    </xdr:from>
    <xdr:to>
      <xdr:col>10</xdr:col>
      <xdr:colOff>155575</xdr:colOff>
      <xdr:row>59</xdr:row>
      <xdr:rowOff>16320</xdr:rowOff>
    </xdr:to>
    <xdr:sp macro="" textlink="">
      <xdr:nvSpPr>
        <xdr:cNvPr id="358" name="フローチャート : 判断 357"/>
        <xdr:cNvSpPr/>
      </xdr:nvSpPr>
      <xdr:spPr>
        <a:xfrm>
          <a:off x="6921500" y="100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7447</xdr:rowOff>
    </xdr:from>
    <xdr:ext cx="534377" cy="259045"/>
    <xdr:sp macro="" textlink="">
      <xdr:nvSpPr>
        <xdr:cNvPr id="359" name="テキスト ボックス 358"/>
        <xdr:cNvSpPr txBox="1"/>
      </xdr:nvSpPr>
      <xdr:spPr>
        <a:xfrm>
          <a:off x="6705111" y="1012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135542</xdr:rowOff>
    </xdr:from>
    <xdr:to>
      <xdr:col>15</xdr:col>
      <xdr:colOff>231775</xdr:colOff>
      <xdr:row>58</xdr:row>
      <xdr:rowOff>65692</xdr:rowOff>
    </xdr:to>
    <xdr:sp macro="" textlink="">
      <xdr:nvSpPr>
        <xdr:cNvPr id="365" name="円/楕円 364"/>
        <xdr:cNvSpPr/>
      </xdr:nvSpPr>
      <xdr:spPr>
        <a:xfrm>
          <a:off x="10426700" y="99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158419</xdr:rowOff>
    </xdr:from>
    <xdr:ext cx="599010" cy="259045"/>
    <xdr:sp macro="" textlink="">
      <xdr:nvSpPr>
        <xdr:cNvPr id="366" name="普通建設事業費該当値テキスト"/>
        <xdr:cNvSpPr txBox="1"/>
      </xdr:nvSpPr>
      <xdr:spPr>
        <a:xfrm>
          <a:off x="10528300" y="975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98968</xdr:rowOff>
    </xdr:from>
    <xdr:to>
      <xdr:col>14</xdr:col>
      <xdr:colOff>79375</xdr:colOff>
      <xdr:row>58</xdr:row>
      <xdr:rowOff>29118</xdr:rowOff>
    </xdr:to>
    <xdr:sp macro="" textlink="">
      <xdr:nvSpPr>
        <xdr:cNvPr id="367" name="円/楕円 366"/>
        <xdr:cNvSpPr/>
      </xdr:nvSpPr>
      <xdr:spPr>
        <a:xfrm>
          <a:off x="9588500" y="98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45645</xdr:rowOff>
    </xdr:from>
    <xdr:ext cx="599010" cy="259045"/>
    <xdr:sp macro="" textlink="">
      <xdr:nvSpPr>
        <xdr:cNvPr id="368" name="テキスト ボックス 367"/>
        <xdr:cNvSpPr txBox="1"/>
      </xdr:nvSpPr>
      <xdr:spPr>
        <a:xfrm>
          <a:off x="9339794" y="964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153426</xdr:rowOff>
    </xdr:from>
    <xdr:to>
      <xdr:col>12</xdr:col>
      <xdr:colOff>561975</xdr:colOff>
      <xdr:row>58</xdr:row>
      <xdr:rowOff>83576</xdr:rowOff>
    </xdr:to>
    <xdr:sp macro="" textlink="">
      <xdr:nvSpPr>
        <xdr:cNvPr id="369" name="円/楕円 368"/>
        <xdr:cNvSpPr/>
      </xdr:nvSpPr>
      <xdr:spPr>
        <a:xfrm>
          <a:off x="8699500" y="992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100103</xdr:rowOff>
    </xdr:from>
    <xdr:ext cx="534377" cy="259045"/>
    <xdr:sp macro="" textlink="">
      <xdr:nvSpPr>
        <xdr:cNvPr id="370" name="テキスト ボックス 369"/>
        <xdr:cNvSpPr txBox="1"/>
      </xdr:nvSpPr>
      <xdr:spPr>
        <a:xfrm>
          <a:off x="8483111" y="97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96,128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106338</xdr:rowOff>
    </xdr:from>
    <xdr:to>
      <xdr:col>11</xdr:col>
      <xdr:colOff>358775</xdr:colOff>
      <xdr:row>58</xdr:row>
      <xdr:rowOff>36488</xdr:rowOff>
    </xdr:to>
    <xdr:sp macro="" textlink="">
      <xdr:nvSpPr>
        <xdr:cNvPr id="371" name="円/楕円 370"/>
        <xdr:cNvSpPr/>
      </xdr:nvSpPr>
      <xdr:spPr>
        <a:xfrm>
          <a:off x="7810500" y="987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53015</xdr:rowOff>
    </xdr:from>
    <xdr:ext cx="599010" cy="259045"/>
    <xdr:sp macro="" textlink="">
      <xdr:nvSpPr>
        <xdr:cNvPr id="372" name="テキスト ボックス 371"/>
        <xdr:cNvSpPr txBox="1"/>
      </xdr:nvSpPr>
      <xdr:spPr>
        <a:xfrm>
          <a:off x="7561794" y="965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120,846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114128</xdr:rowOff>
    </xdr:from>
    <xdr:to>
      <xdr:col>10</xdr:col>
      <xdr:colOff>155575</xdr:colOff>
      <xdr:row>58</xdr:row>
      <xdr:rowOff>44278</xdr:rowOff>
    </xdr:to>
    <xdr:sp macro="" textlink="">
      <xdr:nvSpPr>
        <xdr:cNvPr id="373" name="円/楕円 372"/>
        <xdr:cNvSpPr/>
      </xdr:nvSpPr>
      <xdr:spPr>
        <a:xfrm>
          <a:off x="6921500" y="988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60805</xdr:rowOff>
    </xdr:from>
    <xdr:ext cx="599010" cy="259045"/>
    <xdr:sp macro="" textlink="">
      <xdr:nvSpPr>
        <xdr:cNvPr id="374" name="テキスト ボックス 373"/>
        <xdr:cNvSpPr txBox="1"/>
      </xdr:nvSpPr>
      <xdr:spPr>
        <a:xfrm>
          <a:off x="6672794" y="9662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153526</xdr:rowOff>
    </xdr:from>
    <xdr:to>
      <xdr:col>15</xdr:col>
      <xdr:colOff>180340</xdr:colOff>
      <xdr:row>78</xdr:row>
      <xdr:rowOff>136472</xdr:rowOff>
    </xdr:to>
    <xdr:cxnSp macro="">
      <xdr:nvCxnSpPr>
        <xdr:cNvPr id="396" name="直線コネクタ 395"/>
        <xdr:cNvCxnSpPr/>
      </xdr:nvCxnSpPr>
      <xdr:spPr>
        <a:xfrm flipV="1">
          <a:off x="10475595" y="12155026"/>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142983</xdr:rowOff>
    </xdr:from>
    <xdr:ext cx="469744" cy="259045"/>
    <xdr:sp macro="" textlink="">
      <xdr:nvSpPr>
        <xdr:cNvPr id="397" name="普通建設事業費 （ うち新規整備　）最小値テキスト"/>
        <xdr:cNvSpPr txBox="1"/>
      </xdr:nvSpPr>
      <xdr:spPr>
        <a:xfrm>
          <a:off x="10528300" y="135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1,412</a:t>
          </a:r>
          <a:endParaRPr kumimoji="1" lang="ja-JP" altLang="en-US" sz="1000" b="1">
            <a:latin typeface="ＭＳ Ｐゴシック"/>
          </a:endParaRPr>
        </a:p>
      </xdr:txBody>
    </xdr:sp>
    <xdr:clientData/>
  </xdr:oneCellAnchor>
  <xdr:twoCellAnchor>
    <xdr:from>
      <xdr:col>15</xdr:col>
      <xdr:colOff>92075</xdr:colOff>
      <xdr:row>78</xdr:row>
      <xdr:rowOff>136472</xdr:rowOff>
    </xdr:from>
    <xdr:to>
      <xdr:col>15</xdr:col>
      <xdr:colOff>269875</xdr:colOff>
      <xdr:row>78</xdr:row>
      <xdr:rowOff>136472</xdr:rowOff>
    </xdr:to>
    <xdr:cxnSp macro="">
      <xdr:nvCxnSpPr>
        <xdr:cNvPr id="398" name="直線コネクタ 397"/>
        <xdr:cNvCxnSpPr/>
      </xdr:nvCxnSpPr>
      <xdr:spPr>
        <a:xfrm>
          <a:off x="10388600" y="1350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100203</xdr:rowOff>
    </xdr:from>
    <xdr:ext cx="599010" cy="259045"/>
    <xdr:sp macro="" textlink="">
      <xdr:nvSpPr>
        <xdr:cNvPr id="399" name="普通建設事業費 （ うち新規整備　）最大値テキスト"/>
        <xdr:cNvSpPr txBox="1"/>
      </xdr:nvSpPr>
      <xdr:spPr>
        <a:xfrm>
          <a:off x="10528300" y="1193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593,952</a:t>
          </a:r>
          <a:endParaRPr kumimoji="1" lang="ja-JP" altLang="en-US" sz="1000" b="1">
            <a:latin typeface="ＭＳ Ｐゴシック"/>
          </a:endParaRPr>
        </a:p>
      </xdr:txBody>
    </xdr:sp>
    <xdr:clientData/>
  </xdr:oneCellAnchor>
  <xdr:twoCellAnchor>
    <xdr:from>
      <xdr:col>15</xdr:col>
      <xdr:colOff>92075</xdr:colOff>
      <xdr:row>70</xdr:row>
      <xdr:rowOff>153526</xdr:rowOff>
    </xdr:from>
    <xdr:to>
      <xdr:col>15</xdr:col>
      <xdr:colOff>269875</xdr:colOff>
      <xdr:row>70</xdr:row>
      <xdr:rowOff>153526</xdr:rowOff>
    </xdr:to>
    <xdr:cxnSp macro="">
      <xdr:nvCxnSpPr>
        <xdr:cNvPr id="400" name="直線コネクタ 399"/>
        <xdr:cNvCxnSpPr/>
      </xdr:nvCxnSpPr>
      <xdr:spPr>
        <a:xfrm>
          <a:off x="10388600" y="121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144768</xdr:rowOff>
    </xdr:from>
    <xdr:to>
      <xdr:col>15</xdr:col>
      <xdr:colOff>180975</xdr:colOff>
      <xdr:row>78</xdr:row>
      <xdr:rowOff>46408</xdr:rowOff>
    </xdr:to>
    <xdr:cxnSp macro="">
      <xdr:nvCxnSpPr>
        <xdr:cNvPr id="401" name="直線コネクタ 400"/>
        <xdr:cNvCxnSpPr/>
      </xdr:nvCxnSpPr>
      <xdr:spPr>
        <a:xfrm>
          <a:off x="9639300" y="13346418"/>
          <a:ext cx="838200" cy="7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15983</xdr:rowOff>
    </xdr:from>
    <xdr:ext cx="534377" cy="259045"/>
    <xdr:sp macro="" textlink="">
      <xdr:nvSpPr>
        <xdr:cNvPr id="402" name="普通建設事業費 （ うち新規整備　）平均値テキスト"/>
        <xdr:cNvSpPr txBox="1"/>
      </xdr:nvSpPr>
      <xdr:spPr>
        <a:xfrm>
          <a:off x="10528300" y="13389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37556</xdr:rowOff>
    </xdr:from>
    <xdr:to>
      <xdr:col>15</xdr:col>
      <xdr:colOff>231775</xdr:colOff>
      <xdr:row>78</xdr:row>
      <xdr:rowOff>139156</xdr:rowOff>
    </xdr:to>
    <xdr:sp macro="" textlink="">
      <xdr:nvSpPr>
        <xdr:cNvPr id="403" name="フローチャート : 判断 402"/>
        <xdr:cNvSpPr/>
      </xdr:nvSpPr>
      <xdr:spPr>
        <a:xfrm>
          <a:off x="104267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40300</xdr:rowOff>
    </xdr:from>
    <xdr:to>
      <xdr:col>14</xdr:col>
      <xdr:colOff>79375</xdr:colOff>
      <xdr:row>78</xdr:row>
      <xdr:rowOff>141900</xdr:rowOff>
    </xdr:to>
    <xdr:sp macro="" textlink="">
      <xdr:nvSpPr>
        <xdr:cNvPr id="404" name="フローチャート : 判断 403"/>
        <xdr:cNvSpPr/>
      </xdr:nvSpPr>
      <xdr:spPr>
        <a:xfrm>
          <a:off x="9588500" y="134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133027</xdr:rowOff>
    </xdr:from>
    <xdr:ext cx="534377" cy="259045"/>
    <xdr:sp macro="" textlink="">
      <xdr:nvSpPr>
        <xdr:cNvPr id="405" name="テキスト ボックス 404"/>
        <xdr:cNvSpPr txBox="1"/>
      </xdr:nvSpPr>
      <xdr:spPr>
        <a:xfrm>
          <a:off x="9372111" y="1350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167058</xdr:rowOff>
    </xdr:from>
    <xdr:to>
      <xdr:col>15</xdr:col>
      <xdr:colOff>231775</xdr:colOff>
      <xdr:row>78</xdr:row>
      <xdr:rowOff>97208</xdr:rowOff>
    </xdr:to>
    <xdr:sp macro="" textlink="">
      <xdr:nvSpPr>
        <xdr:cNvPr id="411" name="円/楕円 410"/>
        <xdr:cNvSpPr/>
      </xdr:nvSpPr>
      <xdr:spPr>
        <a:xfrm>
          <a:off x="10426700" y="133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126435</xdr:rowOff>
    </xdr:from>
    <xdr:ext cx="534377" cy="259045"/>
    <xdr:sp macro="" textlink="">
      <xdr:nvSpPr>
        <xdr:cNvPr id="412" name="普通建設事業費 （ うち新規整備　）該当値テキスト"/>
        <xdr:cNvSpPr txBox="1"/>
      </xdr:nvSpPr>
      <xdr:spPr>
        <a:xfrm>
          <a:off x="10528300" y="131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40,810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93968</xdr:rowOff>
    </xdr:from>
    <xdr:to>
      <xdr:col>14</xdr:col>
      <xdr:colOff>79375</xdr:colOff>
      <xdr:row>78</xdr:row>
      <xdr:rowOff>24118</xdr:rowOff>
    </xdr:to>
    <xdr:sp macro="" textlink="">
      <xdr:nvSpPr>
        <xdr:cNvPr id="413" name="円/楕円 412"/>
        <xdr:cNvSpPr/>
      </xdr:nvSpPr>
      <xdr:spPr>
        <a:xfrm>
          <a:off x="9588500" y="132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40645</xdr:rowOff>
    </xdr:from>
    <xdr:ext cx="534377" cy="259045"/>
    <xdr:sp macro="" textlink="">
      <xdr:nvSpPr>
        <xdr:cNvPr id="414" name="テキスト ボックス 413"/>
        <xdr:cNvSpPr txBox="1"/>
      </xdr:nvSpPr>
      <xdr:spPr>
        <a:xfrm>
          <a:off x="9372111" y="1307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80525</xdr:rowOff>
    </xdr:from>
    <xdr:to>
      <xdr:col>15</xdr:col>
      <xdr:colOff>180340</xdr:colOff>
      <xdr:row>99</xdr:row>
      <xdr:rowOff>98879</xdr:rowOff>
    </xdr:to>
    <xdr:cxnSp macro="">
      <xdr:nvCxnSpPr>
        <xdr:cNvPr id="440" name="直線コネクタ 439"/>
        <xdr:cNvCxnSpPr/>
      </xdr:nvCxnSpPr>
      <xdr:spPr>
        <a:xfrm flipV="1">
          <a:off x="10475595" y="15511025"/>
          <a:ext cx="1270" cy="1561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1"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2" name="直線コネクタ 441"/>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27202</xdr:rowOff>
    </xdr:from>
    <xdr:ext cx="534377" cy="259045"/>
    <xdr:sp macro="" textlink="">
      <xdr:nvSpPr>
        <xdr:cNvPr id="443" name="普通建設事業費 （ うち更新整備　）最大値テキスト"/>
        <xdr:cNvSpPr txBox="1"/>
      </xdr:nvSpPr>
      <xdr:spPr>
        <a:xfrm>
          <a:off x="10528300" y="152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47,812</a:t>
          </a:r>
          <a:endParaRPr kumimoji="1" lang="ja-JP" altLang="en-US" sz="1000" b="1">
            <a:latin typeface="ＭＳ Ｐゴシック"/>
          </a:endParaRPr>
        </a:p>
      </xdr:txBody>
    </xdr:sp>
    <xdr:clientData/>
  </xdr:oneCellAnchor>
  <xdr:twoCellAnchor>
    <xdr:from>
      <xdr:col>15</xdr:col>
      <xdr:colOff>92075</xdr:colOff>
      <xdr:row>90</xdr:row>
      <xdr:rowOff>80525</xdr:rowOff>
    </xdr:from>
    <xdr:to>
      <xdr:col>15</xdr:col>
      <xdr:colOff>269875</xdr:colOff>
      <xdr:row>90</xdr:row>
      <xdr:rowOff>80525</xdr:rowOff>
    </xdr:to>
    <xdr:cxnSp macro="">
      <xdr:nvCxnSpPr>
        <xdr:cNvPr id="444" name="直線コネクタ 443"/>
        <xdr:cNvCxnSpPr/>
      </xdr:nvCxnSpPr>
      <xdr:spPr>
        <a:xfrm>
          <a:off x="10388600" y="155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13350</xdr:rowOff>
    </xdr:from>
    <xdr:to>
      <xdr:col>15</xdr:col>
      <xdr:colOff>180975</xdr:colOff>
      <xdr:row>94</xdr:row>
      <xdr:rowOff>69520</xdr:rowOff>
    </xdr:to>
    <xdr:cxnSp macro="">
      <xdr:nvCxnSpPr>
        <xdr:cNvPr id="445" name="直線コネクタ 444"/>
        <xdr:cNvCxnSpPr/>
      </xdr:nvCxnSpPr>
      <xdr:spPr>
        <a:xfrm>
          <a:off x="9639300" y="16129650"/>
          <a:ext cx="8382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150570</xdr:rowOff>
    </xdr:from>
    <xdr:ext cx="534377" cy="259045"/>
    <xdr:sp macro="" textlink="">
      <xdr:nvSpPr>
        <xdr:cNvPr id="446" name="普通建設事業費 （ うち更新整備　）平均値テキスト"/>
        <xdr:cNvSpPr txBox="1"/>
      </xdr:nvSpPr>
      <xdr:spPr>
        <a:xfrm>
          <a:off x="10528300" y="16266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693</xdr:rowOff>
    </xdr:from>
    <xdr:to>
      <xdr:col>15</xdr:col>
      <xdr:colOff>231775</xdr:colOff>
      <xdr:row>95</xdr:row>
      <xdr:rowOff>102293</xdr:rowOff>
    </xdr:to>
    <xdr:sp macro="" textlink="">
      <xdr:nvSpPr>
        <xdr:cNvPr id="447" name="フローチャート : 判断 446"/>
        <xdr:cNvSpPr/>
      </xdr:nvSpPr>
      <xdr:spPr>
        <a:xfrm>
          <a:off x="104267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36061</xdr:rowOff>
    </xdr:from>
    <xdr:to>
      <xdr:col>14</xdr:col>
      <xdr:colOff>79375</xdr:colOff>
      <xdr:row>95</xdr:row>
      <xdr:rowOff>137661</xdr:rowOff>
    </xdr:to>
    <xdr:sp macro="" textlink="">
      <xdr:nvSpPr>
        <xdr:cNvPr id="448" name="フローチャート : 判断 447"/>
        <xdr:cNvSpPr/>
      </xdr:nvSpPr>
      <xdr:spPr>
        <a:xfrm>
          <a:off x="9588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128788</xdr:rowOff>
    </xdr:from>
    <xdr:ext cx="534377" cy="259045"/>
    <xdr:sp macro="" textlink="">
      <xdr:nvSpPr>
        <xdr:cNvPr id="449" name="テキスト ボックス 448"/>
        <xdr:cNvSpPr txBox="1"/>
      </xdr:nvSpPr>
      <xdr:spPr>
        <a:xfrm>
          <a:off x="9372111" y="1641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18720</xdr:rowOff>
    </xdr:from>
    <xdr:to>
      <xdr:col>15</xdr:col>
      <xdr:colOff>231775</xdr:colOff>
      <xdr:row>94</xdr:row>
      <xdr:rowOff>120320</xdr:rowOff>
    </xdr:to>
    <xdr:sp macro="" textlink="">
      <xdr:nvSpPr>
        <xdr:cNvPr id="455" name="円/楕円 454"/>
        <xdr:cNvSpPr/>
      </xdr:nvSpPr>
      <xdr:spPr>
        <a:xfrm>
          <a:off x="10426700" y="161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41597</xdr:rowOff>
    </xdr:from>
    <xdr:ext cx="534377" cy="259045"/>
    <xdr:sp macro="" textlink="">
      <xdr:nvSpPr>
        <xdr:cNvPr id="456" name="普通建設事業費 （ うち更新整備　）該当値テキスト"/>
        <xdr:cNvSpPr txBox="1"/>
      </xdr:nvSpPr>
      <xdr:spPr>
        <a:xfrm>
          <a:off x="10528300" y="159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27,149</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134000</xdr:rowOff>
    </xdr:from>
    <xdr:to>
      <xdr:col>14</xdr:col>
      <xdr:colOff>79375</xdr:colOff>
      <xdr:row>94</xdr:row>
      <xdr:rowOff>64150</xdr:rowOff>
    </xdr:to>
    <xdr:sp macro="" textlink="">
      <xdr:nvSpPr>
        <xdr:cNvPr id="457" name="円/楕円 456"/>
        <xdr:cNvSpPr/>
      </xdr:nvSpPr>
      <xdr:spPr>
        <a:xfrm>
          <a:off x="9588500" y="1607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80677</xdr:rowOff>
    </xdr:from>
    <xdr:ext cx="534377" cy="259045"/>
    <xdr:sp macro="" textlink="">
      <xdr:nvSpPr>
        <xdr:cNvPr id="458" name="テキスト ボックス 457"/>
        <xdr:cNvSpPr txBox="1"/>
      </xdr:nvSpPr>
      <xdr:spPr>
        <a:xfrm>
          <a:off x="9372111" y="1585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69" name="直線コネクタ 46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0" name="テキスト ボックス 46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1" name="直線コネクタ 47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2" name="テキスト ボックス 47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3" name="直線コネクタ 47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4" name="テキスト ボックス 47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5" name="直線コネクタ 47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76" name="テキスト ボックス 47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77" name="直線コネクタ 47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78" name="テキスト ボックス 47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79" name="直線コネクタ 47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80" name="テキスト ボックス 47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94862</xdr:rowOff>
    </xdr:from>
    <xdr:to>
      <xdr:col>23</xdr:col>
      <xdr:colOff>516889</xdr:colOff>
      <xdr:row>39</xdr:row>
      <xdr:rowOff>98878</xdr:rowOff>
    </xdr:to>
    <xdr:cxnSp macro="">
      <xdr:nvCxnSpPr>
        <xdr:cNvPr id="484" name="直線コネクタ 483"/>
        <xdr:cNvCxnSpPr/>
      </xdr:nvCxnSpPr>
      <xdr:spPr>
        <a:xfrm flipV="1">
          <a:off x="16317595" y="5238362"/>
          <a:ext cx="1269" cy="154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140801</xdr:rowOff>
    </xdr:from>
    <xdr:ext cx="249299" cy="259045"/>
    <xdr:sp macro="" textlink="">
      <xdr:nvSpPr>
        <xdr:cNvPr id="485" name="災害復旧事業費最小値テキスト"/>
        <xdr:cNvSpPr txBox="1"/>
      </xdr:nvSpPr>
      <xdr:spPr>
        <a:xfrm>
          <a:off x="16370300" y="6827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6" name="直線コネクタ 48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41539</xdr:rowOff>
    </xdr:from>
    <xdr:ext cx="534377" cy="259045"/>
    <xdr:sp macro="" textlink="">
      <xdr:nvSpPr>
        <xdr:cNvPr id="487" name="災害復旧事業費最大値テキスト"/>
        <xdr:cNvSpPr txBox="1"/>
      </xdr:nvSpPr>
      <xdr:spPr>
        <a:xfrm>
          <a:off x="16370300" y="50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30</xdr:row>
      <xdr:rowOff>94862</xdr:rowOff>
    </xdr:from>
    <xdr:to>
      <xdr:col>23</xdr:col>
      <xdr:colOff>606425</xdr:colOff>
      <xdr:row>30</xdr:row>
      <xdr:rowOff>94862</xdr:rowOff>
    </xdr:to>
    <xdr:cxnSp macro="">
      <xdr:nvCxnSpPr>
        <xdr:cNvPr id="488" name="直線コネクタ 487"/>
        <xdr:cNvCxnSpPr/>
      </xdr:nvCxnSpPr>
      <xdr:spPr>
        <a:xfrm>
          <a:off x="16230600" y="523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67511</xdr:rowOff>
    </xdr:from>
    <xdr:to>
      <xdr:col>23</xdr:col>
      <xdr:colOff>517525</xdr:colOff>
      <xdr:row>39</xdr:row>
      <xdr:rowOff>98878</xdr:rowOff>
    </xdr:to>
    <xdr:cxnSp macro="">
      <xdr:nvCxnSpPr>
        <xdr:cNvPr id="489" name="直線コネクタ 488"/>
        <xdr:cNvCxnSpPr/>
      </xdr:nvCxnSpPr>
      <xdr:spPr>
        <a:xfrm>
          <a:off x="15481300" y="6754061"/>
          <a:ext cx="838200" cy="3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58252</xdr:rowOff>
    </xdr:from>
    <xdr:ext cx="378565" cy="259045"/>
    <xdr:sp macro="" textlink="">
      <xdr:nvSpPr>
        <xdr:cNvPr id="490" name="災害復旧事業費平均値テキスト"/>
        <xdr:cNvSpPr txBox="1"/>
      </xdr:nvSpPr>
      <xdr:spPr>
        <a:xfrm>
          <a:off x="16370300" y="6573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35375</xdr:rowOff>
    </xdr:from>
    <xdr:to>
      <xdr:col>23</xdr:col>
      <xdr:colOff>568325</xdr:colOff>
      <xdr:row>39</xdr:row>
      <xdr:rowOff>136975</xdr:rowOff>
    </xdr:to>
    <xdr:sp macro="" textlink="">
      <xdr:nvSpPr>
        <xdr:cNvPr id="491" name="フローチャート : 判断 490"/>
        <xdr:cNvSpPr/>
      </xdr:nvSpPr>
      <xdr:spPr>
        <a:xfrm>
          <a:off x="16268700" y="67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67511</xdr:rowOff>
    </xdr:from>
    <xdr:to>
      <xdr:col>22</xdr:col>
      <xdr:colOff>365125</xdr:colOff>
      <xdr:row>39</xdr:row>
      <xdr:rowOff>76835</xdr:rowOff>
    </xdr:to>
    <xdr:cxnSp macro="">
      <xdr:nvCxnSpPr>
        <xdr:cNvPr id="492" name="直線コネクタ 491"/>
        <xdr:cNvCxnSpPr/>
      </xdr:nvCxnSpPr>
      <xdr:spPr>
        <a:xfrm flipV="1">
          <a:off x="14592300" y="6754061"/>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36861</xdr:rowOff>
    </xdr:from>
    <xdr:to>
      <xdr:col>22</xdr:col>
      <xdr:colOff>415925</xdr:colOff>
      <xdr:row>39</xdr:row>
      <xdr:rowOff>138461</xdr:rowOff>
    </xdr:to>
    <xdr:sp macro="" textlink="">
      <xdr:nvSpPr>
        <xdr:cNvPr id="493" name="フローチャート : 判断 492"/>
        <xdr:cNvSpPr/>
      </xdr:nvSpPr>
      <xdr:spPr>
        <a:xfrm>
          <a:off x="15430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129588</xdr:rowOff>
    </xdr:from>
    <xdr:ext cx="378565" cy="259045"/>
    <xdr:sp macro="" textlink="">
      <xdr:nvSpPr>
        <xdr:cNvPr id="494" name="テキスト ボックス 493"/>
        <xdr:cNvSpPr txBox="1"/>
      </xdr:nvSpPr>
      <xdr:spPr>
        <a:xfrm>
          <a:off x="15292017" y="681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76835</xdr:rowOff>
    </xdr:from>
    <xdr:to>
      <xdr:col>21</xdr:col>
      <xdr:colOff>161925</xdr:colOff>
      <xdr:row>39</xdr:row>
      <xdr:rowOff>98878</xdr:rowOff>
    </xdr:to>
    <xdr:cxnSp macro="">
      <xdr:nvCxnSpPr>
        <xdr:cNvPr id="495" name="直線コネクタ 494"/>
        <xdr:cNvCxnSpPr/>
      </xdr:nvCxnSpPr>
      <xdr:spPr>
        <a:xfrm flipV="1">
          <a:off x="13703300" y="6763385"/>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36550</xdr:rowOff>
    </xdr:from>
    <xdr:to>
      <xdr:col>21</xdr:col>
      <xdr:colOff>212725</xdr:colOff>
      <xdr:row>39</xdr:row>
      <xdr:rowOff>138150</xdr:rowOff>
    </xdr:to>
    <xdr:sp macro="" textlink="">
      <xdr:nvSpPr>
        <xdr:cNvPr id="496" name="フローチャート : 判断 495"/>
        <xdr:cNvSpPr/>
      </xdr:nvSpPr>
      <xdr:spPr>
        <a:xfrm>
          <a:off x="14541500" y="67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129277</xdr:rowOff>
    </xdr:from>
    <xdr:ext cx="378565" cy="259045"/>
    <xdr:sp macro="" textlink="">
      <xdr:nvSpPr>
        <xdr:cNvPr id="497" name="テキスト ボックス 496"/>
        <xdr:cNvSpPr txBox="1"/>
      </xdr:nvSpPr>
      <xdr:spPr>
        <a:xfrm>
          <a:off x="14403017" y="681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49991</xdr:rowOff>
    </xdr:from>
    <xdr:to>
      <xdr:col>19</xdr:col>
      <xdr:colOff>644525</xdr:colOff>
      <xdr:row>39</xdr:row>
      <xdr:rowOff>98878</xdr:rowOff>
    </xdr:to>
    <xdr:cxnSp macro="">
      <xdr:nvCxnSpPr>
        <xdr:cNvPr id="498" name="直線コネクタ 497"/>
        <xdr:cNvCxnSpPr/>
      </xdr:nvCxnSpPr>
      <xdr:spPr>
        <a:xfrm>
          <a:off x="12814300" y="6736541"/>
          <a:ext cx="889000" cy="4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28387</xdr:rowOff>
    </xdr:from>
    <xdr:to>
      <xdr:col>20</xdr:col>
      <xdr:colOff>9525</xdr:colOff>
      <xdr:row>39</xdr:row>
      <xdr:rowOff>129987</xdr:rowOff>
    </xdr:to>
    <xdr:sp macro="" textlink="">
      <xdr:nvSpPr>
        <xdr:cNvPr id="499" name="フローチャート : 判断 498"/>
        <xdr:cNvSpPr/>
      </xdr:nvSpPr>
      <xdr:spPr>
        <a:xfrm>
          <a:off x="13652500" y="67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146514</xdr:rowOff>
    </xdr:from>
    <xdr:ext cx="469744" cy="259045"/>
    <xdr:sp macro="" textlink="">
      <xdr:nvSpPr>
        <xdr:cNvPr id="500" name="テキスト ボックス 499"/>
        <xdr:cNvSpPr txBox="1"/>
      </xdr:nvSpPr>
      <xdr:spPr>
        <a:xfrm>
          <a:off x="13468427" y="649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27374</xdr:rowOff>
    </xdr:from>
    <xdr:to>
      <xdr:col>18</xdr:col>
      <xdr:colOff>492125</xdr:colOff>
      <xdr:row>39</xdr:row>
      <xdr:rowOff>128974</xdr:rowOff>
    </xdr:to>
    <xdr:sp macro="" textlink="">
      <xdr:nvSpPr>
        <xdr:cNvPr id="501" name="フローチャート : 判断 500"/>
        <xdr:cNvSpPr/>
      </xdr:nvSpPr>
      <xdr:spPr>
        <a:xfrm>
          <a:off x="12763500" y="67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120101</xdr:rowOff>
    </xdr:from>
    <xdr:ext cx="469744" cy="259045"/>
    <xdr:sp macro="" textlink="">
      <xdr:nvSpPr>
        <xdr:cNvPr id="502" name="テキスト ボックス 501"/>
        <xdr:cNvSpPr txBox="1"/>
      </xdr:nvSpPr>
      <xdr:spPr>
        <a:xfrm>
          <a:off x="12579427" y="68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08" name="円/楕円 50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13801</xdr:rowOff>
    </xdr:from>
    <xdr:ext cx="249299" cy="259045"/>
    <xdr:sp macro="" textlink="">
      <xdr:nvSpPr>
        <xdr:cNvPr id="509" name="災害復旧事業費該当値テキスト"/>
        <xdr:cNvSpPr txBox="1"/>
      </xdr:nvSpPr>
      <xdr:spPr>
        <a:xfrm>
          <a:off x="16370300" y="6700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16711</xdr:rowOff>
    </xdr:from>
    <xdr:to>
      <xdr:col>22</xdr:col>
      <xdr:colOff>415925</xdr:colOff>
      <xdr:row>39</xdr:row>
      <xdr:rowOff>118311</xdr:rowOff>
    </xdr:to>
    <xdr:sp macro="" textlink="">
      <xdr:nvSpPr>
        <xdr:cNvPr id="510" name="円/楕円 509"/>
        <xdr:cNvSpPr/>
      </xdr:nvSpPr>
      <xdr:spPr>
        <a:xfrm>
          <a:off x="15430500" y="670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134838</xdr:rowOff>
    </xdr:from>
    <xdr:ext cx="469744" cy="259045"/>
    <xdr:sp macro="" textlink="">
      <xdr:nvSpPr>
        <xdr:cNvPr id="511" name="テキスト ボックス 510"/>
        <xdr:cNvSpPr txBox="1"/>
      </xdr:nvSpPr>
      <xdr:spPr>
        <a:xfrm>
          <a:off x="15246427" y="647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26035</xdr:rowOff>
    </xdr:from>
    <xdr:to>
      <xdr:col>21</xdr:col>
      <xdr:colOff>212725</xdr:colOff>
      <xdr:row>39</xdr:row>
      <xdr:rowOff>127635</xdr:rowOff>
    </xdr:to>
    <xdr:sp macro="" textlink="">
      <xdr:nvSpPr>
        <xdr:cNvPr id="512" name="円/楕円 511"/>
        <xdr:cNvSpPr/>
      </xdr:nvSpPr>
      <xdr:spPr>
        <a:xfrm>
          <a:off x="14541500" y="671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144162</xdr:rowOff>
    </xdr:from>
    <xdr:ext cx="469744" cy="259045"/>
    <xdr:sp macro="" textlink="">
      <xdr:nvSpPr>
        <xdr:cNvPr id="513" name="テキスト ボックス 512"/>
        <xdr:cNvSpPr txBox="1"/>
      </xdr:nvSpPr>
      <xdr:spPr>
        <a:xfrm>
          <a:off x="14357427" y="648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14" name="円/楕円 51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15" name="テキスト ボックス 514"/>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170641</xdr:rowOff>
    </xdr:from>
    <xdr:to>
      <xdr:col>18</xdr:col>
      <xdr:colOff>492125</xdr:colOff>
      <xdr:row>39</xdr:row>
      <xdr:rowOff>100791</xdr:rowOff>
    </xdr:to>
    <xdr:sp macro="" textlink="">
      <xdr:nvSpPr>
        <xdr:cNvPr id="516" name="円/楕円 515"/>
        <xdr:cNvSpPr/>
      </xdr:nvSpPr>
      <xdr:spPr>
        <a:xfrm>
          <a:off x="12763500" y="668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117318</xdr:rowOff>
    </xdr:from>
    <xdr:ext cx="469744" cy="259045"/>
    <xdr:sp macro="" textlink="">
      <xdr:nvSpPr>
        <xdr:cNvPr id="517" name="テキスト ボックス 516"/>
        <xdr:cNvSpPr txBox="1"/>
      </xdr:nvSpPr>
      <xdr:spPr>
        <a:xfrm>
          <a:off x="12579427" y="646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6" name="テキスト ボックス 58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48813</xdr:rowOff>
    </xdr:from>
    <xdr:to>
      <xdr:col>23</xdr:col>
      <xdr:colOff>516889</xdr:colOff>
      <xdr:row>77</xdr:row>
      <xdr:rowOff>131471</xdr:rowOff>
    </xdr:to>
    <xdr:cxnSp macro="">
      <xdr:nvCxnSpPr>
        <xdr:cNvPr id="590" name="直線コネクタ 589"/>
        <xdr:cNvCxnSpPr/>
      </xdr:nvCxnSpPr>
      <xdr:spPr>
        <a:xfrm flipV="1">
          <a:off x="16317595" y="12221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135298</xdr:rowOff>
    </xdr:from>
    <xdr:ext cx="534377" cy="259045"/>
    <xdr:sp macro="" textlink="">
      <xdr:nvSpPr>
        <xdr:cNvPr id="591" name="公債費最小値テキスト"/>
        <xdr:cNvSpPr txBox="1"/>
      </xdr:nvSpPr>
      <xdr:spPr>
        <a:xfrm>
          <a:off x="16370300" y="133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77</xdr:row>
      <xdr:rowOff>131471</xdr:rowOff>
    </xdr:from>
    <xdr:to>
      <xdr:col>23</xdr:col>
      <xdr:colOff>606425</xdr:colOff>
      <xdr:row>77</xdr:row>
      <xdr:rowOff>131471</xdr:rowOff>
    </xdr:to>
    <xdr:cxnSp macro="">
      <xdr:nvCxnSpPr>
        <xdr:cNvPr id="592" name="直線コネクタ 591"/>
        <xdr:cNvCxnSpPr/>
      </xdr:nvCxnSpPr>
      <xdr:spPr>
        <a:xfrm>
          <a:off x="16230600" y="1333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166940</xdr:rowOff>
    </xdr:from>
    <xdr:ext cx="534377" cy="259045"/>
    <xdr:sp macro="" textlink="">
      <xdr:nvSpPr>
        <xdr:cNvPr id="593" name="公債費最大値テキスト"/>
        <xdr:cNvSpPr txBox="1"/>
      </xdr:nvSpPr>
      <xdr:spPr>
        <a:xfrm>
          <a:off x="16370300" y="119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71</xdr:row>
      <xdr:rowOff>48813</xdr:rowOff>
    </xdr:from>
    <xdr:to>
      <xdr:col>23</xdr:col>
      <xdr:colOff>606425</xdr:colOff>
      <xdr:row>71</xdr:row>
      <xdr:rowOff>48813</xdr:rowOff>
    </xdr:to>
    <xdr:cxnSp macro="">
      <xdr:nvCxnSpPr>
        <xdr:cNvPr id="594" name="直線コネクタ 593"/>
        <xdr:cNvCxnSpPr/>
      </xdr:nvCxnSpPr>
      <xdr:spPr>
        <a:xfrm>
          <a:off x="16230600" y="1222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83845</xdr:rowOff>
    </xdr:from>
    <xdr:to>
      <xdr:col>23</xdr:col>
      <xdr:colOff>517525</xdr:colOff>
      <xdr:row>75</xdr:row>
      <xdr:rowOff>86075</xdr:rowOff>
    </xdr:to>
    <xdr:cxnSp macro="">
      <xdr:nvCxnSpPr>
        <xdr:cNvPr id="595" name="直線コネクタ 594"/>
        <xdr:cNvCxnSpPr/>
      </xdr:nvCxnSpPr>
      <xdr:spPr>
        <a:xfrm>
          <a:off x="15481300" y="12942595"/>
          <a:ext cx="8382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122178</xdr:rowOff>
    </xdr:from>
    <xdr:ext cx="534377" cy="259045"/>
    <xdr:sp macro="" textlink="">
      <xdr:nvSpPr>
        <xdr:cNvPr id="596" name="公債費平均値テキスト"/>
        <xdr:cNvSpPr txBox="1"/>
      </xdr:nvSpPr>
      <xdr:spPr>
        <a:xfrm>
          <a:off x="16370300" y="126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99301</xdr:rowOff>
    </xdr:from>
    <xdr:to>
      <xdr:col>23</xdr:col>
      <xdr:colOff>568325</xdr:colOff>
      <xdr:row>75</xdr:row>
      <xdr:rowOff>29451</xdr:rowOff>
    </xdr:to>
    <xdr:sp macro="" textlink="">
      <xdr:nvSpPr>
        <xdr:cNvPr id="597" name="フローチャート : 判断 596"/>
        <xdr:cNvSpPr/>
      </xdr:nvSpPr>
      <xdr:spPr>
        <a:xfrm>
          <a:off x="162687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83845</xdr:rowOff>
    </xdr:from>
    <xdr:to>
      <xdr:col>22</xdr:col>
      <xdr:colOff>365125</xdr:colOff>
      <xdr:row>75</xdr:row>
      <xdr:rowOff>101200</xdr:rowOff>
    </xdr:to>
    <xdr:cxnSp macro="">
      <xdr:nvCxnSpPr>
        <xdr:cNvPr id="598" name="直線コネクタ 597"/>
        <xdr:cNvCxnSpPr/>
      </xdr:nvCxnSpPr>
      <xdr:spPr>
        <a:xfrm flipV="1">
          <a:off x="14592300" y="12942595"/>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116770</xdr:rowOff>
    </xdr:from>
    <xdr:to>
      <xdr:col>22</xdr:col>
      <xdr:colOff>415925</xdr:colOff>
      <xdr:row>75</xdr:row>
      <xdr:rowOff>46920</xdr:rowOff>
    </xdr:to>
    <xdr:sp macro="" textlink="">
      <xdr:nvSpPr>
        <xdr:cNvPr id="599" name="フローチャート : 判断 598"/>
        <xdr:cNvSpPr/>
      </xdr:nvSpPr>
      <xdr:spPr>
        <a:xfrm>
          <a:off x="15430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63447</xdr:rowOff>
    </xdr:from>
    <xdr:ext cx="534377" cy="259045"/>
    <xdr:sp macro="" textlink="">
      <xdr:nvSpPr>
        <xdr:cNvPr id="600" name="テキスト ボックス 599"/>
        <xdr:cNvSpPr txBox="1"/>
      </xdr:nvSpPr>
      <xdr:spPr>
        <a:xfrm>
          <a:off x="15214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101200</xdr:rowOff>
    </xdr:from>
    <xdr:to>
      <xdr:col>21</xdr:col>
      <xdr:colOff>161925</xdr:colOff>
      <xdr:row>75</xdr:row>
      <xdr:rowOff>107467</xdr:rowOff>
    </xdr:to>
    <xdr:cxnSp macro="">
      <xdr:nvCxnSpPr>
        <xdr:cNvPr id="601" name="直線コネクタ 600"/>
        <xdr:cNvCxnSpPr/>
      </xdr:nvCxnSpPr>
      <xdr:spPr>
        <a:xfrm flipV="1">
          <a:off x="13703300" y="12959950"/>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106255</xdr:rowOff>
    </xdr:from>
    <xdr:to>
      <xdr:col>21</xdr:col>
      <xdr:colOff>212725</xdr:colOff>
      <xdr:row>75</xdr:row>
      <xdr:rowOff>36405</xdr:rowOff>
    </xdr:to>
    <xdr:sp macro="" textlink="">
      <xdr:nvSpPr>
        <xdr:cNvPr id="602" name="フローチャート : 判断 601"/>
        <xdr:cNvSpPr/>
      </xdr:nvSpPr>
      <xdr:spPr>
        <a:xfrm>
          <a:off x="14541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52932</xdr:rowOff>
    </xdr:from>
    <xdr:ext cx="534377" cy="259045"/>
    <xdr:sp macro="" textlink="">
      <xdr:nvSpPr>
        <xdr:cNvPr id="603" name="テキスト ボックス 602"/>
        <xdr:cNvSpPr txBox="1"/>
      </xdr:nvSpPr>
      <xdr:spPr>
        <a:xfrm>
          <a:off x="14325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86075</xdr:rowOff>
    </xdr:from>
    <xdr:to>
      <xdr:col>19</xdr:col>
      <xdr:colOff>644525</xdr:colOff>
      <xdr:row>75</xdr:row>
      <xdr:rowOff>107467</xdr:rowOff>
    </xdr:to>
    <xdr:cxnSp macro="">
      <xdr:nvCxnSpPr>
        <xdr:cNvPr id="604" name="直線コネクタ 603"/>
        <xdr:cNvCxnSpPr/>
      </xdr:nvCxnSpPr>
      <xdr:spPr>
        <a:xfrm>
          <a:off x="12814300" y="12944825"/>
          <a:ext cx="889000" cy="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110351</xdr:rowOff>
    </xdr:from>
    <xdr:to>
      <xdr:col>20</xdr:col>
      <xdr:colOff>9525</xdr:colOff>
      <xdr:row>75</xdr:row>
      <xdr:rowOff>40501</xdr:rowOff>
    </xdr:to>
    <xdr:sp macro="" textlink="">
      <xdr:nvSpPr>
        <xdr:cNvPr id="605" name="フローチャート : 判断 604"/>
        <xdr:cNvSpPr/>
      </xdr:nvSpPr>
      <xdr:spPr>
        <a:xfrm>
          <a:off x="13652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57028</xdr:rowOff>
    </xdr:from>
    <xdr:ext cx="534377" cy="259045"/>
    <xdr:sp macro="" textlink="">
      <xdr:nvSpPr>
        <xdr:cNvPr id="606" name="テキスト ボックス 605"/>
        <xdr:cNvSpPr txBox="1"/>
      </xdr:nvSpPr>
      <xdr:spPr>
        <a:xfrm>
          <a:off x="13436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89738</xdr:rowOff>
    </xdr:from>
    <xdr:to>
      <xdr:col>18</xdr:col>
      <xdr:colOff>492125</xdr:colOff>
      <xdr:row>75</xdr:row>
      <xdr:rowOff>19888</xdr:rowOff>
    </xdr:to>
    <xdr:sp macro="" textlink="">
      <xdr:nvSpPr>
        <xdr:cNvPr id="607" name="フローチャート : 判断 606"/>
        <xdr:cNvSpPr/>
      </xdr:nvSpPr>
      <xdr:spPr>
        <a:xfrm>
          <a:off x="12763500" y="127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36415</xdr:rowOff>
    </xdr:from>
    <xdr:ext cx="534377" cy="259045"/>
    <xdr:sp macro="" textlink="">
      <xdr:nvSpPr>
        <xdr:cNvPr id="608" name="テキスト ボックス 607"/>
        <xdr:cNvSpPr txBox="1"/>
      </xdr:nvSpPr>
      <xdr:spPr>
        <a:xfrm>
          <a:off x="12547111" y="125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35275</xdr:rowOff>
    </xdr:from>
    <xdr:to>
      <xdr:col>23</xdr:col>
      <xdr:colOff>568325</xdr:colOff>
      <xdr:row>75</xdr:row>
      <xdr:rowOff>136875</xdr:rowOff>
    </xdr:to>
    <xdr:sp macro="" textlink="">
      <xdr:nvSpPr>
        <xdr:cNvPr id="614" name="円/楕円 613"/>
        <xdr:cNvSpPr/>
      </xdr:nvSpPr>
      <xdr:spPr>
        <a:xfrm>
          <a:off x="16268700" y="1289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13702</xdr:rowOff>
    </xdr:from>
    <xdr:ext cx="534377" cy="259045"/>
    <xdr:sp macro="" textlink="">
      <xdr:nvSpPr>
        <xdr:cNvPr id="615" name="公債費該当値テキスト"/>
        <xdr:cNvSpPr txBox="1"/>
      </xdr:nvSpPr>
      <xdr:spPr>
        <a:xfrm>
          <a:off x="16370300" y="128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33,815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33045</xdr:rowOff>
    </xdr:from>
    <xdr:to>
      <xdr:col>22</xdr:col>
      <xdr:colOff>415925</xdr:colOff>
      <xdr:row>75</xdr:row>
      <xdr:rowOff>134645</xdr:rowOff>
    </xdr:to>
    <xdr:sp macro="" textlink="">
      <xdr:nvSpPr>
        <xdr:cNvPr id="616" name="円/楕円 615"/>
        <xdr:cNvSpPr/>
      </xdr:nvSpPr>
      <xdr:spPr>
        <a:xfrm>
          <a:off x="15430500" y="128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125773</xdr:rowOff>
    </xdr:from>
    <xdr:ext cx="534377" cy="259045"/>
    <xdr:sp macro="" textlink="">
      <xdr:nvSpPr>
        <xdr:cNvPr id="617" name="テキスト ボックス 616"/>
        <xdr:cNvSpPr txBox="1"/>
      </xdr:nvSpPr>
      <xdr:spPr>
        <a:xfrm>
          <a:off x="15214111" y="1298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50400</xdr:rowOff>
    </xdr:from>
    <xdr:to>
      <xdr:col>21</xdr:col>
      <xdr:colOff>212725</xdr:colOff>
      <xdr:row>75</xdr:row>
      <xdr:rowOff>152000</xdr:rowOff>
    </xdr:to>
    <xdr:sp macro="" textlink="">
      <xdr:nvSpPr>
        <xdr:cNvPr id="618" name="円/楕円 617"/>
        <xdr:cNvSpPr/>
      </xdr:nvSpPr>
      <xdr:spPr>
        <a:xfrm>
          <a:off x="14541500" y="129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143127</xdr:rowOff>
    </xdr:from>
    <xdr:ext cx="534377" cy="259045"/>
    <xdr:sp macro="" textlink="">
      <xdr:nvSpPr>
        <xdr:cNvPr id="619" name="テキスト ボックス 618"/>
        <xdr:cNvSpPr txBox="1"/>
      </xdr:nvSpPr>
      <xdr:spPr>
        <a:xfrm>
          <a:off x="14325111" y="130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56667</xdr:rowOff>
    </xdr:from>
    <xdr:to>
      <xdr:col>20</xdr:col>
      <xdr:colOff>9525</xdr:colOff>
      <xdr:row>75</xdr:row>
      <xdr:rowOff>158266</xdr:rowOff>
    </xdr:to>
    <xdr:sp macro="" textlink="">
      <xdr:nvSpPr>
        <xdr:cNvPr id="620" name="円/楕円 619"/>
        <xdr:cNvSpPr/>
      </xdr:nvSpPr>
      <xdr:spPr>
        <a:xfrm>
          <a:off x="13652500" y="129154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149395</xdr:rowOff>
    </xdr:from>
    <xdr:ext cx="534377" cy="259045"/>
    <xdr:sp macro="" textlink="">
      <xdr:nvSpPr>
        <xdr:cNvPr id="621" name="テキスト ボックス 620"/>
        <xdr:cNvSpPr txBox="1"/>
      </xdr:nvSpPr>
      <xdr:spPr>
        <a:xfrm>
          <a:off x="13436111" y="13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35275</xdr:rowOff>
    </xdr:from>
    <xdr:to>
      <xdr:col>18</xdr:col>
      <xdr:colOff>492125</xdr:colOff>
      <xdr:row>75</xdr:row>
      <xdr:rowOff>136875</xdr:rowOff>
    </xdr:to>
    <xdr:sp macro="" textlink="">
      <xdr:nvSpPr>
        <xdr:cNvPr id="622" name="円/楕円 621"/>
        <xdr:cNvSpPr/>
      </xdr:nvSpPr>
      <xdr:spPr>
        <a:xfrm>
          <a:off x="12763500" y="1289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128001</xdr:rowOff>
    </xdr:from>
    <xdr:ext cx="534377" cy="259045"/>
    <xdr:sp macro="" textlink="">
      <xdr:nvSpPr>
        <xdr:cNvPr id="623" name="テキスト ボックス 622"/>
        <xdr:cNvSpPr txBox="1"/>
      </xdr:nvSpPr>
      <xdr:spPr>
        <a:xfrm>
          <a:off x="12547111" y="129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7" name="テキスト ボックス 63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9" name="テキスト ボックス 63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1" name="テキスト ボックス 64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3" name="テキスト ボックス 64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5" name="テキスト ボックス 64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34106</xdr:rowOff>
    </xdr:from>
    <xdr:to>
      <xdr:col>23</xdr:col>
      <xdr:colOff>516889</xdr:colOff>
      <xdr:row>99</xdr:row>
      <xdr:rowOff>98003</xdr:rowOff>
    </xdr:to>
    <xdr:cxnSp macro="">
      <xdr:nvCxnSpPr>
        <xdr:cNvPr id="649" name="直線コネクタ 648"/>
        <xdr:cNvCxnSpPr/>
      </xdr:nvCxnSpPr>
      <xdr:spPr>
        <a:xfrm flipV="1">
          <a:off x="16317595" y="15464606"/>
          <a:ext cx="1269" cy="1606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110248</xdr:rowOff>
    </xdr:from>
    <xdr:ext cx="378565" cy="259045"/>
    <xdr:sp macro="" textlink="">
      <xdr:nvSpPr>
        <xdr:cNvPr id="650" name="積立金最小値テキスト"/>
        <xdr:cNvSpPr txBox="1"/>
      </xdr:nvSpPr>
      <xdr:spPr>
        <a:xfrm>
          <a:off x="16370300" y="1708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99</xdr:row>
      <xdr:rowOff>98003</xdr:rowOff>
    </xdr:from>
    <xdr:to>
      <xdr:col>23</xdr:col>
      <xdr:colOff>606425</xdr:colOff>
      <xdr:row>99</xdr:row>
      <xdr:rowOff>98003</xdr:rowOff>
    </xdr:to>
    <xdr:cxnSp macro="">
      <xdr:nvCxnSpPr>
        <xdr:cNvPr id="651" name="直線コネクタ 650"/>
        <xdr:cNvCxnSpPr/>
      </xdr:nvCxnSpPr>
      <xdr:spPr>
        <a:xfrm>
          <a:off x="16230600" y="1707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152233</xdr:rowOff>
    </xdr:from>
    <xdr:ext cx="599010" cy="259045"/>
    <xdr:sp macro="" textlink="">
      <xdr:nvSpPr>
        <xdr:cNvPr id="652" name="積立金最大値テキスト"/>
        <xdr:cNvSpPr txBox="1"/>
      </xdr:nvSpPr>
      <xdr:spPr>
        <a:xfrm>
          <a:off x="16370300" y="152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492,334</a:t>
          </a:r>
          <a:endParaRPr kumimoji="1" lang="ja-JP" altLang="en-US" sz="1000" b="1">
            <a:latin typeface="ＭＳ Ｐゴシック"/>
          </a:endParaRPr>
        </a:p>
      </xdr:txBody>
    </xdr:sp>
    <xdr:clientData/>
  </xdr:oneCellAnchor>
  <xdr:twoCellAnchor>
    <xdr:from>
      <xdr:col>23</xdr:col>
      <xdr:colOff>428625</xdr:colOff>
      <xdr:row>90</xdr:row>
      <xdr:rowOff>34106</xdr:rowOff>
    </xdr:from>
    <xdr:to>
      <xdr:col>23</xdr:col>
      <xdr:colOff>606425</xdr:colOff>
      <xdr:row>90</xdr:row>
      <xdr:rowOff>34106</xdr:rowOff>
    </xdr:to>
    <xdr:cxnSp macro="">
      <xdr:nvCxnSpPr>
        <xdr:cNvPr id="653" name="直線コネクタ 652"/>
        <xdr:cNvCxnSpPr/>
      </xdr:nvCxnSpPr>
      <xdr:spPr>
        <a:xfrm>
          <a:off x="16230600" y="1546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62985</xdr:rowOff>
    </xdr:from>
    <xdr:to>
      <xdr:col>23</xdr:col>
      <xdr:colOff>517525</xdr:colOff>
      <xdr:row>99</xdr:row>
      <xdr:rowOff>63933</xdr:rowOff>
    </xdr:to>
    <xdr:cxnSp macro="">
      <xdr:nvCxnSpPr>
        <xdr:cNvPr id="654" name="直線コネクタ 653"/>
        <xdr:cNvCxnSpPr/>
      </xdr:nvCxnSpPr>
      <xdr:spPr>
        <a:xfrm flipV="1">
          <a:off x="15481300" y="17036535"/>
          <a:ext cx="8382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27698</xdr:rowOff>
    </xdr:from>
    <xdr:ext cx="534377" cy="259045"/>
    <xdr:sp macro="" textlink="">
      <xdr:nvSpPr>
        <xdr:cNvPr id="655" name="積立金平均値テキスト"/>
        <xdr:cNvSpPr txBox="1"/>
      </xdr:nvSpPr>
      <xdr:spPr>
        <a:xfrm>
          <a:off x="16370300" y="168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4821</xdr:rowOff>
    </xdr:from>
    <xdr:to>
      <xdr:col>23</xdr:col>
      <xdr:colOff>568325</xdr:colOff>
      <xdr:row>99</xdr:row>
      <xdr:rowOff>106421</xdr:rowOff>
    </xdr:to>
    <xdr:sp macro="" textlink="">
      <xdr:nvSpPr>
        <xdr:cNvPr id="656" name="フローチャート : 判断 655"/>
        <xdr:cNvSpPr/>
      </xdr:nvSpPr>
      <xdr:spPr>
        <a:xfrm>
          <a:off x="16268700" y="169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57293</xdr:rowOff>
    </xdr:from>
    <xdr:to>
      <xdr:col>22</xdr:col>
      <xdr:colOff>365125</xdr:colOff>
      <xdr:row>99</xdr:row>
      <xdr:rowOff>63933</xdr:rowOff>
    </xdr:to>
    <xdr:cxnSp macro="">
      <xdr:nvCxnSpPr>
        <xdr:cNvPr id="657" name="直線コネクタ 656"/>
        <xdr:cNvCxnSpPr/>
      </xdr:nvCxnSpPr>
      <xdr:spPr>
        <a:xfrm>
          <a:off x="14592300" y="17030843"/>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14918</xdr:rowOff>
    </xdr:from>
    <xdr:to>
      <xdr:col>22</xdr:col>
      <xdr:colOff>415925</xdr:colOff>
      <xdr:row>99</xdr:row>
      <xdr:rowOff>116518</xdr:rowOff>
    </xdr:to>
    <xdr:sp macro="" textlink="">
      <xdr:nvSpPr>
        <xdr:cNvPr id="658" name="フローチャート : 判断 657"/>
        <xdr:cNvSpPr/>
      </xdr:nvSpPr>
      <xdr:spPr>
        <a:xfrm>
          <a:off x="15430500" y="169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107645</xdr:rowOff>
    </xdr:from>
    <xdr:ext cx="534377" cy="259045"/>
    <xdr:sp macro="" textlink="">
      <xdr:nvSpPr>
        <xdr:cNvPr id="659" name="テキスト ボックス 658"/>
        <xdr:cNvSpPr txBox="1"/>
      </xdr:nvSpPr>
      <xdr:spPr>
        <a:xfrm>
          <a:off x="15214111" y="170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57293</xdr:rowOff>
    </xdr:from>
    <xdr:to>
      <xdr:col>21</xdr:col>
      <xdr:colOff>161925</xdr:colOff>
      <xdr:row>99</xdr:row>
      <xdr:rowOff>67714</xdr:rowOff>
    </xdr:to>
    <xdr:cxnSp macro="">
      <xdr:nvCxnSpPr>
        <xdr:cNvPr id="660" name="直線コネクタ 659"/>
        <xdr:cNvCxnSpPr/>
      </xdr:nvCxnSpPr>
      <xdr:spPr>
        <a:xfrm flipV="1">
          <a:off x="13703300" y="17030843"/>
          <a:ext cx="889000" cy="1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7489</xdr:rowOff>
    </xdr:from>
    <xdr:to>
      <xdr:col>21</xdr:col>
      <xdr:colOff>212725</xdr:colOff>
      <xdr:row>99</xdr:row>
      <xdr:rowOff>109089</xdr:rowOff>
    </xdr:to>
    <xdr:sp macro="" textlink="">
      <xdr:nvSpPr>
        <xdr:cNvPr id="661" name="フローチャート : 判断 660"/>
        <xdr:cNvSpPr/>
      </xdr:nvSpPr>
      <xdr:spPr>
        <a:xfrm>
          <a:off x="14541500" y="169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100216</xdr:rowOff>
    </xdr:from>
    <xdr:ext cx="534377" cy="259045"/>
    <xdr:sp macro="" textlink="">
      <xdr:nvSpPr>
        <xdr:cNvPr id="662" name="テキスト ボックス 661"/>
        <xdr:cNvSpPr txBox="1"/>
      </xdr:nvSpPr>
      <xdr:spPr>
        <a:xfrm>
          <a:off x="14325111" y="170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56548</xdr:rowOff>
    </xdr:from>
    <xdr:to>
      <xdr:col>19</xdr:col>
      <xdr:colOff>644525</xdr:colOff>
      <xdr:row>99</xdr:row>
      <xdr:rowOff>67714</xdr:rowOff>
    </xdr:to>
    <xdr:cxnSp macro="">
      <xdr:nvCxnSpPr>
        <xdr:cNvPr id="663" name="直線コネクタ 662"/>
        <xdr:cNvCxnSpPr/>
      </xdr:nvCxnSpPr>
      <xdr:spPr>
        <a:xfrm>
          <a:off x="12814300" y="17030098"/>
          <a:ext cx="889000" cy="1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17669</xdr:rowOff>
    </xdr:from>
    <xdr:to>
      <xdr:col>20</xdr:col>
      <xdr:colOff>9525</xdr:colOff>
      <xdr:row>99</xdr:row>
      <xdr:rowOff>119269</xdr:rowOff>
    </xdr:to>
    <xdr:sp macro="" textlink="">
      <xdr:nvSpPr>
        <xdr:cNvPr id="664" name="フローチャート : 判断 663"/>
        <xdr:cNvSpPr/>
      </xdr:nvSpPr>
      <xdr:spPr>
        <a:xfrm>
          <a:off x="13652500" y="1699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110396</xdr:rowOff>
    </xdr:from>
    <xdr:ext cx="469744" cy="259045"/>
    <xdr:sp macro="" textlink="">
      <xdr:nvSpPr>
        <xdr:cNvPr id="665" name="テキスト ボックス 664"/>
        <xdr:cNvSpPr txBox="1"/>
      </xdr:nvSpPr>
      <xdr:spPr>
        <a:xfrm>
          <a:off x="13468427" y="1708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13889</xdr:rowOff>
    </xdr:from>
    <xdr:to>
      <xdr:col>18</xdr:col>
      <xdr:colOff>492125</xdr:colOff>
      <xdr:row>99</xdr:row>
      <xdr:rowOff>115489</xdr:rowOff>
    </xdr:to>
    <xdr:sp macro="" textlink="">
      <xdr:nvSpPr>
        <xdr:cNvPr id="666" name="フローチャート : 判断 665"/>
        <xdr:cNvSpPr/>
      </xdr:nvSpPr>
      <xdr:spPr>
        <a:xfrm>
          <a:off x="12763500" y="169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106616</xdr:rowOff>
    </xdr:from>
    <xdr:ext cx="534377" cy="259045"/>
    <xdr:sp macro="" textlink="">
      <xdr:nvSpPr>
        <xdr:cNvPr id="667" name="テキスト ボックス 666"/>
        <xdr:cNvSpPr txBox="1"/>
      </xdr:nvSpPr>
      <xdr:spPr>
        <a:xfrm>
          <a:off x="12547111" y="170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12185</xdr:rowOff>
    </xdr:from>
    <xdr:to>
      <xdr:col>23</xdr:col>
      <xdr:colOff>568325</xdr:colOff>
      <xdr:row>99</xdr:row>
      <xdr:rowOff>113785</xdr:rowOff>
    </xdr:to>
    <xdr:sp macro="" textlink="">
      <xdr:nvSpPr>
        <xdr:cNvPr id="673" name="円/楕円 672"/>
        <xdr:cNvSpPr/>
      </xdr:nvSpPr>
      <xdr:spPr>
        <a:xfrm>
          <a:off x="16268700" y="1698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154698</xdr:rowOff>
    </xdr:from>
    <xdr:ext cx="534377" cy="259045"/>
    <xdr:sp macro="" textlink="">
      <xdr:nvSpPr>
        <xdr:cNvPr id="674" name="積立金該当値テキスト"/>
        <xdr:cNvSpPr txBox="1"/>
      </xdr:nvSpPr>
      <xdr:spPr>
        <a:xfrm>
          <a:off x="16370300" y="169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10,991</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13133</xdr:rowOff>
    </xdr:from>
    <xdr:to>
      <xdr:col>22</xdr:col>
      <xdr:colOff>415925</xdr:colOff>
      <xdr:row>99</xdr:row>
      <xdr:rowOff>114733</xdr:rowOff>
    </xdr:to>
    <xdr:sp macro="" textlink="">
      <xdr:nvSpPr>
        <xdr:cNvPr id="675" name="円/楕円 674"/>
        <xdr:cNvSpPr/>
      </xdr:nvSpPr>
      <xdr:spPr>
        <a:xfrm>
          <a:off x="15430500" y="169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131260</xdr:rowOff>
    </xdr:from>
    <xdr:ext cx="534377" cy="259045"/>
    <xdr:sp macro="" textlink="">
      <xdr:nvSpPr>
        <xdr:cNvPr id="676" name="テキスト ボックス 675"/>
        <xdr:cNvSpPr txBox="1"/>
      </xdr:nvSpPr>
      <xdr:spPr>
        <a:xfrm>
          <a:off x="15214111" y="1676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10,701</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6493</xdr:rowOff>
    </xdr:from>
    <xdr:to>
      <xdr:col>21</xdr:col>
      <xdr:colOff>212725</xdr:colOff>
      <xdr:row>99</xdr:row>
      <xdr:rowOff>108093</xdr:rowOff>
    </xdr:to>
    <xdr:sp macro="" textlink="">
      <xdr:nvSpPr>
        <xdr:cNvPr id="677" name="円/楕円 676"/>
        <xdr:cNvSpPr/>
      </xdr:nvSpPr>
      <xdr:spPr>
        <a:xfrm>
          <a:off x="14541500" y="1698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124620</xdr:rowOff>
    </xdr:from>
    <xdr:ext cx="534377" cy="259045"/>
    <xdr:sp macro="" textlink="">
      <xdr:nvSpPr>
        <xdr:cNvPr id="678" name="テキスト ボックス 677"/>
        <xdr:cNvSpPr txBox="1"/>
      </xdr:nvSpPr>
      <xdr:spPr>
        <a:xfrm>
          <a:off x="14325111" y="1675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12,734</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16914</xdr:rowOff>
    </xdr:from>
    <xdr:to>
      <xdr:col>20</xdr:col>
      <xdr:colOff>9525</xdr:colOff>
      <xdr:row>99</xdr:row>
      <xdr:rowOff>118514</xdr:rowOff>
    </xdr:to>
    <xdr:sp macro="" textlink="">
      <xdr:nvSpPr>
        <xdr:cNvPr id="679" name="円/楕円 678"/>
        <xdr:cNvSpPr/>
      </xdr:nvSpPr>
      <xdr:spPr>
        <a:xfrm>
          <a:off x="13652500" y="169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135041</xdr:rowOff>
    </xdr:from>
    <xdr:ext cx="469744" cy="259045"/>
    <xdr:sp macro="" textlink="">
      <xdr:nvSpPr>
        <xdr:cNvPr id="680" name="テキスト ボックス 679"/>
        <xdr:cNvSpPr txBox="1"/>
      </xdr:nvSpPr>
      <xdr:spPr>
        <a:xfrm>
          <a:off x="13468427" y="1676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5748</xdr:rowOff>
    </xdr:from>
    <xdr:to>
      <xdr:col>18</xdr:col>
      <xdr:colOff>492125</xdr:colOff>
      <xdr:row>99</xdr:row>
      <xdr:rowOff>107348</xdr:rowOff>
    </xdr:to>
    <xdr:sp macro="" textlink="">
      <xdr:nvSpPr>
        <xdr:cNvPr id="681" name="円/楕円 680"/>
        <xdr:cNvSpPr/>
      </xdr:nvSpPr>
      <xdr:spPr>
        <a:xfrm>
          <a:off x="12763500" y="169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123875</xdr:rowOff>
    </xdr:from>
    <xdr:ext cx="534377" cy="259045"/>
    <xdr:sp macro="" textlink="">
      <xdr:nvSpPr>
        <xdr:cNvPr id="682" name="テキスト ボックス 681"/>
        <xdr:cNvSpPr txBox="1"/>
      </xdr:nvSpPr>
      <xdr:spPr>
        <a:xfrm>
          <a:off x="12547111" y="167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30625</xdr:rowOff>
    </xdr:from>
    <xdr:to>
      <xdr:col>32</xdr:col>
      <xdr:colOff>186689</xdr:colOff>
      <xdr:row>39</xdr:row>
      <xdr:rowOff>98878</xdr:rowOff>
    </xdr:to>
    <xdr:cxnSp macro="">
      <xdr:nvCxnSpPr>
        <xdr:cNvPr id="708" name="直線コネクタ 707"/>
        <xdr:cNvCxnSpPr/>
      </xdr:nvCxnSpPr>
      <xdr:spPr>
        <a:xfrm flipV="1">
          <a:off x="22159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148752</xdr:rowOff>
    </xdr:from>
    <xdr:ext cx="534377" cy="259045"/>
    <xdr:sp macro="" textlink="">
      <xdr:nvSpPr>
        <xdr:cNvPr id="711" name="投資及び出資金最大値テキスト"/>
        <xdr:cNvSpPr txBox="1"/>
      </xdr:nvSpPr>
      <xdr:spPr>
        <a:xfrm>
          <a:off x="22212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14,802</a:t>
          </a:r>
          <a:endParaRPr kumimoji="1" lang="ja-JP" altLang="en-US" sz="1000" b="1">
            <a:latin typeface="ＭＳ Ｐゴシック"/>
          </a:endParaRPr>
        </a:p>
      </xdr:txBody>
    </xdr:sp>
    <xdr:clientData/>
  </xdr:oneCellAnchor>
  <xdr:twoCellAnchor>
    <xdr:from>
      <xdr:col>32</xdr:col>
      <xdr:colOff>98425</xdr:colOff>
      <xdr:row>30</xdr:row>
      <xdr:rowOff>30625</xdr:rowOff>
    </xdr:from>
    <xdr:to>
      <xdr:col>32</xdr:col>
      <xdr:colOff>276225</xdr:colOff>
      <xdr:row>30</xdr:row>
      <xdr:rowOff>30625</xdr:rowOff>
    </xdr:to>
    <xdr:cxnSp macro="">
      <xdr:nvCxnSpPr>
        <xdr:cNvPr id="712" name="直線コネクタ 711"/>
        <xdr:cNvCxnSpPr/>
      </xdr:nvCxnSpPr>
      <xdr:spPr>
        <a:xfrm>
          <a:off x="22072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139918</xdr:rowOff>
    </xdr:from>
    <xdr:to>
      <xdr:col>32</xdr:col>
      <xdr:colOff>187325</xdr:colOff>
      <xdr:row>39</xdr:row>
      <xdr:rowOff>14188</xdr:rowOff>
    </xdr:to>
    <xdr:cxnSp macro="">
      <xdr:nvCxnSpPr>
        <xdr:cNvPr id="713" name="直線コネクタ 712"/>
        <xdr:cNvCxnSpPr/>
      </xdr:nvCxnSpPr>
      <xdr:spPr>
        <a:xfrm flipV="1">
          <a:off x="21323300" y="665501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89969</xdr:rowOff>
    </xdr:from>
    <xdr:ext cx="378565" cy="259045"/>
    <xdr:sp macro="" textlink="">
      <xdr:nvSpPr>
        <xdr:cNvPr id="714" name="投資及び出資金平均値テキスト"/>
        <xdr:cNvSpPr txBox="1"/>
      </xdr:nvSpPr>
      <xdr:spPr>
        <a:xfrm>
          <a:off x="22212300" y="6605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111542</xdr:rowOff>
    </xdr:from>
    <xdr:to>
      <xdr:col>32</xdr:col>
      <xdr:colOff>238125</xdr:colOff>
      <xdr:row>39</xdr:row>
      <xdr:rowOff>41692</xdr:rowOff>
    </xdr:to>
    <xdr:sp macro="" textlink="">
      <xdr:nvSpPr>
        <xdr:cNvPr id="715" name="フローチャート : 判断 714"/>
        <xdr:cNvSpPr/>
      </xdr:nvSpPr>
      <xdr:spPr>
        <a:xfrm>
          <a:off x="221107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8636</xdr:rowOff>
    </xdr:from>
    <xdr:to>
      <xdr:col>31</xdr:col>
      <xdr:colOff>34925</xdr:colOff>
      <xdr:row>39</xdr:row>
      <xdr:rowOff>14188</xdr:rowOff>
    </xdr:to>
    <xdr:cxnSp macro="">
      <xdr:nvCxnSpPr>
        <xdr:cNvPr id="716" name="直線コネクタ 715"/>
        <xdr:cNvCxnSpPr/>
      </xdr:nvCxnSpPr>
      <xdr:spPr>
        <a:xfrm>
          <a:off x="20434300" y="6695186"/>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106535</xdr:rowOff>
    </xdr:from>
    <xdr:to>
      <xdr:col>31</xdr:col>
      <xdr:colOff>85725</xdr:colOff>
      <xdr:row>39</xdr:row>
      <xdr:rowOff>36685</xdr:rowOff>
    </xdr:to>
    <xdr:sp macro="" textlink="">
      <xdr:nvSpPr>
        <xdr:cNvPr id="717" name="フローチャート : 判断 716"/>
        <xdr:cNvSpPr/>
      </xdr:nvSpPr>
      <xdr:spPr>
        <a:xfrm>
          <a:off x="21272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53212</xdr:rowOff>
    </xdr:from>
    <xdr:ext cx="469744" cy="259045"/>
    <xdr:sp macro="" textlink="">
      <xdr:nvSpPr>
        <xdr:cNvPr id="718" name="テキスト ボックス 717"/>
        <xdr:cNvSpPr txBox="1"/>
      </xdr:nvSpPr>
      <xdr:spPr>
        <a:xfrm>
          <a:off x="21088427"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167567</xdr:rowOff>
    </xdr:from>
    <xdr:to>
      <xdr:col>29</xdr:col>
      <xdr:colOff>517525</xdr:colOff>
      <xdr:row>39</xdr:row>
      <xdr:rowOff>8636</xdr:rowOff>
    </xdr:to>
    <xdr:cxnSp macro="">
      <xdr:nvCxnSpPr>
        <xdr:cNvPr id="719" name="直線コネクタ 718"/>
        <xdr:cNvCxnSpPr/>
      </xdr:nvCxnSpPr>
      <xdr:spPr>
        <a:xfrm>
          <a:off x="19545300" y="6682667"/>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56678</xdr:rowOff>
    </xdr:from>
    <xdr:to>
      <xdr:col>29</xdr:col>
      <xdr:colOff>568325</xdr:colOff>
      <xdr:row>38</xdr:row>
      <xdr:rowOff>158278</xdr:rowOff>
    </xdr:to>
    <xdr:sp macro="" textlink="">
      <xdr:nvSpPr>
        <xdr:cNvPr id="720" name="フローチャート : 判断 719"/>
        <xdr:cNvSpPr/>
      </xdr:nvSpPr>
      <xdr:spPr>
        <a:xfrm>
          <a:off x="20383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3355</xdr:rowOff>
    </xdr:from>
    <xdr:ext cx="469744" cy="259045"/>
    <xdr:sp macro="" textlink="">
      <xdr:nvSpPr>
        <xdr:cNvPr id="721" name="テキスト ボックス 720"/>
        <xdr:cNvSpPr txBox="1"/>
      </xdr:nvSpPr>
      <xdr:spPr>
        <a:xfrm>
          <a:off x="20199427"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167567</xdr:rowOff>
    </xdr:from>
    <xdr:to>
      <xdr:col>28</xdr:col>
      <xdr:colOff>314325</xdr:colOff>
      <xdr:row>39</xdr:row>
      <xdr:rowOff>8310</xdr:rowOff>
    </xdr:to>
    <xdr:cxnSp macro="">
      <xdr:nvCxnSpPr>
        <xdr:cNvPr id="722" name="直線コネクタ 721"/>
        <xdr:cNvCxnSpPr/>
      </xdr:nvCxnSpPr>
      <xdr:spPr>
        <a:xfrm flipV="1">
          <a:off x="18656300" y="6682667"/>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84328</xdr:rowOff>
    </xdr:from>
    <xdr:to>
      <xdr:col>28</xdr:col>
      <xdr:colOff>365125</xdr:colOff>
      <xdr:row>39</xdr:row>
      <xdr:rowOff>14478</xdr:rowOff>
    </xdr:to>
    <xdr:sp macro="" textlink="">
      <xdr:nvSpPr>
        <xdr:cNvPr id="723" name="フローチャート : 判断 722"/>
        <xdr:cNvSpPr/>
      </xdr:nvSpPr>
      <xdr:spPr>
        <a:xfrm>
          <a:off x="19494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31005</xdr:rowOff>
    </xdr:from>
    <xdr:ext cx="469744" cy="259045"/>
    <xdr:sp macro="" textlink="">
      <xdr:nvSpPr>
        <xdr:cNvPr id="724" name="テキスト ボックス 723"/>
        <xdr:cNvSpPr txBox="1"/>
      </xdr:nvSpPr>
      <xdr:spPr>
        <a:xfrm>
          <a:off x="19310427" y="637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111434</xdr:rowOff>
    </xdr:from>
    <xdr:to>
      <xdr:col>27</xdr:col>
      <xdr:colOff>161925</xdr:colOff>
      <xdr:row>39</xdr:row>
      <xdr:rowOff>41584</xdr:rowOff>
    </xdr:to>
    <xdr:sp macro="" textlink="">
      <xdr:nvSpPr>
        <xdr:cNvPr id="725" name="フローチャート : 判断 724"/>
        <xdr:cNvSpPr/>
      </xdr:nvSpPr>
      <xdr:spPr>
        <a:xfrm>
          <a:off x="18605500" y="66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58111</xdr:rowOff>
    </xdr:from>
    <xdr:ext cx="378565" cy="259045"/>
    <xdr:sp macro="" textlink="">
      <xdr:nvSpPr>
        <xdr:cNvPr id="726" name="テキスト ボックス 725"/>
        <xdr:cNvSpPr txBox="1"/>
      </xdr:nvSpPr>
      <xdr:spPr>
        <a:xfrm>
          <a:off x="18467017" y="6401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89118</xdr:rowOff>
    </xdr:from>
    <xdr:to>
      <xdr:col>32</xdr:col>
      <xdr:colOff>238125</xdr:colOff>
      <xdr:row>39</xdr:row>
      <xdr:rowOff>19268</xdr:rowOff>
    </xdr:to>
    <xdr:sp macro="" textlink="">
      <xdr:nvSpPr>
        <xdr:cNvPr id="732" name="円/楕円 731"/>
        <xdr:cNvSpPr/>
      </xdr:nvSpPr>
      <xdr:spPr>
        <a:xfrm>
          <a:off x="22110700" y="660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111995</xdr:rowOff>
    </xdr:from>
    <xdr:ext cx="469744" cy="259045"/>
    <xdr:sp macro="" textlink="">
      <xdr:nvSpPr>
        <xdr:cNvPr id="733" name="投資及び出資金該当値テキスト"/>
        <xdr:cNvSpPr txBox="1"/>
      </xdr:nvSpPr>
      <xdr:spPr>
        <a:xfrm>
          <a:off x="22212300" y="645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134838</xdr:rowOff>
    </xdr:from>
    <xdr:to>
      <xdr:col>31</xdr:col>
      <xdr:colOff>85725</xdr:colOff>
      <xdr:row>39</xdr:row>
      <xdr:rowOff>64988</xdr:rowOff>
    </xdr:to>
    <xdr:sp macro="" textlink="">
      <xdr:nvSpPr>
        <xdr:cNvPr id="734" name="円/楕円 733"/>
        <xdr:cNvSpPr/>
      </xdr:nvSpPr>
      <xdr:spPr>
        <a:xfrm>
          <a:off x="21272500" y="664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56115</xdr:rowOff>
    </xdr:from>
    <xdr:ext cx="378565" cy="259045"/>
    <xdr:sp macro="" textlink="">
      <xdr:nvSpPr>
        <xdr:cNvPr id="735" name="テキスト ボックス 734"/>
        <xdr:cNvSpPr txBox="1"/>
      </xdr:nvSpPr>
      <xdr:spPr>
        <a:xfrm>
          <a:off x="21134017" y="674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129286</xdr:rowOff>
    </xdr:from>
    <xdr:to>
      <xdr:col>29</xdr:col>
      <xdr:colOff>568325</xdr:colOff>
      <xdr:row>39</xdr:row>
      <xdr:rowOff>59436</xdr:rowOff>
    </xdr:to>
    <xdr:sp macro="" textlink="">
      <xdr:nvSpPr>
        <xdr:cNvPr id="736" name="円/楕円 735"/>
        <xdr:cNvSpPr/>
      </xdr:nvSpPr>
      <xdr:spPr>
        <a:xfrm>
          <a:off x="20383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50563</xdr:rowOff>
    </xdr:from>
    <xdr:ext cx="378565" cy="259045"/>
    <xdr:sp macro="" textlink="">
      <xdr:nvSpPr>
        <xdr:cNvPr id="737" name="テキスト ボックス 736"/>
        <xdr:cNvSpPr txBox="1"/>
      </xdr:nvSpPr>
      <xdr:spPr>
        <a:xfrm>
          <a:off x="20245017" y="6737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116767</xdr:rowOff>
    </xdr:from>
    <xdr:to>
      <xdr:col>28</xdr:col>
      <xdr:colOff>365125</xdr:colOff>
      <xdr:row>39</xdr:row>
      <xdr:rowOff>46917</xdr:rowOff>
    </xdr:to>
    <xdr:sp macro="" textlink="">
      <xdr:nvSpPr>
        <xdr:cNvPr id="738" name="円/楕円 737"/>
        <xdr:cNvSpPr/>
      </xdr:nvSpPr>
      <xdr:spPr>
        <a:xfrm>
          <a:off x="19494500" y="663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38044</xdr:rowOff>
    </xdr:from>
    <xdr:ext cx="378565" cy="259045"/>
    <xdr:sp macro="" textlink="">
      <xdr:nvSpPr>
        <xdr:cNvPr id="739" name="テキスト ボックス 738"/>
        <xdr:cNvSpPr txBox="1"/>
      </xdr:nvSpPr>
      <xdr:spPr>
        <a:xfrm>
          <a:off x="19356017" y="6724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128960</xdr:rowOff>
    </xdr:from>
    <xdr:to>
      <xdr:col>27</xdr:col>
      <xdr:colOff>161925</xdr:colOff>
      <xdr:row>39</xdr:row>
      <xdr:rowOff>59110</xdr:rowOff>
    </xdr:to>
    <xdr:sp macro="" textlink="">
      <xdr:nvSpPr>
        <xdr:cNvPr id="740" name="円/楕円 739"/>
        <xdr:cNvSpPr/>
      </xdr:nvSpPr>
      <xdr:spPr>
        <a:xfrm>
          <a:off x="18605500" y="66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50237</xdr:rowOff>
    </xdr:from>
    <xdr:ext cx="378565" cy="259045"/>
    <xdr:sp macro="" textlink="">
      <xdr:nvSpPr>
        <xdr:cNvPr id="741" name="テキスト ボックス 740"/>
        <xdr:cNvSpPr txBox="1"/>
      </xdr:nvSpPr>
      <xdr:spPr>
        <a:xfrm>
          <a:off x="18467017" y="6736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5" name="テキスト ボックス 75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9" name="テキスト ボックス 75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136042</xdr:rowOff>
    </xdr:from>
    <xdr:to>
      <xdr:col>32</xdr:col>
      <xdr:colOff>186689</xdr:colOff>
      <xdr:row>59</xdr:row>
      <xdr:rowOff>44450</xdr:rowOff>
    </xdr:to>
    <xdr:cxnSp macro="">
      <xdr:nvCxnSpPr>
        <xdr:cNvPr id="765" name="直線コネクタ 764"/>
        <xdr:cNvCxnSpPr/>
      </xdr:nvCxnSpPr>
      <xdr:spPr>
        <a:xfrm flipV="1">
          <a:off x="22159595" y="8537092"/>
          <a:ext cx="1269" cy="1622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7" name="直線コネクタ 76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82719</xdr:rowOff>
    </xdr:from>
    <xdr:ext cx="534377" cy="259045"/>
    <xdr:sp macro="" textlink="">
      <xdr:nvSpPr>
        <xdr:cNvPr id="768" name="貸付金最大値テキスト"/>
        <xdr:cNvSpPr txBox="1"/>
      </xdr:nvSpPr>
      <xdr:spPr>
        <a:xfrm>
          <a:off x="22212300" y="83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42,596</a:t>
          </a:r>
          <a:endParaRPr kumimoji="1" lang="ja-JP" altLang="en-US" sz="1000" b="1">
            <a:latin typeface="ＭＳ Ｐゴシック"/>
          </a:endParaRPr>
        </a:p>
      </xdr:txBody>
    </xdr:sp>
    <xdr:clientData/>
  </xdr:oneCellAnchor>
  <xdr:twoCellAnchor>
    <xdr:from>
      <xdr:col>32</xdr:col>
      <xdr:colOff>98425</xdr:colOff>
      <xdr:row>49</xdr:row>
      <xdr:rowOff>136042</xdr:rowOff>
    </xdr:from>
    <xdr:to>
      <xdr:col>32</xdr:col>
      <xdr:colOff>276225</xdr:colOff>
      <xdr:row>49</xdr:row>
      <xdr:rowOff>136042</xdr:rowOff>
    </xdr:to>
    <xdr:cxnSp macro="">
      <xdr:nvCxnSpPr>
        <xdr:cNvPr id="769" name="直線コネクタ 768"/>
        <xdr:cNvCxnSpPr/>
      </xdr:nvCxnSpPr>
      <xdr:spPr>
        <a:xfrm>
          <a:off x="22072600" y="853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7150</xdr:rowOff>
    </xdr:from>
    <xdr:to>
      <xdr:col>32</xdr:col>
      <xdr:colOff>187325</xdr:colOff>
      <xdr:row>57</xdr:row>
      <xdr:rowOff>10617</xdr:rowOff>
    </xdr:to>
    <xdr:cxnSp macro="">
      <xdr:nvCxnSpPr>
        <xdr:cNvPr id="770" name="直線コネクタ 769"/>
        <xdr:cNvCxnSpPr/>
      </xdr:nvCxnSpPr>
      <xdr:spPr>
        <a:xfrm flipV="1">
          <a:off x="21323300" y="9779800"/>
          <a:ext cx="8382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48506</xdr:rowOff>
    </xdr:from>
    <xdr:ext cx="469744" cy="259045"/>
    <xdr:sp macro="" textlink="">
      <xdr:nvSpPr>
        <xdr:cNvPr id="771" name="貸付金平均値テキスト"/>
        <xdr:cNvSpPr txBox="1"/>
      </xdr:nvSpPr>
      <xdr:spPr>
        <a:xfrm>
          <a:off x="22212300" y="9821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70079</xdr:rowOff>
    </xdr:from>
    <xdr:to>
      <xdr:col>32</xdr:col>
      <xdr:colOff>238125</xdr:colOff>
      <xdr:row>58</xdr:row>
      <xdr:rowOff>229</xdr:rowOff>
    </xdr:to>
    <xdr:sp macro="" textlink="">
      <xdr:nvSpPr>
        <xdr:cNvPr id="772" name="フローチャート : 判断 771"/>
        <xdr:cNvSpPr/>
      </xdr:nvSpPr>
      <xdr:spPr>
        <a:xfrm>
          <a:off x="221107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10617</xdr:rowOff>
    </xdr:from>
    <xdr:to>
      <xdr:col>31</xdr:col>
      <xdr:colOff>34925</xdr:colOff>
      <xdr:row>57</xdr:row>
      <xdr:rowOff>74778</xdr:rowOff>
    </xdr:to>
    <xdr:cxnSp macro="">
      <xdr:nvCxnSpPr>
        <xdr:cNvPr id="773" name="直線コネクタ 772"/>
        <xdr:cNvCxnSpPr/>
      </xdr:nvCxnSpPr>
      <xdr:spPr>
        <a:xfrm flipV="1">
          <a:off x="20434300" y="9783267"/>
          <a:ext cx="889000" cy="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110045</xdr:rowOff>
    </xdr:from>
    <xdr:to>
      <xdr:col>31</xdr:col>
      <xdr:colOff>85725</xdr:colOff>
      <xdr:row>58</xdr:row>
      <xdr:rowOff>40195</xdr:rowOff>
    </xdr:to>
    <xdr:sp macro="" textlink="">
      <xdr:nvSpPr>
        <xdr:cNvPr id="774" name="フローチャート : 判断 773"/>
        <xdr:cNvSpPr/>
      </xdr:nvSpPr>
      <xdr:spPr>
        <a:xfrm>
          <a:off x="21272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31322</xdr:rowOff>
    </xdr:from>
    <xdr:ext cx="469744" cy="259045"/>
    <xdr:sp macro="" textlink="">
      <xdr:nvSpPr>
        <xdr:cNvPr id="775" name="テキスト ボックス 774"/>
        <xdr:cNvSpPr txBox="1"/>
      </xdr:nvSpPr>
      <xdr:spPr>
        <a:xfrm>
          <a:off x="21088427"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74778</xdr:rowOff>
    </xdr:from>
    <xdr:to>
      <xdr:col>29</xdr:col>
      <xdr:colOff>517525</xdr:colOff>
      <xdr:row>57</xdr:row>
      <xdr:rowOff>95314</xdr:rowOff>
    </xdr:to>
    <xdr:cxnSp macro="">
      <xdr:nvCxnSpPr>
        <xdr:cNvPr id="776" name="直線コネクタ 775"/>
        <xdr:cNvCxnSpPr/>
      </xdr:nvCxnSpPr>
      <xdr:spPr>
        <a:xfrm flipV="1">
          <a:off x="19545300" y="9847428"/>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94691</xdr:rowOff>
    </xdr:from>
    <xdr:to>
      <xdr:col>29</xdr:col>
      <xdr:colOff>568325</xdr:colOff>
      <xdr:row>58</xdr:row>
      <xdr:rowOff>24841</xdr:rowOff>
    </xdr:to>
    <xdr:sp macro="" textlink="">
      <xdr:nvSpPr>
        <xdr:cNvPr id="777" name="フローチャート : 判断 776"/>
        <xdr:cNvSpPr/>
      </xdr:nvSpPr>
      <xdr:spPr>
        <a:xfrm>
          <a:off x="20383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15968</xdr:rowOff>
    </xdr:from>
    <xdr:ext cx="469744" cy="259045"/>
    <xdr:sp macro="" textlink="">
      <xdr:nvSpPr>
        <xdr:cNvPr id="778" name="テキスト ボックス 777"/>
        <xdr:cNvSpPr txBox="1"/>
      </xdr:nvSpPr>
      <xdr:spPr>
        <a:xfrm>
          <a:off x="20199427" y="996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86893</xdr:rowOff>
    </xdr:from>
    <xdr:to>
      <xdr:col>28</xdr:col>
      <xdr:colOff>314325</xdr:colOff>
      <xdr:row>57</xdr:row>
      <xdr:rowOff>95314</xdr:rowOff>
    </xdr:to>
    <xdr:cxnSp macro="">
      <xdr:nvCxnSpPr>
        <xdr:cNvPr id="779" name="直線コネクタ 778"/>
        <xdr:cNvCxnSpPr/>
      </xdr:nvCxnSpPr>
      <xdr:spPr>
        <a:xfrm>
          <a:off x="18656300" y="9859543"/>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70726</xdr:rowOff>
    </xdr:from>
    <xdr:to>
      <xdr:col>28</xdr:col>
      <xdr:colOff>365125</xdr:colOff>
      <xdr:row>58</xdr:row>
      <xdr:rowOff>876</xdr:rowOff>
    </xdr:to>
    <xdr:sp macro="" textlink="">
      <xdr:nvSpPr>
        <xdr:cNvPr id="780" name="フローチャート : 判断 779"/>
        <xdr:cNvSpPr/>
      </xdr:nvSpPr>
      <xdr:spPr>
        <a:xfrm>
          <a:off x="19494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163453</xdr:rowOff>
    </xdr:from>
    <xdr:ext cx="469744" cy="259045"/>
    <xdr:sp macro="" textlink="">
      <xdr:nvSpPr>
        <xdr:cNvPr id="781" name="テキスト ボックス 780"/>
        <xdr:cNvSpPr txBox="1"/>
      </xdr:nvSpPr>
      <xdr:spPr>
        <a:xfrm>
          <a:off x="19310427" y="993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58610</xdr:rowOff>
    </xdr:from>
    <xdr:to>
      <xdr:col>27</xdr:col>
      <xdr:colOff>161925</xdr:colOff>
      <xdr:row>57</xdr:row>
      <xdr:rowOff>160210</xdr:rowOff>
    </xdr:to>
    <xdr:sp macro="" textlink="">
      <xdr:nvSpPr>
        <xdr:cNvPr id="782" name="フローチャート : 判断 781"/>
        <xdr:cNvSpPr/>
      </xdr:nvSpPr>
      <xdr:spPr>
        <a:xfrm>
          <a:off x="18605500" y="98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151337</xdr:rowOff>
    </xdr:from>
    <xdr:ext cx="469744" cy="259045"/>
    <xdr:sp macro="" textlink="">
      <xdr:nvSpPr>
        <xdr:cNvPr id="783" name="テキスト ボックス 782"/>
        <xdr:cNvSpPr txBox="1"/>
      </xdr:nvSpPr>
      <xdr:spPr>
        <a:xfrm>
          <a:off x="18421427" y="992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127800</xdr:rowOff>
    </xdr:from>
    <xdr:to>
      <xdr:col>32</xdr:col>
      <xdr:colOff>238125</xdr:colOff>
      <xdr:row>57</xdr:row>
      <xdr:rowOff>57950</xdr:rowOff>
    </xdr:to>
    <xdr:sp macro="" textlink="">
      <xdr:nvSpPr>
        <xdr:cNvPr id="789" name="円/楕円 788"/>
        <xdr:cNvSpPr/>
      </xdr:nvSpPr>
      <xdr:spPr>
        <a:xfrm>
          <a:off x="22110700" y="97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150677</xdr:rowOff>
    </xdr:from>
    <xdr:ext cx="469744" cy="259045"/>
    <xdr:sp macro="" textlink="">
      <xdr:nvSpPr>
        <xdr:cNvPr id="790" name="貸付金該当値テキスト"/>
        <xdr:cNvSpPr txBox="1"/>
      </xdr:nvSpPr>
      <xdr:spPr>
        <a:xfrm>
          <a:off x="22212300" y="958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9,979</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131267</xdr:rowOff>
    </xdr:from>
    <xdr:to>
      <xdr:col>31</xdr:col>
      <xdr:colOff>85725</xdr:colOff>
      <xdr:row>57</xdr:row>
      <xdr:rowOff>61417</xdr:rowOff>
    </xdr:to>
    <xdr:sp macro="" textlink="">
      <xdr:nvSpPr>
        <xdr:cNvPr id="791" name="円/楕円 790"/>
        <xdr:cNvSpPr/>
      </xdr:nvSpPr>
      <xdr:spPr>
        <a:xfrm>
          <a:off x="21272500" y="97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77944</xdr:rowOff>
    </xdr:from>
    <xdr:ext cx="469744" cy="259045"/>
    <xdr:sp macro="" textlink="">
      <xdr:nvSpPr>
        <xdr:cNvPr id="792" name="テキスト ボックス 791"/>
        <xdr:cNvSpPr txBox="1"/>
      </xdr:nvSpPr>
      <xdr:spPr>
        <a:xfrm>
          <a:off x="21088427" y="950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23978</xdr:rowOff>
    </xdr:from>
    <xdr:to>
      <xdr:col>29</xdr:col>
      <xdr:colOff>568325</xdr:colOff>
      <xdr:row>57</xdr:row>
      <xdr:rowOff>125578</xdr:rowOff>
    </xdr:to>
    <xdr:sp macro="" textlink="">
      <xdr:nvSpPr>
        <xdr:cNvPr id="793" name="円/楕円 792"/>
        <xdr:cNvSpPr/>
      </xdr:nvSpPr>
      <xdr:spPr>
        <a:xfrm>
          <a:off x="20383500" y="979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142105</xdr:rowOff>
    </xdr:from>
    <xdr:ext cx="469744" cy="259045"/>
    <xdr:sp macro="" textlink="">
      <xdr:nvSpPr>
        <xdr:cNvPr id="794" name="テキスト ボックス 793"/>
        <xdr:cNvSpPr txBox="1"/>
      </xdr:nvSpPr>
      <xdr:spPr>
        <a:xfrm>
          <a:off x="20199427" y="95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44514</xdr:rowOff>
    </xdr:from>
    <xdr:to>
      <xdr:col>28</xdr:col>
      <xdr:colOff>365125</xdr:colOff>
      <xdr:row>57</xdr:row>
      <xdr:rowOff>146114</xdr:rowOff>
    </xdr:to>
    <xdr:sp macro="" textlink="">
      <xdr:nvSpPr>
        <xdr:cNvPr id="795" name="円/楕円 794"/>
        <xdr:cNvSpPr/>
      </xdr:nvSpPr>
      <xdr:spPr>
        <a:xfrm>
          <a:off x="19494500" y="98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162641</xdr:rowOff>
    </xdr:from>
    <xdr:ext cx="469744" cy="259045"/>
    <xdr:sp macro="" textlink="">
      <xdr:nvSpPr>
        <xdr:cNvPr id="796" name="テキスト ボックス 795"/>
        <xdr:cNvSpPr txBox="1"/>
      </xdr:nvSpPr>
      <xdr:spPr>
        <a:xfrm>
          <a:off x="19310427" y="959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36093</xdr:rowOff>
    </xdr:from>
    <xdr:to>
      <xdr:col>27</xdr:col>
      <xdr:colOff>161925</xdr:colOff>
      <xdr:row>57</xdr:row>
      <xdr:rowOff>137693</xdr:rowOff>
    </xdr:to>
    <xdr:sp macro="" textlink="">
      <xdr:nvSpPr>
        <xdr:cNvPr id="797" name="円/楕円 796"/>
        <xdr:cNvSpPr/>
      </xdr:nvSpPr>
      <xdr:spPr>
        <a:xfrm>
          <a:off x="18605500" y="98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154220</xdr:rowOff>
    </xdr:from>
    <xdr:ext cx="469744" cy="259045"/>
    <xdr:sp macro="" textlink="">
      <xdr:nvSpPr>
        <xdr:cNvPr id="798" name="テキスト ボックス 797"/>
        <xdr:cNvSpPr txBox="1"/>
      </xdr:nvSpPr>
      <xdr:spPr>
        <a:xfrm>
          <a:off x="18421427" y="958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29221</xdr:rowOff>
    </xdr:from>
    <xdr:to>
      <xdr:col>32</xdr:col>
      <xdr:colOff>186689</xdr:colOff>
      <xdr:row>78</xdr:row>
      <xdr:rowOff>170545</xdr:rowOff>
    </xdr:to>
    <xdr:cxnSp macro="">
      <xdr:nvCxnSpPr>
        <xdr:cNvPr id="825" name="直線コネクタ 824"/>
        <xdr:cNvCxnSpPr/>
      </xdr:nvCxnSpPr>
      <xdr:spPr>
        <a:xfrm flipV="1">
          <a:off x="22159595" y="12030721"/>
          <a:ext cx="1269" cy="1512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2922</xdr:rowOff>
    </xdr:from>
    <xdr:ext cx="534377" cy="259045"/>
    <xdr:sp macro="" textlink="">
      <xdr:nvSpPr>
        <xdr:cNvPr id="826" name="繰出金最小値テキスト"/>
        <xdr:cNvSpPr txBox="1"/>
      </xdr:nvSpPr>
      <xdr:spPr>
        <a:xfrm>
          <a:off x="22212300" y="1354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26,111</a:t>
          </a:r>
          <a:endParaRPr kumimoji="1" lang="ja-JP" altLang="en-US" sz="1000" b="1">
            <a:latin typeface="ＭＳ Ｐゴシック"/>
          </a:endParaRPr>
        </a:p>
      </xdr:txBody>
    </xdr:sp>
    <xdr:clientData/>
  </xdr:oneCellAnchor>
  <xdr:twoCellAnchor>
    <xdr:from>
      <xdr:col>32</xdr:col>
      <xdr:colOff>98425</xdr:colOff>
      <xdr:row>78</xdr:row>
      <xdr:rowOff>170545</xdr:rowOff>
    </xdr:from>
    <xdr:to>
      <xdr:col>32</xdr:col>
      <xdr:colOff>276225</xdr:colOff>
      <xdr:row>78</xdr:row>
      <xdr:rowOff>170545</xdr:rowOff>
    </xdr:to>
    <xdr:cxnSp macro="">
      <xdr:nvCxnSpPr>
        <xdr:cNvPr id="827" name="直線コネクタ 826"/>
        <xdr:cNvCxnSpPr/>
      </xdr:nvCxnSpPr>
      <xdr:spPr>
        <a:xfrm>
          <a:off x="22072600" y="1354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147348</xdr:rowOff>
    </xdr:from>
    <xdr:ext cx="599010" cy="259045"/>
    <xdr:sp macro="" textlink="">
      <xdr:nvSpPr>
        <xdr:cNvPr id="828" name="繰出金最大値テキスト"/>
        <xdr:cNvSpPr txBox="1"/>
      </xdr:nvSpPr>
      <xdr:spPr>
        <a:xfrm>
          <a:off x="22212300" y="1180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118,766</a:t>
          </a:r>
          <a:endParaRPr kumimoji="1" lang="ja-JP" altLang="en-US" sz="1000" b="1">
            <a:latin typeface="ＭＳ Ｐゴシック"/>
          </a:endParaRPr>
        </a:p>
      </xdr:txBody>
    </xdr:sp>
    <xdr:clientData/>
  </xdr:oneCellAnchor>
  <xdr:twoCellAnchor>
    <xdr:from>
      <xdr:col>32</xdr:col>
      <xdr:colOff>98425</xdr:colOff>
      <xdr:row>70</xdr:row>
      <xdr:rowOff>29221</xdr:rowOff>
    </xdr:from>
    <xdr:to>
      <xdr:col>32</xdr:col>
      <xdr:colOff>276225</xdr:colOff>
      <xdr:row>70</xdr:row>
      <xdr:rowOff>29221</xdr:rowOff>
    </xdr:to>
    <xdr:cxnSp macro="">
      <xdr:nvCxnSpPr>
        <xdr:cNvPr id="829" name="直線コネクタ 828"/>
        <xdr:cNvCxnSpPr/>
      </xdr:nvCxnSpPr>
      <xdr:spPr>
        <a:xfrm>
          <a:off x="22072600" y="1203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20224</xdr:rowOff>
    </xdr:from>
    <xdr:to>
      <xdr:col>32</xdr:col>
      <xdr:colOff>187325</xdr:colOff>
      <xdr:row>78</xdr:row>
      <xdr:rowOff>78729</xdr:rowOff>
    </xdr:to>
    <xdr:cxnSp macro="">
      <xdr:nvCxnSpPr>
        <xdr:cNvPr id="830" name="直線コネクタ 829"/>
        <xdr:cNvCxnSpPr/>
      </xdr:nvCxnSpPr>
      <xdr:spPr>
        <a:xfrm flipV="1">
          <a:off x="21323300" y="13393324"/>
          <a:ext cx="838200" cy="5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30216</xdr:rowOff>
    </xdr:from>
    <xdr:ext cx="534377" cy="259045"/>
    <xdr:sp macro="" textlink="">
      <xdr:nvSpPr>
        <xdr:cNvPr id="831" name="繰出金平均値テキスト"/>
        <xdr:cNvSpPr txBox="1"/>
      </xdr:nvSpPr>
      <xdr:spPr>
        <a:xfrm>
          <a:off x="22212300" y="13060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7339</xdr:rowOff>
    </xdr:from>
    <xdr:to>
      <xdr:col>32</xdr:col>
      <xdr:colOff>238125</xdr:colOff>
      <xdr:row>77</xdr:row>
      <xdr:rowOff>108939</xdr:rowOff>
    </xdr:to>
    <xdr:sp macro="" textlink="">
      <xdr:nvSpPr>
        <xdr:cNvPr id="832" name="フローチャート : 判断 831"/>
        <xdr:cNvSpPr/>
      </xdr:nvSpPr>
      <xdr:spPr>
        <a:xfrm>
          <a:off x="22110700" y="132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78729</xdr:rowOff>
    </xdr:from>
    <xdr:to>
      <xdr:col>31</xdr:col>
      <xdr:colOff>34925</xdr:colOff>
      <xdr:row>78</xdr:row>
      <xdr:rowOff>92363</xdr:rowOff>
    </xdr:to>
    <xdr:cxnSp macro="">
      <xdr:nvCxnSpPr>
        <xdr:cNvPr id="833" name="直線コネクタ 832"/>
        <xdr:cNvCxnSpPr/>
      </xdr:nvCxnSpPr>
      <xdr:spPr>
        <a:xfrm flipV="1">
          <a:off x="20434300" y="13451829"/>
          <a:ext cx="889000" cy="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69453</xdr:rowOff>
    </xdr:from>
    <xdr:to>
      <xdr:col>31</xdr:col>
      <xdr:colOff>85725</xdr:colOff>
      <xdr:row>77</xdr:row>
      <xdr:rowOff>171053</xdr:rowOff>
    </xdr:to>
    <xdr:sp macro="" textlink="">
      <xdr:nvSpPr>
        <xdr:cNvPr id="834" name="フローチャート : 判断 833"/>
        <xdr:cNvSpPr/>
      </xdr:nvSpPr>
      <xdr:spPr>
        <a:xfrm>
          <a:off x="21272500" y="132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16130</xdr:rowOff>
    </xdr:from>
    <xdr:ext cx="534377" cy="259045"/>
    <xdr:sp macro="" textlink="">
      <xdr:nvSpPr>
        <xdr:cNvPr id="835" name="テキスト ボックス 834"/>
        <xdr:cNvSpPr txBox="1"/>
      </xdr:nvSpPr>
      <xdr:spPr>
        <a:xfrm>
          <a:off x="21056111" y="1304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92363</xdr:rowOff>
    </xdr:from>
    <xdr:to>
      <xdr:col>29</xdr:col>
      <xdr:colOff>517525</xdr:colOff>
      <xdr:row>78</xdr:row>
      <xdr:rowOff>100757</xdr:rowOff>
    </xdr:to>
    <xdr:cxnSp macro="">
      <xdr:nvCxnSpPr>
        <xdr:cNvPr id="836" name="直線コネクタ 835"/>
        <xdr:cNvCxnSpPr/>
      </xdr:nvCxnSpPr>
      <xdr:spPr>
        <a:xfrm flipV="1">
          <a:off x="19545300" y="13465463"/>
          <a:ext cx="889000" cy="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84066</xdr:rowOff>
    </xdr:from>
    <xdr:to>
      <xdr:col>29</xdr:col>
      <xdr:colOff>568325</xdr:colOff>
      <xdr:row>78</xdr:row>
      <xdr:rowOff>14216</xdr:rowOff>
    </xdr:to>
    <xdr:sp macro="" textlink="">
      <xdr:nvSpPr>
        <xdr:cNvPr id="837" name="フローチャート : 判断 836"/>
        <xdr:cNvSpPr/>
      </xdr:nvSpPr>
      <xdr:spPr>
        <a:xfrm>
          <a:off x="20383500" y="1328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30743</xdr:rowOff>
    </xdr:from>
    <xdr:ext cx="534377" cy="259045"/>
    <xdr:sp macro="" textlink="">
      <xdr:nvSpPr>
        <xdr:cNvPr id="838" name="テキスト ボックス 837"/>
        <xdr:cNvSpPr txBox="1"/>
      </xdr:nvSpPr>
      <xdr:spPr>
        <a:xfrm>
          <a:off x="20167111" y="130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72884</xdr:rowOff>
    </xdr:from>
    <xdr:to>
      <xdr:col>28</xdr:col>
      <xdr:colOff>314325</xdr:colOff>
      <xdr:row>78</xdr:row>
      <xdr:rowOff>100757</xdr:rowOff>
    </xdr:to>
    <xdr:cxnSp macro="">
      <xdr:nvCxnSpPr>
        <xdr:cNvPr id="839" name="直線コネクタ 838"/>
        <xdr:cNvCxnSpPr/>
      </xdr:nvCxnSpPr>
      <xdr:spPr>
        <a:xfrm>
          <a:off x="18656300" y="13445984"/>
          <a:ext cx="889000" cy="2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98289</xdr:rowOff>
    </xdr:from>
    <xdr:to>
      <xdr:col>28</xdr:col>
      <xdr:colOff>365125</xdr:colOff>
      <xdr:row>78</xdr:row>
      <xdr:rowOff>28439</xdr:rowOff>
    </xdr:to>
    <xdr:sp macro="" textlink="">
      <xdr:nvSpPr>
        <xdr:cNvPr id="840" name="フローチャート : 判断 839"/>
        <xdr:cNvSpPr/>
      </xdr:nvSpPr>
      <xdr:spPr>
        <a:xfrm>
          <a:off x="19494500" y="1329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44966</xdr:rowOff>
    </xdr:from>
    <xdr:ext cx="534377" cy="259045"/>
    <xdr:sp macro="" textlink="">
      <xdr:nvSpPr>
        <xdr:cNvPr id="841" name="テキスト ボックス 840"/>
        <xdr:cNvSpPr txBox="1"/>
      </xdr:nvSpPr>
      <xdr:spPr>
        <a:xfrm>
          <a:off x="19278111" y="1307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105490</xdr:rowOff>
    </xdr:from>
    <xdr:to>
      <xdr:col>27</xdr:col>
      <xdr:colOff>161925</xdr:colOff>
      <xdr:row>78</xdr:row>
      <xdr:rowOff>35640</xdr:rowOff>
    </xdr:to>
    <xdr:sp macro="" textlink="">
      <xdr:nvSpPr>
        <xdr:cNvPr id="842" name="フローチャート : 判断 841"/>
        <xdr:cNvSpPr/>
      </xdr:nvSpPr>
      <xdr:spPr>
        <a:xfrm>
          <a:off x="18605500" y="1330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52167</xdr:rowOff>
    </xdr:from>
    <xdr:ext cx="534377" cy="259045"/>
    <xdr:sp macro="" textlink="">
      <xdr:nvSpPr>
        <xdr:cNvPr id="843" name="テキスト ボックス 842"/>
        <xdr:cNvSpPr txBox="1"/>
      </xdr:nvSpPr>
      <xdr:spPr>
        <a:xfrm>
          <a:off x="18389111" y="1308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140874</xdr:rowOff>
    </xdr:from>
    <xdr:to>
      <xdr:col>32</xdr:col>
      <xdr:colOff>238125</xdr:colOff>
      <xdr:row>78</xdr:row>
      <xdr:rowOff>71024</xdr:rowOff>
    </xdr:to>
    <xdr:sp macro="" textlink="">
      <xdr:nvSpPr>
        <xdr:cNvPr id="849" name="円/楕円 848"/>
        <xdr:cNvSpPr/>
      </xdr:nvSpPr>
      <xdr:spPr>
        <a:xfrm>
          <a:off x="22110700" y="133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119301</xdr:rowOff>
    </xdr:from>
    <xdr:ext cx="534377" cy="259045"/>
    <xdr:sp macro="" textlink="">
      <xdr:nvSpPr>
        <xdr:cNvPr id="850" name="繰出金該当値テキスト"/>
        <xdr:cNvSpPr txBox="1"/>
      </xdr:nvSpPr>
      <xdr:spPr>
        <a:xfrm>
          <a:off x="22212300" y="1332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35,317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27929</xdr:rowOff>
    </xdr:from>
    <xdr:to>
      <xdr:col>31</xdr:col>
      <xdr:colOff>85725</xdr:colOff>
      <xdr:row>78</xdr:row>
      <xdr:rowOff>129529</xdr:rowOff>
    </xdr:to>
    <xdr:sp macro="" textlink="">
      <xdr:nvSpPr>
        <xdr:cNvPr id="851" name="円/楕円 850"/>
        <xdr:cNvSpPr/>
      </xdr:nvSpPr>
      <xdr:spPr>
        <a:xfrm>
          <a:off x="21272500" y="134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120656</xdr:rowOff>
    </xdr:from>
    <xdr:ext cx="534377" cy="259045"/>
    <xdr:sp macro="" textlink="">
      <xdr:nvSpPr>
        <xdr:cNvPr id="852" name="テキスト ボックス 851"/>
        <xdr:cNvSpPr txBox="1"/>
      </xdr:nvSpPr>
      <xdr:spPr>
        <a:xfrm>
          <a:off x="21056111" y="1349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31,734</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41563</xdr:rowOff>
    </xdr:from>
    <xdr:to>
      <xdr:col>29</xdr:col>
      <xdr:colOff>568325</xdr:colOff>
      <xdr:row>78</xdr:row>
      <xdr:rowOff>143163</xdr:rowOff>
    </xdr:to>
    <xdr:sp macro="" textlink="">
      <xdr:nvSpPr>
        <xdr:cNvPr id="853" name="円/楕円 852"/>
        <xdr:cNvSpPr/>
      </xdr:nvSpPr>
      <xdr:spPr>
        <a:xfrm>
          <a:off x="20383500" y="1341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134290</xdr:rowOff>
    </xdr:from>
    <xdr:ext cx="534377" cy="259045"/>
    <xdr:sp macro="" textlink="">
      <xdr:nvSpPr>
        <xdr:cNvPr id="854" name="テキスト ボックス 853"/>
        <xdr:cNvSpPr txBox="1"/>
      </xdr:nvSpPr>
      <xdr:spPr>
        <a:xfrm>
          <a:off x="20167111" y="1350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49957</xdr:rowOff>
    </xdr:from>
    <xdr:to>
      <xdr:col>28</xdr:col>
      <xdr:colOff>365125</xdr:colOff>
      <xdr:row>78</xdr:row>
      <xdr:rowOff>151557</xdr:rowOff>
    </xdr:to>
    <xdr:sp macro="" textlink="">
      <xdr:nvSpPr>
        <xdr:cNvPr id="855" name="円/楕円 854"/>
        <xdr:cNvSpPr/>
      </xdr:nvSpPr>
      <xdr:spPr>
        <a:xfrm>
          <a:off x="19494500" y="134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142684</xdr:rowOff>
    </xdr:from>
    <xdr:ext cx="534377" cy="259045"/>
    <xdr:sp macro="" textlink="">
      <xdr:nvSpPr>
        <xdr:cNvPr id="856" name="テキスト ボックス 855"/>
        <xdr:cNvSpPr txBox="1"/>
      </xdr:nvSpPr>
      <xdr:spPr>
        <a:xfrm>
          <a:off x="19278111" y="135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22084</xdr:rowOff>
    </xdr:from>
    <xdr:to>
      <xdr:col>27</xdr:col>
      <xdr:colOff>161925</xdr:colOff>
      <xdr:row>78</xdr:row>
      <xdr:rowOff>123684</xdr:rowOff>
    </xdr:to>
    <xdr:sp macro="" textlink="">
      <xdr:nvSpPr>
        <xdr:cNvPr id="857" name="円/楕円 856"/>
        <xdr:cNvSpPr/>
      </xdr:nvSpPr>
      <xdr:spPr>
        <a:xfrm>
          <a:off x="18605500" y="1339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114811</xdr:rowOff>
    </xdr:from>
    <xdr:ext cx="534377" cy="259045"/>
    <xdr:sp macro="" textlink="">
      <xdr:nvSpPr>
        <xdr:cNvPr id="858" name="テキスト ボックス 857"/>
        <xdr:cNvSpPr txBox="1"/>
      </xdr:nvSpPr>
      <xdr:spPr>
        <a:xfrm>
          <a:off x="18389111" y="1348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9" name="直線コネクタ 86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0" name="テキスト ボックス 86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1" name="直線コネクタ 87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2" name="テキスト ボックス 87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3" name="直線コネクタ 87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74" name="テキスト ボックス 87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5" name="直線コネクタ 87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6" name="テキスト ボックス 87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0" name="直線コネクタ 87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4" name="直線コネクタ 88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5" name="直線コネクタ 88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7" name="フローチャート : 判断 88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8" name="直線コネクタ 88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9" name="フローチャート : 判断 88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0" name="テキスト ボックス 88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1" name="直線コネクタ 89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2" name="フローチャート : 判断 89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3" name="テキスト ボックス 89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4" name="直線コネクタ 89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5" name="フローチャート : 判断 894"/>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6" name="テキスト ボックス 895"/>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7" name="フローチャート : 判断 896"/>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8" name="テキスト ボックス 897"/>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4" name="円/楕円 90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6" name="円/楕円 90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7" name="テキスト ボックス 90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8" name="円/楕円 90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9" name="テキスト ボックス 908"/>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0" name="円/楕円 90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11" name="テキスト ボックス 91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2" name="円/楕円 91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3" name="テキスト ボックス 91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400" b="0" i="0" u="none" strike="noStrike" baseline="0" smtClean="0">
              <a:solidFill>
                <a:schemeClr val="dk1"/>
              </a:solidFill>
              <a:latin typeface="+mn-lt"/>
              <a:ea typeface="+mn-ea"/>
              <a:cs typeface="+mn-cs"/>
            </a:rPr>
            <a:t>　歳出決算総額は住民一人当たり</a:t>
          </a:r>
          <a:r>
            <a:rPr kumimoji="0" lang="en-US" altLang="ja-JP" sz="1400" b="0" i="0" u="none" strike="noStrike" baseline="0" smtClean="0">
              <a:solidFill>
                <a:schemeClr val="dk1"/>
              </a:solidFill>
              <a:latin typeface="+mn-lt"/>
              <a:ea typeface="+mn-ea"/>
              <a:cs typeface="+mn-cs"/>
            </a:rPr>
            <a:t>468,740</a:t>
          </a:r>
          <a:r>
            <a:rPr kumimoji="0" lang="ja-JP" altLang="en-US" sz="1400" b="0" i="0" u="none" strike="noStrike" baseline="0" smtClean="0">
              <a:solidFill>
                <a:schemeClr val="dk1"/>
              </a:solidFill>
              <a:latin typeface="+mn-lt"/>
              <a:ea typeface="+mn-ea"/>
              <a:cs typeface="+mn-cs"/>
            </a:rPr>
            <a:t>円となり、そのうち約３分の１が人件費と物件費であり、類似団体と比較して一人当たりのコストが高い状況である。成田国際空港が所在するための行政需要、国家戦略特区の指定、子ども子育て支援新制度や待機児童の解消などに対応するため、相当の職員数を確保していること等が主な要因だが、今後も事務事業の見直しや職員定数及び職員給与の適正化等により経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千葉県成田市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131,739
127,988
213.84
65,955,188
61,751,404
3,602,281
37,507,053
47,779,066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73.4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139700</xdr:rowOff>
    </xdr:from>
    <xdr:to>
      <xdr:col>6</xdr:col>
      <xdr:colOff>510540</xdr:colOff>
      <xdr:row>37</xdr:row>
      <xdr:rowOff>147129</xdr:rowOff>
    </xdr:to>
    <xdr:cxnSp macro="">
      <xdr:nvCxnSpPr>
        <xdr:cNvPr id="52" name="直線コネクタ 51"/>
        <xdr:cNvCxnSpPr/>
      </xdr:nvCxnSpPr>
      <xdr:spPr>
        <a:xfrm flipV="1">
          <a:off x="4633595" y="5283200"/>
          <a:ext cx="1270"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150957</xdr:rowOff>
    </xdr:from>
    <xdr:ext cx="469744" cy="259045"/>
    <xdr:sp macro="" textlink="">
      <xdr:nvSpPr>
        <xdr:cNvPr id="53" name="議会費最小値テキスト"/>
        <xdr:cNvSpPr txBox="1"/>
      </xdr:nvSpPr>
      <xdr:spPr>
        <a:xfrm>
          <a:off x="4686300"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a:t>
          </a:r>
          <a:endParaRPr kumimoji="1" lang="ja-JP" altLang="en-US" sz="1000" b="1">
            <a:latin typeface="ＭＳ Ｐゴシック"/>
          </a:endParaRPr>
        </a:p>
      </xdr:txBody>
    </xdr:sp>
    <xdr:clientData/>
  </xdr:oneCellAnchor>
  <xdr:twoCellAnchor>
    <xdr:from>
      <xdr:col>6</xdr:col>
      <xdr:colOff>422275</xdr:colOff>
      <xdr:row>37</xdr:row>
      <xdr:rowOff>147129</xdr:rowOff>
    </xdr:from>
    <xdr:to>
      <xdr:col>6</xdr:col>
      <xdr:colOff>600075</xdr:colOff>
      <xdr:row>37</xdr:row>
      <xdr:rowOff>147129</xdr:rowOff>
    </xdr:to>
    <xdr:cxnSp macro="">
      <xdr:nvCxnSpPr>
        <xdr:cNvPr id="54" name="直線コネクタ 53"/>
        <xdr:cNvCxnSpPr/>
      </xdr:nvCxnSpPr>
      <xdr:spPr>
        <a:xfrm>
          <a:off x="4546600" y="649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86377</xdr:rowOff>
    </xdr:from>
    <xdr:ext cx="469744" cy="259045"/>
    <xdr:sp macro="" textlink="">
      <xdr:nvSpPr>
        <xdr:cNvPr id="55"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a:t>
          </a:r>
          <a:endParaRPr kumimoji="1" lang="ja-JP" altLang="en-US" sz="1000" b="1">
            <a:latin typeface="ＭＳ Ｐゴシック"/>
          </a:endParaRPr>
        </a:p>
      </xdr:txBody>
    </xdr:sp>
    <xdr:clientData/>
  </xdr:oneCellAnchor>
  <xdr:twoCellAnchor>
    <xdr:from>
      <xdr:col>6</xdr:col>
      <xdr:colOff>422275</xdr:colOff>
      <xdr:row>30</xdr:row>
      <xdr:rowOff>139700</xdr:rowOff>
    </xdr:from>
    <xdr:to>
      <xdr:col>6</xdr:col>
      <xdr:colOff>600075</xdr:colOff>
      <xdr:row>30</xdr:row>
      <xdr:rowOff>139700</xdr:rowOff>
    </xdr:to>
    <xdr:cxnSp macro="">
      <xdr:nvCxnSpPr>
        <xdr:cNvPr id="56" name="直線コネクタ 55"/>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105410</xdr:rowOff>
    </xdr:from>
    <xdr:to>
      <xdr:col>6</xdr:col>
      <xdr:colOff>511175</xdr:colOff>
      <xdr:row>33</xdr:row>
      <xdr:rowOff>29972</xdr:rowOff>
    </xdr:to>
    <xdr:cxnSp macro="">
      <xdr:nvCxnSpPr>
        <xdr:cNvPr id="57" name="直線コネクタ 56"/>
        <xdr:cNvCxnSpPr/>
      </xdr:nvCxnSpPr>
      <xdr:spPr>
        <a:xfrm flipV="1">
          <a:off x="3797300" y="559181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57040</xdr:rowOff>
    </xdr:from>
    <xdr:ext cx="469744" cy="259045"/>
    <xdr:sp macro="" textlink="">
      <xdr:nvSpPr>
        <xdr:cNvPr id="58" name="議会費平均値テキスト"/>
        <xdr:cNvSpPr txBox="1"/>
      </xdr:nvSpPr>
      <xdr:spPr>
        <a:xfrm>
          <a:off x="4686300" y="588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78613</xdr:rowOff>
    </xdr:from>
    <xdr:to>
      <xdr:col>6</xdr:col>
      <xdr:colOff>561975</xdr:colOff>
      <xdr:row>35</xdr:row>
      <xdr:rowOff>8763</xdr:rowOff>
    </xdr:to>
    <xdr:sp macro="" textlink="">
      <xdr:nvSpPr>
        <xdr:cNvPr id="59" name="フローチャート : 判断 58"/>
        <xdr:cNvSpPr/>
      </xdr:nvSpPr>
      <xdr:spPr>
        <a:xfrm>
          <a:off x="45847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29972</xdr:rowOff>
    </xdr:from>
    <xdr:to>
      <xdr:col>5</xdr:col>
      <xdr:colOff>358775</xdr:colOff>
      <xdr:row>33</xdr:row>
      <xdr:rowOff>41973</xdr:rowOff>
    </xdr:to>
    <xdr:cxnSp macro="">
      <xdr:nvCxnSpPr>
        <xdr:cNvPr id="60" name="直線コネクタ 59"/>
        <xdr:cNvCxnSpPr/>
      </xdr:nvCxnSpPr>
      <xdr:spPr>
        <a:xfrm flipV="1">
          <a:off x="2908300" y="5687822"/>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95902</xdr:rowOff>
    </xdr:from>
    <xdr:ext cx="469744" cy="259045"/>
    <xdr:sp macro="" textlink="">
      <xdr:nvSpPr>
        <xdr:cNvPr id="62" name="テキスト ボックス 61"/>
        <xdr:cNvSpPr txBox="1"/>
      </xdr:nvSpPr>
      <xdr:spPr>
        <a:xfrm>
          <a:off x="3562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109982</xdr:rowOff>
    </xdr:from>
    <xdr:to>
      <xdr:col>4</xdr:col>
      <xdr:colOff>155575</xdr:colOff>
      <xdr:row>33</xdr:row>
      <xdr:rowOff>41973</xdr:rowOff>
    </xdr:to>
    <xdr:cxnSp macro="">
      <xdr:nvCxnSpPr>
        <xdr:cNvPr id="63" name="直線コネクタ 62"/>
        <xdr:cNvCxnSpPr/>
      </xdr:nvCxnSpPr>
      <xdr:spPr>
        <a:xfrm>
          <a:off x="2019300" y="5596382"/>
          <a:ext cx="889000" cy="10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36830</xdr:rowOff>
    </xdr:from>
    <xdr:to>
      <xdr:col>2</xdr:col>
      <xdr:colOff>638175</xdr:colOff>
      <xdr:row>32</xdr:row>
      <xdr:rowOff>109982</xdr:rowOff>
    </xdr:to>
    <xdr:cxnSp macro="">
      <xdr:nvCxnSpPr>
        <xdr:cNvPr id="66" name="直線コネクタ 65"/>
        <xdr:cNvCxnSpPr/>
      </xdr:nvCxnSpPr>
      <xdr:spPr>
        <a:xfrm>
          <a:off x="1130300" y="5351780"/>
          <a:ext cx="8890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158195</xdr:rowOff>
    </xdr:from>
    <xdr:ext cx="469744" cy="259045"/>
    <xdr:sp macro="" textlink="">
      <xdr:nvSpPr>
        <xdr:cNvPr id="70" name="テキスト ボックス 69"/>
        <xdr:cNvSpPr txBox="1"/>
      </xdr:nvSpPr>
      <xdr:spPr>
        <a:xfrm>
          <a:off x="895427" y="58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54610</xdr:rowOff>
    </xdr:from>
    <xdr:to>
      <xdr:col>6</xdr:col>
      <xdr:colOff>561975</xdr:colOff>
      <xdr:row>32</xdr:row>
      <xdr:rowOff>156210</xdr:rowOff>
    </xdr:to>
    <xdr:sp macro="" textlink="">
      <xdr:nvSpPr>
        <xdr:cNvPr id="76" name="円/楕円 75"/>
        <xdr:cNvSpPr/>
      </xdr:nvSpPr>
      <xdr:spPr>
        <a:xfrm>
          <a:off x="4584700" y="554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77487</xdr:rowOff>
    </xdr:from>
    <xdr:ext cx="469744" cy="259045"/>
    <xdr:sp macro="" textlink="">
      <xdr:nvSpPr>
        <xdr:cNvPr id="77" name="議会費該当値テキスト"/>
        <xdr:cNvSpPr txBox="1"/>
      </xdr:nvSpPr>
      <xdr:spPr>
        <a:xfrm>
          <a:off x="4686300" y="53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150622</xdr:rowOff>
    </xdr:from>
    <xdr:to>
      <xdr:col>5</xdr:col>
      <xdr:colOff>409575</xdr:colOff>
      <xdr:row>33</xdr:row>
      <xdr:rowOff>80772</xdr:rowOff>
    </xdr:to>
    <xdr:sp macro="" textlink="">
      <xdr:nvSpPr>
        <xdr:cNvPr id="78" name="円/楕円 77"/>
        <xdr:cNvSpPr/>
      </xdr:nvSpPr>
      <xdr:spPr>
        <a:xfrm>
          <a:off x="3746500" y="56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97299</xdr:rowOff>
    </xdr:from>
    <xdr:ext cx="469744" cy="259045"/>
    <xdr:sp macro="" textlink="">
      <xdr:nvSpPr>
        <xdr:cNvPr id="79" name="テキスト ボックス 78"/>
        <xdr:cNvSpPr txBox="1"/>
      </xdr:nvSpPr>
      <xdr:spPr>
        <a:xfrm>
          <a:off x="3562427" y="54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162623</xdr:rowOff>
    </xdr:from>
    <xdr:to>
      <xdr:col>4</xdr:col>
      <xdr:colOff>206375</xdr:colOff>
      <xdr:row>33</xdr:row>
      <xdr:rowOff>92773</xdr:rowOff>
    </xdr:to>
    <xdr:sp macro="" textlink="">
      <xdr:nvSpPr>
        <xdr:cNvPr id="80" name="円/楕円 79"/>
        <xdr:cNvSpPr/>
      </xdr:nvSpPr>
      <xdr:spPr>
        <a:xfrm>
          <a:off x="2857500" y="564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109300</xdr:rowOff>
    </xdr:from>
    <xdr:ext cx="469744" cy="259045"/>
    <xdr:sp macro="" textlink="">
      <xdr:nvSpPr>
        <xdr:cNvPr id="81" name="テキスト ボックス 80"/>
        <xdr:cNvSpPr txBox="1"/>
      </xdr:nvSpPr>
      <xdr:spPr>
        <a:xfrm>
          <a:off x="2673427" y="542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59182</xdr:rowOff>
    </xdr:from>
    <xdr:to>
      <xdr:col>3</xdr:col>
      <xdr:colOff>3175</xdr:colOff>
      <xdr:row>32</xdr:row>
      <xdr:rowOff>160782</xdr:rowOff>
    </xdr:to>
    <xdr:sp macro="" textlink="">
      <xdr:nvSpPr>
        <xdr:cNvPr id="82" name="円/楕円 81"/>
        <xdr:cNvSpPr/>
      </xdr:nvSpPr>
      <xdr:spPr>
        <a:xfrm>
          <a:off x="1968500" y="55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5859</xdr:rowOff>
    </xdr:from>
    <xdr:ext cx="469744" cy="259045"/>
    <xdr:sp macro="" textlink="">
      <xdr:nvSpPr>
        <xdr:cNvPr id="83" name="テキスト ボックス 82"/>
        <xdr:cNvSpPr txBox="1"/>
      </xdr:nvSpPr>
      <xdr:spPr>
        <a:xfrm>
          <a:off x="1784427" y="53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157480</xdr:rowOff>
    </xdr:from>
    <xdr:to>
      <xdr:col>1</xdr:col>
      <xdr:colOff>485775</xdr:colOff>
      <xdr:row>31</xdr:row>
      <xdr:rowOff>87630</xdr:rowOff>
    </xdr:to>
    <xdr:sp macro="" textlink="">
      <xdr:nvSpPr>
        <xdr:cNvPr id="84" name="円/楕円 83"/>
        <xdr:cNvSpPr/>
      </xdr:nvSpPr>
      <xdr:spPr>
        <a:xfrm>
          <a:off x="1079500" y="53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104157</xdr:rowOff>
    </xdr:from>
    <xdr:ext cx="469744" cy="259045"/>
    <xdr:sp macro="" textlink="">
      <xdr:nvSpPr>
        <xdr:cNvPr id="85" name="テキスト ボックス 84"/>
        <xdr:cNvSpPr txBox="1"/>
      </xdr:nvSpPr>
      <xdr:spPr>
        <a:xfrm>
          <a:off x="895427" y="50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95414</xdr:rowOff>
    </xdr:from>
    <xdr:to>
      <xdr:col>6</xdr:col>
      <xdr:colOff>510540</xdr:colOff>
      <xdr:row>58</xdr:row>
      <xdr:rowOff>74268</xdr:rowOff>
    </xdr:to>
    <xdr:cxnSp macro="">
      <xdr:nvCxnSpPr>
        <xdr:cNvPr id="107" name="直線コネクタ 106"/>
        <xdr:cNvCxnSpPr/>
      </xdr:nvCxnSpPr>
      <xdr:spPr>
        <a:xfrm flipV="1">
          <a:off x="4633595" y="8839364"/>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78095</xdr:rowOff>
    </xdr:from>
    <xdr:ext cx="534377" cy="259045"/>
    <xdr:sp macro="" textlink="">
      <xdr:nvSpPr>
        <xdr:cNvPr id="108" name="総務費最小値テキスト"/>
        <xdr:cNvSpPr txBox="1"/>
      </xdr:nvSpPr>
      <xdr:spPr>
        <a:xfrm>
          <a:off x="4686300" y="10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28,623</a:t>
          </a:r>
          <a:endParaRPr kumimoji="1" lang="ja-JP" altLang="en-US" sz="1000" b="1">
            <a:latin typeface="ＭＳ Ｐゴシック"/>
          </a:endParaRPr>
        </a:p>
      </xdr:txBody>
    </xdr:sp>
    <xdr:clientData/>
  </xdr:oneCellAnchor>
  <xdr:twoCellAnchor>
    <xdr:from>
      <xdr:col>6</xdr:col>
      <xdr:colOff>422275</xdr:colOff>
      <xdr:row>58</xdr:row>
      <xdr:rowOff>74268</xdr:rowOff>
    </xdr:from>
    <xdr:to>
      <xdr:col>6</xdr:col>
      <xdr:colOff>600075</xdr:colOff>
      <xdr:row>58</xdr:row>
      <xdr:rowOff>74268</xdr:rowOff>
    </xdr:to>
    <xdr:cxnSp macro="">
      <xdr:nvCxnSpPr>
        <xdr:cNvPr id="109" name="直線コネクタ 108"/>
        <xdr:cNvCxnSpPr/>
      </xdr:nvCxnSpPr>
      <xdr:spPr>
        <a:xfrm>
          <a:off x="4546600" y="1001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42091</xdr:rowOff>
    </xdr:from>
    <xdr:ext cx="599010" cy="259045"/>
    <xdr:sp macro="" textlink="">
      <xdr:nvSpPr>
        <xdr:cNvPr id="110" name="総務費最大値テキスト"/>
        <xdr:cNvSpPr txBox="1"/>
      </xdr:nvSpPr>
      <xdr:spPr>
        <a:xfrm>
          <a:off x="4686300" y="861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544,373</a:t>
          </a:r>
          <a:endParaRPr kumimoji="1" lang="ja-JP" altLang="en-US" sz="1000" b="1">
            <a:latin typeface="ＭＳ Ｐゴシック"/>
          </a:endParaRPr>
        </a:p>
      </xdr:txBody>
    </xdr:sp>
    <xdr:clientData/>
  </xdr:oneCellAnchor>
  <xdr:twoCellAnchor>
    <xdr:from>
      <xdr:col>6</xdr:col>
      <xdr:colOff>422275</xdr:colOff>
      <xdr:row>51</xdr:row>
      <xdr:rowOff>95414</xdr:rowOff>
    </xdr:from>
    <xdr:to>
      <xdr:col>6</xdr:col>
      <xdr:colOff>600075</xdr:colOff>
      <xdr:row>51</xdr:row>
      <xdr:rowOff>95414</xdr:rowOff>
    </xdr:to>
    <xdr:cxnSp macro="">
      <xdr:nvCxnSpPr>
        <xdr:cNvPr id="111" name="直線コネクタ 110"/>
        <xdr:cNvCxnSpPr/>
      </xdr:nvCxnSpPr>
      <xdr:spPr>
        <a:xfrm>
          <a:off x="4546600" y="883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8193</xdr:rowOff>
    </xdr:from>
    <xdr:to>
      <xdr:col>6</xdr:col>
      <xdr:colOff>511175</xdr:colOff>
      <xdr:row>58</xdr:row>
      <xdr:rowOff>11542</xdr:rowOff>
    </xdr:to>
    <xdr:cxnSp macro="">
      <xdr:nvCxnSpPr>
        <xdr:cNvPr id="112" name="直線コネクタ 111"/>
        <xdr:cNvCxnSpPr/>
      </xdr:nvCxnSpPr>
      <xdr:spPr>
        <a:xfrm flipV="1">
          <a:off x="3797300" y="9952293"/>
          <a:ext cx="838200" cy="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119416</xdr:rowOff>
    </xdr:from>
    <xdr:ext cx="534377" cy="259045"/>
    <xdr:sp macro="" textlink="">
      <xdr:nvSpPr>
        <xdr:cNvPr id="113" name="総務費平均値テキスト"/>
        <xdr:cNvSpPr txBox="1"/>
      </xdr:nvSpPr>
      <xdr:spPr>
        <a:xfrm>
          <a:off x="4686300" y="989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140989</xdr:rowOff>
    </xdr:from>
    <xdr:to>
      <xdr:col>6</xdr:col>
      <xdr:colOff>561975</xdr:colOff>
      <xdr:row>58</xdr:row>
      <xdr:rowOff>71139</xdr:rowOff>
    </xdr:to>
    <xdr:sp macro="" textlink="">
      <xdr:nvSpPr>
        <xdr:cNvPr id="114" name="フローチャート : 判断 113"/>
        <xdr:cNvSpPr/>
      </xdr:nvSpPr>
      <xdr:spPr>
        <a:xfrm>
          <a:off x="4584700" y="99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8971</xdr:rowOff>
    </xdr:from>
    <xdr:to>
      <xdr:col>5</xdr:col>
      <xdr:colOff>358775</xdr:colOff>
      <xdr:row>58</xdr:row>
      <xdr:rowOff>11542</xdr:rowOff>
    </xdr:to>
    <xdr:cxnSp macro="">
      <xdr:nvCxnSpPr>
        <xdr:cNvPr id="115" name="直線コネクタ 114"/>
        <xdr:cNvCxnSpPr/>
      </xdr:nvCxnSpPr>
      <xdr:spPr>
        <a:xfrm>
          <a:off x="2908300" y="9953071"/>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154998</xdr:rowOff>
    </xdr:from>
    <xdr:to>
      <xdr:col>5</xdr:col>
      <xdr:colOff>409575</xdr:colOff>
      <xdr:row>58</xdr:row>
      <xdr:rowOff>85148</xdr:rowOff>
    </xdr:to>
    <xdr:sp macro="" textlink="">
      <xdr:nvSpPr>
        <xdr:cNvPr id="116" name="フローチャート : 判断 115"/>
        <xdr:cNvSpPr/>
      </xdr:nvSpPr>
      <xdr:spPr>
        <a:xfrm>
          <a:off x="3746500" y="992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76275</xdr:rowOff>
    </xdr:from>
    <xdr:ext cx="534377" cy="259045"/>
    <xdr:sp macro="" textlink="">
      <xdr:nvSpPr>
        <xdr:cNvPr id="117" name="テキスト ボックス 116"/>
        <xdr:cNvSpPr txBox="1"/>
      </xdr:nvSpPr>
      <xdr:spPr>
        <a:xfrm>
          <a:off x="3530111" y="1002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155807</xdr:rowOff>
    </xdr:from>
    <xdr:to>
      <xdr:col>4</xdr:col>
      <xdr:colOff>155575</xdr:colOff>
      <xdr:row>58</xdr:row>
      <xdr:rowOff>8971</xdr:rowOff>
    </xdr:to>
    <xdr:cxnSp macro="">
      <xdr:nvCxnSpPr>
        <xdr:cNvPr id="118" name="直線コネクタ 117"/>
        <xdr:cNvCxnSpPr/>
      </xdr:nvCxnSpPr>
      <xdr:spPr>
        <a:xfrm>
          <a:off x="2019300" y="9928457"/>
          <a:ext cx="889000" cy="2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152652</xdr:rowOff>
    </xdr:from>
    <xdr:to>
      <xdr:col>4</xdr:col>
      <xdr:colOff>206375</xdr:colOff>
      <xdr:row>58</xdr:row>
      <xdr:rowOff>82802</xdr:rowOff>
    </xdr:to>
    <xdr:sp macro="" textlink="">
      <xdr:nvSpPr>
        <xdr:cNvPr id="119" name="フローチャート : 判断 118"/>
        <xdr:cNvSpPr/>
      </xdr:nvSpPr>
      <xdr:spPr>
        <a:xfrm>
          <a:off x="2857500" y="992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73929</xdr:rowOff>
    </xdr:from>
    <xdr:ext cx="534377" cy="259045"/>
    <xdr:sp macro="" textlink="">
      <xdr:nvSpPr>
        <xdr:cNvPr id="120" name="テキスト ボックス 119"/>
        <xdr:cNvSpPr txBox="1"/>
      </xdr:nvSpPr>
      <xdr:spPr>
        <a:xfrm>
          <a:off x="2641111" y="1001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155807</xdr:rowOff>
    </xdr:from>
    <xdr:to>
      <xdr:col>2</xdr:col>
      <xdr:colOff>638175</xdr:colOff>
      <xdr:row>57</xdr:row>
      <xdr:rowOff>169900</xdr:rowOff>
    </xdr:to>
    <xdr:cxnSp macro="">
      <xdr:nvCxnSpPr>
        <xdr:cNvPr id="121" name="直線コネクタ 120"/>
        <xdr:cNvCxnSpPr/>
      </xdr:nvCxnSpPr>
      <xdr:spPr>
        <a:xfrm flipV="1">
          <a:off x="1130300" y="9928457"/>
          <a:ext cx="889000" cy="1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160372</xdr:rowOff>
    </xdr:from>
    <xdr:to>
      <xdr:col>3</xdr:col>
      <xdr:colOff>3175</xdr:colOff>
      <xdr:row>58</xdr:row>
      <xdr:rowOff>90522</xdr:rowOff>
    </xdr:to>
    <xdr:sp macro="" textlink="">
      <xdr:nvSpPr>
        <xdr:cNvPr id="122" name="フローチャート : 判断 121"/>
        <xdr:cNvSpPr/>
      </xdr:nvSpPr>
      <xdr:spPr>
        <a:xfrm>
          <a:off x="1968500" y="993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81649</xdr:rowOff>
    </xdr:from>
    <xdr:ext cx="534377" cy="259045"/>
    <xdr:sp macro="" textlink="">
      <xdr:nvSpPr>
        <xdr:cNvPr id="123" name="テキスト ボックス 122"/>
        <xdr:cNvSpPr txBox="1"/>
      </xdr:nvSpPr>
      <xdr:spPr>
        <a:xfrm>
          <a:off x="1752111" y="1002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156335</xdr:rowOff>
    </xdr:from>
    <xdr:to>
      <xdr:col>1</xdr:col>
      <xdr:colOff>485775</xdr:colOff>
      <xdr:row>58</xdr:row>
      <xdr:rowOff>86485</xdr:rowOff>
    </xdr:to>
    <xdr:sp macro="" textlink="">
      <xdr:nvSpPr>
        <xdr:cNvPr id="124" name="フローチャート : 判断 123"/>
        <xdr:cNvSpPr/>
      </xdr:nvSpPr>
      <xdr:spPr>
        <a:xfrm>
          <a:off x="1079500" y="9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77612</xdr:rowOff>
    </xdr:from>
    <xdr:ext cx="534377" cy="259045"/>
    <xdr:sp macro="" textlink="">
      <xdr:nvSpPr>
        <xdr:cNvPr id="125" name="テキスト ボックス 124"/>
        <xdr:cNvSpPr txBox="1"/>
      </xdr:nvSpPr>
      <xdr:spPr>
        <a:xfrm>
          <a:off x="863111" y="100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128843</xdr:rowOff>
    </xdr:from>
    <xdr:to>
      <xdr:col>6</xdr:col>
      <xdr:colOff>561975</xdr:colOff>
      <xdr:row>58</xdr:row>
      <xdr:rowOff>58993</xdr:rowOff>
    </xdr:to>
    <xdr:sp macro="" textlink="">
      <xdr:nvSpPr>
        <xdr:cNvPr id="131" name="円/楕円 130"/>
        <xdr:cNvSpPr/>
      </xdr:nvSpPr>
      <xdr:spPr>
        <a:xfrm>
          <a:off x="4584700" y="990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88220</xdr:rowOff>
    </xdr:from>
    <xdr:ext cx="534377" cy="259045"/>
    <xdr:sp macro="" textlink="">
      <xdr:nvSpPr>
        <xdr:cNvPr id="132" name="総務費該当値テキスト"/>
        <xdr:cNvSpPr txBox="1"/>
      </xdr:nvSpPr>
      <xdr:spPr>
        <a:xfrm>
          <a:off x="4686300"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57,527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132192</xdr:rowOff>
    </xdr:from>
    <xdr:to>
      <xdr:col>5</xdr:col>
      <xdr:colOff>409575</xdr:colOff>
      <xdr:row>58</xdr:row>
      <xdr:rowOff>62342</xdr:rowOff>
    </xdr:to>
    <xdr:sp macro="" textlink="">
      <xdr:nvSpPr>
        <xdr:cNvPr id="133" name="円/楕円 132"/>
        <xdr:cNvSpPr/>
      </xdr:nvSpPr>
      <xdr:spPr>
        <a:xfrm>
          <a:off x="3746500" y="990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78869</xdr:rowOff>
    </xdr:from>
    <xdr:ext cx="534377" cy="259045"/>
    <xdr:sp macro="" textlink="">
      <xdr:nvSpPr>
        <xdr:cNvPr id="134" name="テキスト ボックス 133"/>
        <xdr:cNvSpPr txBox="1"/>
      </xdr:nvSpPr>
      <xdr:spPr>
        <a:xfrm>
          <a:off x="3530111" y="968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56,062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129621</xdr:rowOff>
    </xdr:from>
    <xdr:to>
      <xdr:col>4</xdr:col>
      <xdr:colOff>206375</xdr:colOff>
      <xdr:row>58</xdr:row>
      <xdr:rowOff>59771</xdr:rowOff>
    </xdr:to>
    <xdr:sp macro="" textlink="">
      <xdr:nvSpPr>
        <xdr:cNvPr id="135" name="円/楕円 134"/>
        <xdr:cNvSpPr/>
      </xdr:nvSpPr>
      <xdr:spPr>
        <a:xfrm>
          <a:off x="2857500" y="990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76298</xdr:rowOff>
    </xdr:from>
    <xdr:ext cx="534377" cy="259045"/>
    <xdr:sp macro="" textlink="">
      <xdr:nvSpPr>
        <xdr:cNvPr id="136" name="テキスト ボックス 135"/>
        <xdr:cNvSpPr txBox="1"/>
      </xdr:nvSpPr>
      <xdr:spPr>
        <a:xfrm>
          <a:off x="2641111" y="96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105007</xdr:rowOff>
    </xdr:from>
    <xdr:to>
      <xdr:col>3</xdr:col>
      <xdr:colOff>3175</xdr:colOff>
      <xdr:row>58</xdr:row>
      <xdr:rowOff>35157</xdr:rowOff>
    </xdr:to>
    <xdr:sp macro="" textlink="">
      <xdr:nvSpPr>
        <xdr:cNvPr id="137" name="円/楕円 136"/>
        <xdr:cNvSpPr/>
      </xdr:nvSpPr>
      <xdr:spPr>
        <a:xfrm>
          <a:off x="1968500" y="987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51684</xdr:rowOff>
    </xdr:from>
    <xdr:ext cx="534377" cy="259045"/>
    <xdr:sp macro="" textlink="">
      <xdr:nvSpPr>
        <xdr:cNvPr id="138" name="テキスト ボックス 137"/>
        <xdr:cNvSpPr txBox="1"/>
      </xdr:nvSpPr>
      <xdr:spPr>
        <a:xfrm>
          <a:off x="1752111" y="965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119100</xdr:rowOff>
    </xdr:from>
    <xdr:to>
      <xdr:col>1</xdr:col>
      <xdr:colOff>485775</xdr:colOff>
      <xdr:row>58</xdr:row>
      <xdr:rowOff>49250</xdr:rowOff>
    </xdr:to>
    <xdr:sp macro="" textlink="">
      <xdr:nvSpPr>
        <xdr:cNvPr id="139" name="円/楕円 138"/>
        <xdr:cNvSpPr/>
      </xdr:nvSpPr>
      <xdr:spPr>
        <a:xfrm>
          <a:off x="1079500" y="98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65777</xdr:rowOff>
    </xdr:from>
    <xdr:ext cx="534377" cy="259045"/>
    <xdr:sp macro="" textlink="">
      <xdr:nvSpPr>
        <xdr:cNvPr id="140" name="テキスト ボックス 139"/>
        <xdr:cNvSpPr txBox="1"/>
      </xdr:nvSpPr>
      <xdr:spPr>
        <a:xfrm>
          <a:off x="863111" y="966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1" name="テキスト ボックス 15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3" name="テキスト ボックス 15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44386</xdr:rowOff>
    </xdr:from>
    <xdr:to>
      <xdr:col>6</xdr:col>
      <xdr:colOff>510540</xdr:colOff>
      <xdr:row>79</xdr:row>
      <xdr:rowOff>51028</xdr:rowOff>
    </xdr:to>
    <xdr:cxnSp macro="">
      <xdr:nvCxnSpPr>
        <xdr:cNvPr id="165" name="直線コネクタ 164"/>
        <xdr:cNvCxnSpPr/>
      </xdr:nvCxnSpPr>
      <xdr:spPr>
        <a:xfrm flipV="1">
          <a:off x="4633595" y="12217336"/>
          <a:ext cx="1270" cy="137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54855</xdr:rowOff>
    </xdr:from>
    <xdr:ext cx="599010" cy="259045"/>
    <xdr:sp macro="" textlink="">
      <xdr:nvSpPr>
        <xdr:cNvPr id="166" name="民生費最小値テキスト"/>
        <xdr:cNvSpPr txBox="1"/>
      </xdr:nvSpPr>
      <xdr:spPr>
        <a:xfrm>
          <a:off x="4686300" y="1359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119,482</a:t>
          </a:r>
          <a:endParaRPr kumimoji="1" lang="ja-JP" altLang="en-US" sz="1000" b="1">
            <a:latin typeface="ＭＳ Ｐゴシック"/>
          </a:endParaRPr>
        </a:p>
      </xdr:txBody>
    </xdr:sp>
    <xdr:clientData/>
  </xdr:oneCellAnchor>
  <xdr:twoCellAnchor>
    <xdr:from>
      <xdr:col>6</xdr:col>
      <xdr:colOff>422275</xdr:colOff>
      <xdr:row>79</xdr:row>
      <xdr:rowOff>51028</xdr:rowOff>
    </xdr:from>
    <xdr:to>
      <xdr:col>6</xdr:col>
      <xdr:colOff>600075</xdr:colOff>
      <xdr:row>79</xdr:row>
      <xdr:rowOff>51028</xdr:rowOff>
    </xdr:to>
    <xdr:cxnSp macro="">
      <xdr:nvCxnSpPr>
        <xdr:cNvPr id="167" name="直線コネクタ 166"/>
        <xdr:cNvCxnSpPr/>
      </xdr:nvCxnSpPr>
      <xdr:spPr>
        <a:xfrm>
          <a:off x="4546600" y="1359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162513</xdr:rowOff>
    </xdr:from>
    <xdr:ext cx="599010" cy="259045"/>
    <xdr:sp macro="" textlink="">
      <xdr:nvSpPr>
        <xdr:cNvPr id="168" name="民生費最大値テキスト"/>
        <xdr:cNvSpPr txBox="1"/>
      </xdr:nvSpPr>
      <xdr:spPr>
        <a:xfrm>
          <a:off x="4686300" y="1199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228,005</a:t>
          </a:r>
          <a:endParaRPr kumimoji="1" lang="ja-JP" altLang="en-US" sz="1000" b="1">
            <a:latin typeface="ＭＳ Ｐゴシック"/>
          </a:endParaRPr>
        </a:p>
      </xdr:txBody>
    </xdr:sp>
    <xdr:clientData/>
  </xdr:oneCellAnchor>
  <xdr:twoCellAnchor>
    <xdr:from>
      <xdr:col>6</xdr:col>
      <xdr:colOff>422275</xdr:colOff>
      <xdr:row>71</xdr:row>
      <xdr:rowOff>44386</xdr:rowOff>
    </xdr:from>
    <xdr:to>
      <xdr:col>6</xdr:col>
      <xdr:colOff>600075</xdr:colOff>
      <xdr:row>71</xdr:row>
      <xdr:rowOff>44386</xdr:rowOff>
    </xdr:to>
    <xdr:cxnSp macro="">
      <xdr:nvCxnSpPr>
        <xdr:cNvPr id="169" name="直線コネクタ 168"/>
        <xdr:cNvCxnSpPr/>
      </xdr:nvCxnSpPr>
      <xdr:spPr>
        <a:xfrm>
          <a:off x="4546600" y="1221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31459</xdr:rowOff>
    </xdr:from>
    <xdr:to>
      <xdr:col>6</xdr:col>
      <xdr:colOff>511175</xdr:colOff>
      <xdr:row>78</xdr:row>
      <xdr:rowOff>47789</xdr:rowOff>
    </xdr:to>
    <xdr:cxnSp macro="">
      <xdr:nvCxnSpPr>
        <xdr:cNvPr id="170" name="直線コネクタ 169"/>
        <xdr:cNvCxnSpPr/>
      </xdr:nvCxnSpPr>
      <xdr:spPr>
        <a:xfrm>
          <a:off x="3797300" y="13404559"/>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147311</xdr:rowOff>
    </xdr:from>
    <xdr:ext cx="599010" cy="259045"/>
    <xdr:sp macro="" textlink="">
      <xdr:nvSpPr>
        <xdr:cNvPr id="171" name="民生費平均値テキスト"/>
        <xdr:cNvSpPr txBox="1"/>
      </xdr:nvSpPr>
      <xdr:spPr>
        <a:xfrm>
          <a:off x="4686300" y="12834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124434</xdr:rowOff>
    </xdr:from>
    <xdr:to>
      <xdr:col>6</xdr:col>
      <xdr:colOff>561975</xdr:colOff>
      <xdr:row>76</xdr:row>
      <xdr:rowOff>54584</xdr:rowOff>
    </xdr:to>
    <xdr:sp macro="" textlink="">
      <xdr:nvSpPr>
        <xdr:cNvPr id="172" name="フローチャート : 判断 171"/>
        <xdr:cNvSpPr/>
      </xdr:nvSpPr>
      <xdr:spPr>
        <a:xfrm>
          <a:off x="45847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31459</xdr:rowOff>
    </xdr:from>
    <xdr:to>
      <xdr:col>5</xdr:col>
      <xdr:colOff>358775</xdr:colOff>
      <xdr:row>79</xdr:row>
      <xdr:rowOff>1676</xdr:rowOff>
    </xdr:to>
    <xdr:cxnSp macro="">
      <xdr:nvCxnSpPr>
        <xdr:cNvPr id="173" name="直線コネクタ 172"/>
        <xdr:cNvCxnSpPr/>
      </xdr:nvCxnSpPr>
      <xdr:spPr>
        <a:xfrm flipV="1">
          <a:off x="2908300" y="13404559"/>
          <a:ext cx="889000" cy="14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65100</xdr:rowOff>
    </xdr:from>
    <xdr:to>
      <xdr:col>5</xdr:col>
      <xdr:colOff>409575</xdr:colOff>
      <xdr:row>77</xdr:row>
      <xdr:rowOff>166700</xdr:rowOff>
    </xdr:to>
    <xdr:sp macro="" textlink="">
      <xdr:nvSpPr>
        <xdr:cNvPr id="174" name="フローチャート : 判断 173"/>
        <xdr:cNvSpPr/>
      </xdr:nvSpPr>
      <xdr:spPr>
        <a:xfrm>
          <a:off x="3746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11777</xdr:rowOff>
    </xdr:from>
    <xdr:ext cx="599010" cy="259045"/>
    <xdr:sp macro="" textlink="">
      <xdr:nvSpPr>
        <xdr:cNvPr id="175" name="テキスト ボックス 174"/>
        <xdr:cNvSpPr txBox="1"/>
      </xdr:nvSpPr>
      <xdr:spPr>
        <a:xfrm>
          <a:off x="3497794" y="1304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1676</xdr:rowOff>
    </xdr:from>
    <xdr:to>
      <xdr:col>4</xdr:col>
      <xdr:colOff>155575</xdr:colOff>
      <xdr:row>79</xdr:row>
      <xdr:rowOff>28956</xdr:rowOff>
    </xdr:to>
    <xdr:cxnSp macro="">
      <xdr:nvCxnSpPr>
        <xdr:cNvPr id="176" name="直線コネクタ 175"/>
        <xdr:cNvCxnSpPr/>
      </xdr:nvCxnSpPr>
      <xdr:spPr>
        <a:xfrm flipV="1">
          <a:off x="2019300" y="13546226"/>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12167</xdr:rowOff>
    </xdr:from>
    <xdr:to>
      <xdr:col>4</xdr:col>
      <xdr:colOff>206375</xdr:colOff>
      <xdr:row>78</xdr:row>
      <xdr:rowOff>113767</xdr:rowOff>
    </xdr:to>
    <xdr:sp macro="" textlink="">
      <xdr:nvSpPr>
        <xdr:cNvPr id="177" name="フローチャート : 判断 176"/>
        <xdr:cNvSpPr/>
      </xdr:nvSpPr>
      <xdr:spPr>
        <a:xfrm>
          <a:off x="2857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130294</xdr:rowOff>
    </xdr:from>
    <xdr:ext cx="599010" cy="259045"/>
    <xdr:sp macro="" textlink="">
      <xdr:nvSpPr>
        <xdr:cNvPr id="178" name="テキスト ボックス 177"/>
        <xdr:cNvSpPr txBox="1"/>
      </xdr:nvSpPr>
      <xdr:spPr>
        <a:xfrm>
          <a:off x="2608794" y="1316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154839</xdr:rowOff>
    </xdr:from>
    <xdr:to>
      <xdr:col>2</xdr:col>
      <xdr:colOff>638175</xdr:colOff>
      <xdr:row>79</xdr:row>
      <xdr:rowOff>28956</xdr:rowOff>
    </xdr:to>
    <xdr:cxnSp macro="">
      <xdr:nvCxnSpPr>
        <xdr:cNvPr id="179" name="直線コネクタ 178"/>
        <xdr:cNvCxnSpPr/>
      </xdr:nvCxnSpPr>
      <xdr:spPr>
        <a:xfrm>
          <a:off x="1130300" y="13527939"/>
          <a:ext cx="889000" cy="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38988</xdr:rowOff>
    </xdr:from>
    <xdr:to>
      <xdr:col>3</xdr:col>
      <xdr:colOff>3175</xdr:colOff>
      <xdr:row>78</xdr:row>
      <xdr:rowOff>140588</xdr:rowOff>
    </xdr:to>
    <xdr:sp macro="" textlink="">
      <xdr:nvSpPr>
        <xdr:cNvPr id="180" name="フローチャート : 判断 179"/>
        <xdr:cNvSpPr/>
      </xdr:nvSpPr>
      <xdr:spPr>
        <a:xfrm>
          <a:off x="1968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157115</xdr:rowOff>
    </xdr:from>
    <xdr:ext cx="599010" cy="259045"/>
    <xdr:sp macro="" textlink="">
      <xdr:nvSpPr>
        <xdr:cNvPr id="181" name="テキスト ボックス 180"/>
        <xdr:cNvSpPr txBox="1"/>
      </xdr:nvSpPr>
      <xdr:spPr>
        <a:xfrm>
          <a:off x="1719794" y="1318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72631</xdr:rowOff>
    </xdr:from>
    <xdr:to>
      <xdr:col>1</xdr:col>
      <xdr:colOff>485775</xdr:colOff>
      <xdr:row>79</xdr:row>
      <xdr:rowOff>2781</xdr:rowOff>
    </xdr:to>
    <xdr:sp macro="" textlink="">
      <xdr:nvSpPr>
        <xdr:cNvPr id="182" name="フローチャート : 判断 181"/>
        <xdr:cNvSpPr/>
      </xdr:nvSpPr>
      <xdr:spPr>
        <a:xfrm>
          <a:off x="1079500" y="1344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19308</xdr:rowOff>
    </xdr:from>
    <xdr:ext cx="599010" cy="259045"/>
    <xdr:sp macro="" textlink="">
      <xdr:nvSpPr>
        <xdr:cNvPr id="183" name="テキスト ボックス 182"/>
        <xdr:cNvSpPr txBox="1"/>
      </xdr:nvSpPr>
      <xdr:spPr>
        <a:xfrm>
          <a:off x="830794" y="1322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168439</xdr:rowOff>
    </xdr:from>
    <xdr:to>
      <xdr:col>6</xdr:col>
      <xdr:colOff>561975</xdr:colOff>
      <xdr:row>78</xdr:row>
      <xdr:rowOff>98589</xdr:rowOff>
    </xdr:to>
    <xdr:sp macro="" textlink="">
      <xdr:nvSpPr>
        <xdr:cNvPr id="189" name="円/楕円 188"/>
        <xdr:cNvSpPr/>
      </xdr:nvSpPr>
      <xdr:spPr>
        <a:xfrm>
          <a:off x="4584700" y="1337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146866</xdr:rowOff>
    </xdr:from>
    <xdr:ext cx="599010" cy="259045"/>
    <xdr:sp macro="" textlink="">
      <xdr:nvSpPr>
        <xdr:cNvPr id="190" name="民生費該当値テキスト"/>
        <xdr:cNvSpPr txBox="1"/>
      </xdr:nvSpPr>
      <xdr:spPr>
        <a:xfrm>
          <a:off x="4686300" y="1334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133,237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152109</xdr:rowOff>
    </xdr:from>
    <xdr:to>
      <xdr:col>5</xdr:col>
      <xdr:colOff>409575</xdr:colOff>
      <xdr:row>78</xdr:row>
      <xdr:rowOff>82259</xdr:rowOff>
    </xdr:to>
    <xdr:sp macro="" textlink="">
      <xdr:nvSpPr>
        <xdr:cNvPr id="191" name="円/楕円 190"/>
        <xdr:cNvSpPr/>
      </xdr:nvSpPr>
      <xdr:spPr>
        <a:xfrm>
          <a:off x="3746500" y="133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73386</xdr:rowOff>
    </xdr:from>
    <xdr:ext cx="599010" cy="259045"/>
    <xdr:sp macro="" textlink="">
      <xdr:nvSpPr>
        <xdr:cNvPr id="192" name="テキスト ボックス 191"/>
        <xdr:cNvSpPr txBox="1"/>
      </xdr:nvSpPr>
      <xdr:spPr>
        <a:xfrm>
          <a:off x="3497794" y="1344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134,523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122326</xdr:rowOff>
    </xdr:from>
    <xdr:to>
      <xdr:col>4</xdr:col>
      <xdr:colOff>206375</xdr:colOff>
      <xdr:row>79</xdr:row>
      <xdr:rowOff>52476</xdr:rowOff>
    </xdr:to>
    <xdr:sp macro="" textlink="">
      <xdr:nvSpPr>
        <xdr:cNvPr id="193" name="円/楕円 192"/>
        <xdr:cNvSpPr/>
      </xdr:nvSpPr>
      <xdr:spPr>
        <a:xfrm>
          <a:off x="2857500" y="134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43603</xdr:rowOff>
    </xdr:from>
    <xdr:ext cx="599010" cy="259045"/>
    <xdr:sp macro="" textlink="">
      <xdr:nvSpPr>
        <xdr:cNvPr id="194" name="テキスト ボックス 193"/>
        <xdr:cNvSpPr txBox="1"/>
      </xdr:nvSpPr>
      <xdr:spPr>
        <a:xfrm>
          <a:off x="2608794" y="1358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149606</xdr:rowOff>
    </xdr:from>
    <xdr:to>
      <xdr:col>3</xdr:col>
      <xdr:colOff>3175</xdr:colOff>
      <xdr:row>79</xdr:row>
      <xdr:rowOff>79756</xdr:rowOff>
    </xdr:to>
    <xdr:sp macro="" textlink="">
      <xdr:nvSpPr>
        <xdr:cNvPr id="195" name="円/楕円 194"/>
        <xdr:cNvSpPr/>
      </xdr:nvSpPr>
      <xdr:spPr>
        <a:xfrm>
          <a:off x="1968500" y="135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70883</xdr:rowOff>
    </xdr:from>
    <xdr:ext cx="599010" cy="259045"/>
    <xdr:sp macro="" textlink="">
      <xdr:nvSpPr>
        <xdr:cNvPr id="196" name="テキスト ボックス 195"/>
        <xdr:cNvSpPr txBox="1"/>
      </xdr:nvSpPr>
      <xdr:spPr>
        <a:xfrm>
          <a:off x="1719794" y="1361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104039</xdr:rowOff>
    </xdr:from>
    <xdr:to>
      <xdr:col>1</xdr:col>
      <xdr:colOff>485775</xdr:colOff>
      <xdr:row>79</xdr:row>
      <xdr:rowOff>34189</xdr:rowOff>
    </xdr:to>
    <xdr:sp macro="" textlink="">
      <xdr:nvSpPr>
        <xdr:cNvPr id="197" name="円/楕円 196"/>
        <xdr:cNvSpPr/>
      </xdr:nvSpPr>
      <xdr:spPr>
        <a:xfrm>
          <a:off x="1079500" y="1347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25316</xdr:rowOff>
    </xdr:from>
    <xdr:ext cx="599010" cy="259045"/>
    <xdr:sp macro="" textlink="">
      <xdr:nvSpPr>
        <xdr:cNvPr id="198" name="テキスト ボックス 197"/>
        <xdr:cNvSpPr txBox="1"/>
      </xdr:nvSpPr>
      <xdr:spPr>
        <a:xfrm>
          <a:off x="830794" y="1356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7" name="テキスト ボックス 21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94</xdr:row>
      <xdr:rowOff>21113</xdr:rowOff>
    </xdr:from>
    <xdr:to>
      <xdr:col>6</xdr:col>
      <xdr:colOff>510540</xdr:colOff>
      <xdr:row>99</xdr:row>
      <xdr:rowOff>104533</xdr:rowOff>
    </xdr:to>
    <xdr:cxnSp macro="">
      <xdr:nvCxnSpPr>
        <xdr:cNvPr id="223" name="直線コネクタ 222"/>
        <xdr:cNvCxnSpPr/>
      </xdr:nvCxnSpPr>
      <xdr:spPr>
        <a:xfrm flipV="1">
          <a:off x="4633595" y="16137413"/>
          <a:ext cx="1270" cy="94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108360</xdr:rowOff>
    </xdr:from>
    <xdr:ext cx="534377" cy="259045"/>
    <xdr:sp macro="" textlink="">
      <xdr:nvSpPr>
        <xdr:cNvPr id="224" name="衛生費最小値テキスト"/>
        <xdr:cNvSpPr txBox="1"/>
      </xdr:nvSpPr>
      <xdr:spPr>
        <a:xfrm>
          <a:off x="4686300" y="1708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16,846</a:t>
          </a:r>
          <a:endParaRPr kumimoji="1" lang="ja-JP" altLang="en-US" sz="1000" b="1">
            <a:latin typeface="ＭＳ Ｐゴシック"/>
          </a:endParaRPr>
        </a:p>
      </xdr:txBody>
    </xdr:sp>
    <xdr:clientData/>
  </xdr:oneCellAnchor>
  <xdr:twoCellAnchor>
    <xdr:from>
      <xdr:col>6</xdr:col>
      <xdr:colOff>422275</xdr:colOff>
      <xdr:row>99</xdr:row>
      <xdr:rowOff>104533</xdr:rowOff>
    </xdr:from>
    <xdr:to>
      <xdr:col>6</xdr:col>
      <xdr:colOff>600075</xdr:colOff>
      <xdr:row>99</xdr:row>
      <xdr:rowOff>104533</xdr:rowOff>
    </xdr:to>
    <xdr:cxnSp macro="">
      <xdr:nvCxnSpPr>
        <xdr:cNvPr id="225" name="直線コネクタ 224"/>
        <xdr:cNvCxnSpPr/>
      </xdr:nvCxnSpPr>
      <xdr:spPr>
        <a:xfrm>
          <a:off x="4546600" y="1707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139240</xdr:rowOff>
    </xdr:from>
    <xdr:ext cx="534377" cy="259045"/>
    <xdr:sp macro="" textlink="">
      <xdr:nvSpPr>
        <xdr:cNvPr id="226" name="衛生費最大値テキスト"/>
        <xdr:cNvSpPr txBox="1"/>
      </xdr:nvSpPr>
      <xdr:spPr>
        <a:xfrm>
          <a:off x="4686300" y="1591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66,225</a:t>
          </a:r>
          <a:endParaRPr kumimoji="1" lang="ja-JP" altLang="en-US" sz="1000" b="1">
            <a:latin typeface="ＭＳ Ｐゴシック"/>
          </a:endParaRPr>
        </a:p>
      </xdr:txBody>
    </xdr:sp>
    <xdr:clientData/>
  </xdr:oneCellAnchor>
  <xdr:twoCellAnchor>
    <xdr:from>
      <xdr:col>6</xdr:col>
      <xdr:colOff>422275</xdr:colOff>
      <xdr:row>94</xdr:row>
      <xdr:rowOff>21113</xdr:rowOff>
    </xdr:from>
    <xdr:to>
      <xdr:col>6</xdr:col>
      <xdr:colOff>600075</xdr:colOff>
      <xdr:row>94</xdr:row>
      <xdr:rowOff>21113</xdr:rowOff>
    </xdr:to>
    <xdr:cxnSp macro="">
      <xdr:nvCxnSpPr>
        <xdr:cNvPr id="227" name="直線コネクタ 226"/>
        <xdr:cNvCxnSpPr/>
      </xdr:nvCxnSpPr>
      <xdr:spPr>
        <a:xfrm>
          <a:off x="4546600" y="16137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156463</xdr:rowOff>
    </xdr:from>
    <xdr:to>
      <xdr:col>6</xdr:col>
      <xdr:colOff>511175</xdr:colOff>
      <xdr:row>96</xdr:row>
      <xdr:rowOff>8407</xdr:rowOff>
    </xdr:to>
    <xdr:cxnSp macro="">
      <xdr:nvCxnSpPr>
        <xdr:cNvPr id="228" name="直線コネクタ 227"/>
        <xdr:cNvCxnSpPr/>
      </xdr:nvCxnSpPr>
      <xdr:spPr>
        <a:xfrm>
          <a:off x="3797300" y="16444213"/>
          <a:ext cx="8382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57517</xdr:rowOff>
    </xdr:from>
    <xdr:ext cx="534377" cy="259045"/>
    <xdr:sp macro="" textlink="">
      <xdr:nvSpPr>
        <xdr:cNvPr id="229" name="衛生費平均値テキスト"/>
        <xdr:cNvSpPr txBox="1"/>
      </xdr:nvSpPr>
      <xdr:spPr>
        <a:xfrm>
          <a:off x="4686300" y="16688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79090</xdr:rowOff>
    </xdr:from>
    <xdr:to>
      <xdr:col>6</xdr:col>
      <xdr:colOff>561975</xdr:colOff>
      <xdr:row>98</xdr:row>
      <xdr:rowOff>9240</xdr:rowOff>
    </xdr:to>
    <xdr:sp macro="" textlink="">
      <xdr:nvSpPr>
        <xdr:cNvPr id="230" name="フローチャート : 判断 229"/>
        <xdr:cNvSpPr/>
      </xdr:nvSpPr>
      <xdr:spPr>
        <a:xfrm>
          <a:off x="45847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156463</xdr:rowOff>
    </xdr:from>
    <xdr:to>
      <xdr:col>5</xdr:col>
      <xdr:colOff>358775</xdr:colOff>
      <xdr:row>96</xdr:row>
      <xdr:rowOff>83217</xdr:rowOff>
    </xdr:to>
    <xdr:cxnSp macro="">
      <xdr:nvCxnSpPr>
        <xdr:cNvPr id="231" name="直線コネクタ 230"/>
        <xdr:cNvCxnSpPr/>
      </xdr:nvCxnSpPr>
      <xdr:spPr>
        <a:xfrm flipV="1">
          <a:off x="2908300" y="16444213"/>
          <a:ext cx="889000" cy="9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109150</xdr:rowOff>
    </xdr:from>
    <xdr:to>
      <xdr:col>5</xdr:col>
      <xdr:colOff>409575</xdr:colOff>
      <xdr:row>98</xdr:row>
      <xdr:rowOff>39300</xdr:rowOff>
    </xdr:to>
    <xdr:sp macro="" textlink="">
      <xdr:nvSpPr>
        <xdr:cNvPr id="232" name="フローチャート : 判断 231"/>
        <xdr:cNvSpPr/>
      </xdr:nvSpPr>
      <xdr:spPr>
        <a:xfrm>
          <a:off x="3746500" y="167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30427</xdr:rowOff>
    </xdr:from>
    <xdr:ext cx="534377" cy="259045"/>
    <xdr:sp macro="" textlink="">
      <xdr:nvSpPr>
        <xdr:cNvPr id="233" name="テキスト ボックス 232"/>
        <xdr:cNvSpPr txBox="1"/>
      </xdr:nvSpPr>
      <xdr:spPr>
        <a:xfrm>
          <a:off x="3530111" y="1683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158845</xdr:rowOff>
    </xdr:from>
    <xdr:to>
      <xdr:col>4</xdr:col>
      <xdr:colOff>155575</xdr:colOff>
      <xdr:row>96</xdr:row>
      <xdr:rowOff>83217</xdr:rowOff>
    </xdr:to>
    <xdr:cxnSp macro="">
      <xdr:nvCxnSpPr>
        <xdr:cNvPr id="234" name="直線コネクタ 233"/>
        <xdr:cNvCxnSpPr/>
      </xdr:nvCxnSpPr>
      <xdr:spPr>
        <a:xfrm>
          <a:off x="2019300" y="16103695"/>
          <a:ext cx="889000" cy="4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118656</xdr:rowOff>
    </xdr:from>
    <xdr:to>
      <xdr:col>4</xdr:col>
      <xdr:colOff>206375</xdr:colOff>
      <xdr:row>98</xdr:row>
      <xdr:rowOff>48806</xdr:rowOff>
    </xdr:to>
    <xdr:sp macro="" textlink="">
      <xdr:nvSpPr>
        <xdr:cNvPr id="235" name="フローチャート : 判断 234"/>
        <xdr:cNvSpPr/>
      </xdr:nvSpPr>
      <xdr:spPr>
        <a:xfrm>
          <a:off x="2857500" y="1674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39933</xdr:rowOff>
    </xdr:from>
    <xdr:ext cx="534377" cy="259045"/>
    <xdr:sp macro="" textlink="">
      <xdr:nvSpPr>
        <xdr:cNvPr id="236" name="テキスト ボックス 235"/>
        <xdr:cNvSpPr txBox="1"/>
      </xdr:nvSpPr>
      <xdr:spPr>
        <a:xfrm>
          <a:off x="2641111" y="1684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123507</xdr:rowOff>
    </xdr:from>
    <xdr:to>
      <xdr:col>2</xdr:col>
      <xdr:colOff>638175</xdr:colOff>
      <xdr:row>93</xdr:row>
      <xdr:rowOff>158845</xdr:rowOff>
    </xdr:to>
    <xdr:cxnSp macro="">
      <xdr:nvCxnSpPr>
        <xdr:cNvPr id="237" name="直線コネクタ 236"/>
        <xdr:cNvCxnSpPr/>
      </xdr:nvCxnSpPr>
      <xdr:spPr>
        <a:xfrm>
          <a:off x="1130300" y="15725457"/>
          <a:ext cx="889000" cy="37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108235</xdr:rowOff>
    </xdr:from>
    <xdr:to>
      <xdr:col>3</xdr:col>
      <xdr:colOff>3175</xdr:colOff>
      <xdr:row>98</xdr:row>
      <xdr:rowOff>38385</xdr:rowOff>
    </xdr:to>
    <xdr:sp macro="" textlink="">
      <xdr:nvSpPr>
        <xdr:cNvPr id="238" name="フローチャート : 判断 237"/>
        <xdr:cNvSpPr/>
      </xdr:nvSpPr>
      <xdr:spPr>
        <a:xfrm>
          <a:off x="1968500" y="1673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29512</xdr:rowOff>
    </xdr:from>
    <xdr:ext cx="534377" cy="259045"/>
    <xdr:sp macro="" textlink="">
      <xdr:nvSpPr>
        <xdr:cNvPr id="239" name="テキスト ボックス 238"/>
        <xdr:cNvSpPr txBox="1"/>
      </xdr:nvSpPr>
      <xdr:spPr>
        <a:xfrm>
          <a:off x="1752111" y="1683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110883</xdr:rowOff>
    </xdr:from>
    <xdr:to>
      <xdr:col>1</xdr:col>
      <xdr:colOff>485775</xdr:colOff>
      <xdr:row>98</xdr:row>
      <xdr:rowOff>41033</xdr:rowOff>
    </xdr:to>
    <xdr:sp macro="" textlink="">
      <xdr:nvSpPr>
        <xdr:cNvPr id="240" name="フローチャート : 判断 239"/>
        <xdr:cNvSpPr/>
      </xdr:nvSpPr>
      <xdr:spPr>
        <a:xfrm>
          <a:off x="1079500" y="1674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32160</xdr:rowOff>
    </xdr:from>
    <xdr:ext cx="534377" cy="259045"/>
    <xdr:sp macro="" textlink="">
      <xdr:nvSpPr>
        <xdr:cNvPr id="241" name="テキスト ボックス 240"/>
        <xdr:cNvSpPr txBox="1"/>
      </xdr:nvSpPr>
      <xdr:spPr>
        <a:xfrm>
          <a:off x="863111" y="1683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129057</xdr:rowOff>
    </xdr:from>
    <xdr:to>
      <xdr:col>6</xdr:col>
      <xdr:colOff>561975</xdr:colOff>
      <xdr:row>96</xdr:row>
      <xdr:rowOff>59207</xdr:rowOff>
    </xdr:to>
    <xdr:sp macro="" textlink="">
      <xdr:nvSpPr>
        <xdr:cNvPr id="247" name="円/楕円 246"/>
        <xdr:cNvSpPr/>
      </xdr:nvSpPr>
      <xdr:spPr>
        <a:xfrm>
          <a:off x="4584700" y="1641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151934</xdr:rowOff>
    </xdr:from>
    <xdr:ext cx="534377" cy="259045"/>
    <xdr:sp macro="" textlink="">
      <xdr:nvSpPr>
        <xdr:cNvPr id="248" name="衛生費該当値テキスト"/>
        <xdr:cNvSpPr txBox="1"/>
      </xdr:nvSpPr>
      <xdr:spPr>
        <a:xfrm>
          <a:off x="4686300" y="162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48,892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105663</xdr:rowOff>
    </xdr:from>
    <xdr:to>
      <xdr:col>5</xdr:col>
      <xdr:colOff>409575</xdr:colOff>
      <xdr:row>96</xdr:row>
      <xdr:rowOff>35813</xdr:rowOff>
    </xdr:to>
    <xdr:sp macro="" textlink="">
      <xdr:nvSpPr>
        <xdr:cNvPr id="249" name="円/楕円 248"/>
        <xdr:cNvSpPr/>
      </xdr:nvSpPr>
      <xdr:spPr>
        <a:xfrm>
          <a:off x="3746500" y="163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52340</xdr:rowOff>
    </xdr:from>
    <xdr:ext cx="534377" cy="259045"/>
    <xdr:sp macro="" textlink="">
      <xdr:nvSpPr>
        <xdr:cNvPr id="250" name="テキスト ボックス 249"/>
        <xdr:cNvSpPr txBox="1"/>
      </xdr:nvSpPr>
      <xdr:spPr>
        <a:xfrm>
          <a:off x="3530111" y="1616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32417</xdr:rowOff>
    </xdr:from>
    <xdr:to>
      <xdr:col>4</xdr:col>
      <xdr:colOff>206375</xdr:colOff>
      <xdr:row>96</xdr:row>
      <xdr:rowOff>134017</xdr:rowOff>
    </xdr:to>
    <xdr:sp macro="" textlink="">
      <xdr:nvSpPr>
        <xdr:cNvPr id="251" name="円/楕円 250"/>
        <xdr:cNvSpPr/>
      </xdr:nvSpPr>
      <xdr:spPr>
        <a:xfrm>
          <a:off x="2857500" y="164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150544</xdr:rowOff>
    </xdr:from>
    <xdr:ext cx="534377" cy="259045"/>
    <xdr:sp macro="" textlink="">
      <xdr:nvSpPr>
        <xdr:cNvPr id="252" name="テキスト ボックス 251"/>
        <xdr:cNvSpPr txBox="1"/>
      </xdr:nvSpPr>
      <xdr:spPr>
        <a:xfrm>
          <a:off x="2641111" y="1626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44,965</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108045</xdr:rowOff>
    </xdr:from>
    <xdr:to>
      <xdr:col>3</xdr:col>
      <xdr:colOff>3175</xdr:colOff>
      <xdr:row>94</xdr:row>
      <xdr:rowOff>38195</xdr:rowOff>
    </xdr:to>
    <xdr:sp macro="" textlink="">
      <xdr:nvSpPr>
        <xdr:cNvPr id="253" name="円/楕円 252"/>
        <xdr:cNvSpPr/>
      </xdr:nvSpPr>
      <xdr:spPr>
        <a:xfrm>
          <a:off x="1968500" y="160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54722</xdr:rowOff>
    </xdr:from>
    <xdr:ext cx="534377" cy="259045"/>
    <xdr:sp macro="" textlink="">
      <xdr:nvSpPr>
        <xdr:cNvPr id="254" name="テキスト ボックス 253"/>
        <xdr:cNvSpPr txBox="1"/>
      </xdr:nvSpPr>
      <xdr:spPr>
        <a:xfrm>
          <a:off x="1752111" y="1582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67,995</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72707</xdr:rowOff>
    </xdr:from>
    <xdr:to>
      <xdr:col>1</xdr:col>
      <xdr:colOff>485775</xdr:colOff>
      <xdr:row>92</xdr:row>
      <xdr:rowOff>2857</xdr:rowOff>
    </xdr:to>
    <xdr:sp macro="" textlink="">
      <xdr:nvSpPr>
        <xdr:cNvPr id="255" name="円/楕円 254"/>
        <xdr:cNvSpPr/>
      </xdr:nvSpPr>
      <xdr:spPr>
        <a:xfrm>
          <a:off x="1079500" y="156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19384</xdr:rowOff>
    </xdr:from>
    <xdr:ext cx="534377" cy="259045"/>
    <xdr:sp macro="" textlink="">
      <xdr:nvSpPr>
        <xdr:cNvPr id="256" name="テキスト ボックス 255"/>
        <xdr:cNvSpPr txBox="1"/>
      </xdr:nvSpPr>
      <xdr:spPr>
        <a:xfrm>
          <a:off x="863111" y="154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30226</xdr:rowOff>
    </xdr:from>
    <xdr:to>
      <xdr:col>15</xdr:col>
      <xdr:colOff>180340</xdr:colOff>
      <xdr:row>39</xdr:row>
      <xdr:rowOff>24892</xdr:rowOff>
    </xdr:to>
    <xdr:cxnSp macro="">
      <xdr:nvCxnSpPr>
        <xdr:cNvPr id="280" name="直線コネクタ 279"/>
        <xdr:cNvCxnSpPr/>
      </xdr:nvCxnSpPr>
      <xdr:spPr>
        <a:xfrm flipV="1">
          <a:off x="10475595" y="5345176"/>
          <a:ext cx="1270" cy="136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28719</xdr:rowOff>
    </xdr:from>
    <xdr:ext cx="378565" cy="259045"/>
    <xdr:sp macro="" textlink="">
      <xdr:nvSpPr>
        <xdr:cNvPr id="281" name="労働費最小値テキスト"/>
        <xdr:cNvSpPr txBox="1"/>
      </xdr:nvSpPr>
      <xdr:spPr>
        <a:xfrm>
          <a:off x="10528300" y="671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15</xdr:col>
      <xdr:colOff>92075</xdr:colOff>
      <xdr:row>39</xdr:row>
      <xdr:rowOff>24892</xdr:rowOff>
    </xdr:from>
    <xdr:to>
      <xdr:col>15</xdr:col>
      <xdr:colOff>269875</xdr:colOff>
      <xdr:row>39</xdr:row>
      <xdr:rowOff>24892</xdr:rowOff>
    </xdr:to>
    <xdr:cxnSp macro="">
      <xdr:nvCxnSpPr>
        <xdr:cNvPr id="282" name="直線コネクタ 281"/>
        <xdr:cNvCxnSpPr/>
      </xdr:nvCxnSpPr>
      <xdr:spPr>
        <a:xfrm>
          <a:off x="10388600" y="67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148353</xdr:rowOff>
    </xdr:from>
    <xdr:ext cx="534377" cy="259045"/>
    <xdr:sp macro="" textlink="">
      <xdr:nvSpPr>
        <xdr:cNvPr id="283" name="労働費最大値テキスト"/>
        <xdr:cNvSpPr txBox="1"/>
      </xdr:nvSpPr>
      <xdr:spPr>
        <a:xfrm>
          <a:off x="10528300" y="51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a:t>
          </a:r>
          <a:endParaRPr kumimoji="1" lang="ja-JP" altLang="en-US" sz="1000" b="1">
            <a:latin typeface="ＭＳ Ｐゴシック"/>
          </a:endParaRPr>
        </a:p>
      </xdr:txBody>
    </xdr:sp>
    <xdr:clientData/>
  </xdr:oneCellAnchor>
  <xdr:twoCellAnchor>
    <xdr:from>
      <xdr:col>15</xdr:col>
      <xdr:colOff>92075</xdr:colOff>
      <xdr:row>31</xdr:row>
      <xdr:rowOff>30226</xdr:rowOff>
    </xdr:from>
    <xdr:to>
      <xdr:col>15</xdr:col>
      <xdr:colOff>269875</xdr:colOff>
      <xdr:row>31</xdr:row>
      <xdr:rowOff>30226</xdr:rowOff>
    </xdr:to>
    <xdr:cxnSp macro="">
      <xdr:nvCxnSpPr>
        <xdr:cNvPr id="284" name="直線コネクタ 283"/>
        <xdr:cNvCxnSpPr/>
      </xdr:nvCxnSpPr>
      <xdr:spPr>
        <a:xfrm>
          <a:off x="10388600" y="53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161290</xdr:rowOff>
    </xdr:from>
    <xdr:to>
      <xdr:col>15</xdr:col>
      <xdr:colOff>180975</xdr:colOff>
      <xdr:row>38</xdr:row>
      <xdr:rowOff>169545</xdr:rowOff>
    </xdr:to>
    <xdr:cxnSp macro="">
      <xdr:nvCxnSpPr>
        <xdr:cNvPr id="285" name="直線コネクタ 284"/>
        <xdr:cNvCxnSpPr/>
      </xdr:nvCxnSpPr>
      <xdr:spPr>
        <a:xfrm>
          <a:off x="9639300" y="6676390"/>
          <a:ext cx="8382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159021</xdr:rowOff>
    </xdr:from>
    <xdr:ext cx="469744" cy="259045"/>
    <xdr:sp macro="" textlink="">
      <xdr:nvSpPr>
        <xdr:cNvPr id="286" name="労働費平均値テキスト"/>
        <xdr:cNvSpPr txBox="1"/>
      </xdr:nvSpPr>
      <xdr:spPr>
        <a:xfrm>
          <a:off x="10528300" y="6331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136144</xdr:rowOff>
    </xdr:from>
    <xdr:to>
      <xdr:col>15</xdr:col>
      <xdr:colOff>231775</xdr:colOff>
      <xdr:row>38</xdr:row>
      <xdr:rowOff>66294</xdr:rowOff>
    </xdr:to>
    <xdr:sp macro="" textlink="">
      <xdr:nvSpPr>
        <xdr:cNvPr id="287" name="フローチャート : 判断 286"/>
        <xdr:cNvSpPr/>
      </xdr:nvSpPr>
      <xdr:spPr>
        <a:xfrm>
          <a:off x="104267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161290</xdr:rowOff>
    </xdr:from>
    <xdr:to>
      <xdr:col>14</xdr:col>
      <xdr:colOff>28575</xdr:colOff>
      <xdr:row>38</xdr:row>
      <xdr:rowOff>163449</xdr:rowOff>
    </xdr:to>
    <xdr:cxnSp macro="">
      <xdr:nvCxnSpPr>
        <xdr:cNvPr id="288" name="直線コネクタ 287"/>
        <xdr:cNvCxnSpPr/>
      </xdr:nvCxnSpPr>
      <xdr:spPr>
        <a:xfrm flipV="1">
          <a:off x="8750300" y="6676390"/>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115062</xdr:rowOff>
    </xdr:from>
    <xdr:to>
      <xdr:col>14</xdr:col>
      <xdr:colOff>79375</xdr:colOff>
      <xdr:row>38</xdr:row>
      <xdr:rowOff>45212</xdr:rowOff>
    </xdr:to>
    <xdr:sp macro="" textlink="">
      <xdr:nvSpPr>
        <xdr:cNvPr id="289" name="フローチャート : 判断 288"/>
        <xdr:cNvSpPr/>
      </xdr:nvSpPr>
      <xdr:spPr>
        <a:xfrm>
          <a:off x="9588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61739</xdr:rowOff>
    </xdr:from>
    <xdr:ext cx="469744" cy="259045"/>
    <xdr:sp macro="" textlink="">
      <xdr:nvSpPr>
        <xdr:cNvPr id="290" name="テキスト ボックス 289"/>
        <xdr:cNvSpPr txBox="1"/>
      </xdr:nvSpPr>
      <xdr:spPr>
        <a:xfrm>
          <a:off x="9404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163449</xdr:rowOff>
    </xdr:from>
    <xdr:to>
      <xdr:col>12</xdr:col>
      <xdr:colOff>511175</xdr:colOff>
      <xdr:row>39</xdr:row>
      <xdr:rowOff>889</xdr:rowOff>
    </xdr:to>
    <xdr:cxnSp macro="">
      <xdr:nvCxnSpPr>
        <xdr:cNvPr id="291" name="直線コネクタ 290"/>
        <xdr:cNvCxnSpPr/>
      </xdr:nvCxnSpPr>
      <xdr:spPr>
        <a:xfrm flipV="1">
          <a:off x="7861300" y="6678549"/>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89535</xdr:rowOff>
    </xdr:from>
    <xdr:to>
      <xdr:col>12</xdr:col>
      <xdr:colOff>561975</xdr:colOff>
      <xdr:row>38</xdr:row>
      <xdr:rowOff>19685</xdr:rowOff>
    </xdr:to>
    <xdr:sp macro="" textlink="">
      <xdr:nvSpPr>
        <xdr:cNvPr id="292" name="フローチャート : 判断 291"/>
        <xdr:cNvSpPr/>
      </xdr:nvSpPr>
      <xdr:spPr>
        <a:xfrm>
          <a:off x="8699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36212</xdr:rowOff>
    </xdr:from>
    <xdr:ext cx="469744" cy="259045"/>
    <xdr:sp macro="" textlink="">
      <xdr:nvSpPr>
        <xdr:cNvPr id="293" name="テキスト ボックス 292"/>
        <xdr:cNvSpPr txBox="1"/>
      </xdr:nvSpPr>
      <xdr:spPr>
        <a:xfrm>
          <a:off x="8515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59690</xdr:rowOff>
    </xdr:from>
    <xdr:to>
      <xdr:col>11</xdr:col>
      <xdr:colOff>307975</xdr:colOff>
      <xdr:row>39</xdr:row>
      <xdr:rowOff>889</xdr:rowOff>
    </xdr:to>
    <xdr:cxnSp macro="">
      <xdr:nvCxnSpPr>
        <xdr:cNvPr id="294" name="直線コネクタ 293"/>
        <xdr:cNvCxnSpPr/>
      </xdr:nvCxnSpPr>
      <xdr:spPr>
        <a:xfrm>
          <a:off x="6972300" y="6574790"/>
          <a:ext cx="889000" cy="1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58928</xdr:rowOff>
    </xdr:from>
    <xdr:to>
      <xdr:col>11</xdr:col>
      <xdr:colOff>358775</xdr:colOff>
      <xdr:row>37</xdr:row>
      <xdr:rowOff>160528</xdr:rowOff>
    </xdr:to>
    <xdr:sp macro="" textlink="">
      <xdr:nvSpPr>
        <xdr:cNvPr id="295" name="フローチャート : 判断 294"/>
        <xdr:cNvSpPr/>
      </xdr:nvSpPr>
      <xdr:spPr>
        <a:xfrm>
          <a:off x="7810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5605</xdr:rowOff>
    </xdr:from>
    <xdr:ext cx="469744" cy="259045"/>
    <xdr:sp macro="" textlink="">
      <xdr:nvSpPr>
        <xdr:cNvPr id="296" name="テキスト ボックス 295"/>
        <xdr:cNvSpPr txBox="1"/>
      </xdr:nvSpPr>
      <xdr:spPr>
        <a:xfrm>
          <a:off x="7626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136652</xdr:rowOff>
    </xdr:from>
    <xdr:to>
      <xdr:col>10</xdr:col>
      <xdr:colOff>155575</xdr:colOff>
      <xdr:row>37</xdr:row>
      <xdr:rowOff>66802</xdr:rowOff>
    </xdr:to>
    <xdr:sp macro="" textlink="">
      <xdr:nvSpPr>
        <xdr:cNvPr id="297" name="フローチャート : 判断 296"/>
        <xdr:cNvSpPr/>
      </xdr:nvSpPr>
      <xdr:spPr>
        <a:xfrm>
          <a:off x="6921500" y="63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83329</xdr:rowOff>
    </xdr:from>
    <xdr:ext cx="469744" cy="259045"/>
    <xdr:sp macro="" textlink="">
      <xdr:nvSpPr>
        <xdr:cNvPr id="298" name="テキスト ボックス 297"/>
        <xdr:cNvSpPr txBox="1"/>
      </xdr:nvSpPr>
      <xdr:spPr>
        <a:xfrm>
          <a:off x="6737427"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118745</xdr:rowOff>
    </xdr:from>
    <xdr:to>
      <xdr:col>15</xdr:col>
      <xdr:colOff>231775</xdr:colOff>
      <xdr:row>39</xdr:row>
      <xdr:rowOff>48895</xdr:rowOff>
    </xdr:to>
    <xdr:sp macro="" textlink="">
      <xdr:nvSpPr>
        <xdr:cNvPr id="304" name="円/楕円 303"/>
        <xdr:cNvSpPr/>
      </xdr:nvSpPr>
      <xdr:spPr>
        <a:xfrm>
          <a:off x="104267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33672</xdr:rowOff>
    </xdr:from>
    <xdr:ext cx="378565" cy="259045"/>
    <xdr:sp macro="" textlink="">
      <xdr:nvSpPr>
        <xdr:cNvPr id="305" name="労働費該当値テキスト"/>
        <xdr:cNvSpPr txBox="1"/>
      </xdr:nvSpPr>
      <xdr:spPr>
        <a:xfrm>
          <a:off x="10528300" y="654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110490</xdr:rowOff>
    </xdr:from>
    <xdr:to>
      <xdr:col>14</xdr:col>
      <xdr:colOff>79375</xdr:colOff>
      <xdr:row>39</xdr:row>
      <xdr:rowOff>40640</xdr:rowOff>
    </xdr:to>
    <xdr:sp macro="" textlink="">
      <xdr:nvSpPr>
        <xdr:cNvPr id="306" name="円/楕円 305"/>
        <xdr:cNvSpPr/>
      </xdr:nvSpPr>
      <xdr:spPr>
        <a:xfrm>
          <a:off x="9588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31767</xdr:rowOff>
    </xdr:from>
    <xdr:ext cx="378565" cy="259045"/>
    <xdr:sp macro="" textlink="">
      <xdr:nvSpPr>
        <xdr:cNvPr id="307" name="テキスト ボックス 306"/>
        <xdr:cNvSpPr txBox="1"/>
      </xdr:nvSpPr>
      <xdr:spPr>
        <a:xfrm>
          <a:off x="9450017" y="671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112649</xdr:rowOff>
    </xdr:from>
    <xdr:to>
      <xdr:col>12</xdr:col>
      <xdr:colOff>561975</xdr:colOff>
      <xdr:row>39</xdr:row>
      <xdr:rowOff>42799</xdr:rowOff>
    </xdr:to>
    <xdr:sp macro="" textlink="">
      <xdr:nvSpPr>
        <xdr:cNvPr id="308" name="円/楕円 307"/>
        <xdr:cNvSpPr/>
      </xdr:nvSpPr>
      <xdr:spPr>
        <a:xfrm>
          <a:off x="8699500" y="66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33926</xdr:rowOff>
    </xdr:from>
    <xdr:ext cx="378565" cy="259045"/>
    <xdr:sp macro="" textlink="">
      <xdr:nvSpPr>
        <xdr:cNvPr id="309" name="テキスト ボックス 308"/>
        <xdr:cNvSpPr txBox="1"/>
      </xdr:nvSpPr>
      <xdr:spPr>
        <a:xfrm>
          <a:off x="8561017" y="6720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121539</xdr:rowOff>
    </xdr:from>
    <xdr:to>
      <xdr:col>11</xdr:col>
      <xdr:colOff>358775</xdr:colOff>
      <xdr:row>39</xdr:row>
      <xdr:rowOff>51689</xdr:rowOff>
    </xdr:to>
    <xdr:sp macro="" textlink="">
      <xdr:nvSpPr>
        <xdr:cNvPr id="310" name="円/楕円 309"/>
        <xdr:cNvSpPr/>
      </xdr:nvSpPr>
      <xdr:spPr>
        <a:xfrm>
          <a:off x="7810500" y="66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42816</xdr:rowOff>
    </xdr:from>
    <xdr:ext cx="378565" cy="259045"/>
    <xdr:sp macro="" textlink="">
      <xdr:nvSpPr>
        <xdr:cNvPr id="311" name="テキスト ボックス 310"/>
        <xdr:cNvSpPr txBox="1"/>
      </xdr:nvSpPr>
      <xdr:spPr>
        <a:xfrm>
          <a:off x="7672017" y="6729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xdr:rowOff>
    </xdr:from>
    <xdr:to>
      <xdr:col>10</xdr:col>
      <xdr:colOff>155575</xdr:colOff>
      <xdr:row>38</xdr:row>
      <xdr:rowOff>110490</xdr:rowOff>
    </xdr:to>
    <xdr:sp macro="" textlink="">
      <xdr:nvSpPr>
        <xdr:cNvPr id="312" name="円/楕円 311"/>
        <xdr:cNvSpPr/>
      </xdr:nvSpPr>
      <xdr:spPr>
        <a:xfrm>
          <a:off x="6921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101617</xdr:rowOff>
    </xdr:from>
    <xdr:ext cx="469744" cy="259045"/>
    <xdr:sp macro="" textlink="">
      <xdr:nvSpPr>
        <xdr:cNvPr id="313" name="テキスト ボックス 312"/>
        <xdr:cNvSpPr txBox="1"/>
      </xdr:nvSpPr>
      <xdr:spPr>
        <a:xfrm>
          <a:off x="6737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3" name="テキスト ボックス 33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4875</xdr:rowOff>
    </xdr:from>
    <xdr:to>
      <xdr:col>15</xdr:col>
      <xdr:colOff>180340</xdr:colOff>
      <xdr:row>59</xdr:row>
      <xdr:rowOff>95433</xdr:rowOff>
    </xdr:to>
    <xdr:cxnSp macro="">
      <xdr:nvCxnSpPr>
        <xdr:cNvPr id="339" name="直線コネクタ 338"/>
        <xdr:cNvCxnSpPr/>
      </xdr:nvCxnSpPr>
      <xdr:spPr>
        <a:xfrm flipV="1">
          <a:off x="10475595" y="8748825"/>
          <a:ext cx="1270" cy="1462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99260</xdr:rowOff>
    </xdr:from>
    <xdr:ext cx="378565" cy="259045"/>
    <xdr:sp macro="" textlink="">
      <xdr:nvSpPr>
        <xdr:cNvPr id="340" name="農林水産業費最小値テキスト"/>
        <xdr:cNvSpPr txBox="1"/>
      </xdr:nvSpPr>
      <xdr:spPr>
        <a:xfrm>
          <a:off x="10528300" y="1021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15</xdr:col>
      <xdr:colOff>92075</xdr:colOff>
      <xdr:row>59</xdr:row>
      <xdr:rowOff>95433</xdr:rowOff>
    </xdr:from>
    <xdr:to>
      <xdr:col>15</xdr:col>
      <xdr:colOff>269875</xdr:colOff>
      <xdr:row>59</xdr:row>
      <xdr:rowOff>95433</xdr:rowOff>
    </xdr:to>
    <xdr:cxnSp macro="">
      <xdr:nvCxnSpPr>
        <xdr:cNvPr id="341" name="直線コネクタ 340"/>
        <xdr:cNvCxnSpPr/>
      </xdr:nvCxnSpPr>
      <xdr:spPr>
        <a:xfrm>
          <a:off x="10388600" y="1021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123002</xdr:rowOff>
    </xdr:from>
    <xdr:ext cx="534377" cy="259045"/>
    <xdr:sp macro="" textlink="">
      <xdr:nvSpPr>
        <xdr:cNvPr id="342" name="農林水産業費最大値テキスト"/>
        <xdr:cNvSpPr txBox="1"/>
      </xdr:nvSpPr>
      <xdr:spPr>
        <a:xfrm>
          <a:off x="10528300" y="85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89,757</a:t>
          </a:r>
          <a:endParaRPr kumimoji="1" lang="ja-JP" altLang="en-US" sz="1000" b="1">
            <a:latin typeface="ＭＳ Ｐゴシック"/>
          </a:endParaRPr>
        </a:p>
      </xdr:txBody>
    </xdr:sp>
    <xdr:clientData/>
  </xdr:oneCellAnchor>
  <xdr:twoCellAnchor>
    <xdr:from>
      <xdr:col>15</xdr:col>
      <xdr:colOff>92075</xdr:colOff>
      <xdr:row>51</xdr:row>
      <xdr:rowOff>4875</xdr:rowOff>
    </xdr:from>
    <xdr:to>
      <xdr:col>15</xdr:col>
      <xdr:colOff>269875</xdr:colOff>
      <xdr:row>51</xdr:row>
      <xdr:rowOff>4875</xdr:rowOff>
    </xdr:to>
    <xdr:cxnSp macro="">
      <xdr:nvCxnSpPr>
        <xdr:cNvPr id="343" name="直線コネクタ 342"/>
        <xdr:cNvCxnSpPr/>
      </xdr:nvCxnSpPr>
      <xdr:spPr>
        <a:xfrm>
          <a:off x="10388600" y="874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98356</xdr:rowOff>
    </xdr:from>
    <xdr:to>
      <xdr:col>15</xdr:col>
      <xdr:colOff>180975</xdr:colOff>
      <xdr:row>58</xdr:row>
      <xdr:rowOff>129625</xdr:rowOff>
    </xdr:to>
    <xdr:cxnSp macro="">
      <xdr:nvCxnSpPr>
        <xdr:cNvPr id="344" name="直線コネクタ 343"/>
        <xdr:cNvCxnSpPr/>
      </xdr:nvCxnSpPr>
      <xdr:spPr>
        <a:xfrm flipV="1">
          <a:off x="9639300" y="10042456"/>
          <a:ext cx="838200" cy="3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44160</xdr:rowOff>
    </xdr:from>
    <xdr:ext cx="534377" cy="259045"/>
    <xdr:sp macro="" textlink="">
      <xdr:nvSpPr>
        <xdr:cNvPr id="345" name="農林水産業費平均値テキスト"/>
        <xdr:cNvSpPr txBox="1"/>
      </xdr:nvSpPr>
      <xdr:spPr>
        <a:xfrm>
          <a:off x="10528300" y="9816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21283</xdr:rowOff>
    </xdr:from>
    <xdr:to>
      <xdr:col>15</xdr:col>
      <xdr:colOff>231775</xdr:colOff>
      <xdr:row>58</xdr:row>
      <xdr:rowOff>122883</xdr:rowOff>
    </xdr:to>
    <xdr:sp macro="" textlink="">
      <xdr:nvSpPr>
        <xdr:cNvPr id="346" name="フローチャート : 判断 345"/>
        <xdr:cNvSpPr/>
      </xdr:nvSpPr>
      <xdr:spPr>
        <a:xfrm>
          <a:off x="10426700" y="996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115779</xdr:rowOff>
    </xdr:from>
    <xdr:to>
      <xdr:col>14</xdr:col>
      <xdr:colOff>28575</xdr:colOff>
      <xdr:row>58</xdr:row>
      <xdr:rowOff>129625</xdr:rowOff>
    </xdr:to>
    <xdr:cxnSp macro="">
      <xdr:nvCxnSpPr>
        <xdr:cNvPr id="347" name="直線コネクタ 346"/>
        <xdr:cNvCxnSpPr/>
      </xdr:nvCxnSpPr>
      <xdr:spPr>
        <a:xfrm>
          <a:off x="8750300" y="10059879"/>
          <a:ext cx="8890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83512</xdr:rowOff>
    </xdr:from>
    <xdr:to>
      <xdr:col>14</xdr:col>
      <xdr:colOff>79375</xdr:colOff>
      <xdr:row>59</xdr:row>
      <xdr:rowOff>13662</xdr:rowOff>
    </xdr:to>
    <xdr:sp macro="" textlink="">
      <xdr:nvSpPr>
        <xdr:cNvPr id="348" name="フローチャート : 判断 347"/>
        <xdr:cNvSpPr/>
      </xdr:nvSpPr>
      <xdr:spPr>
        <a:xfrm>
          <a:off x="9588500" y="1002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4789</xdr:rowOff>
    </xdr:from>
    <xdr:ext cx="469744" cy="259045"/>
    <xdr:sp macro="" textlink="">
      <xdr:nvSpPr>
        <xdr:cNvPr id="349" name="テキスト ボックス 348"/>
        <xdr:cNvSpPr txBox="1"/>
      </xdr:nvSpPr>
      <xdr:spPr>
        <a:xfrm>
          <a:off x="9404427" y="1012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115779</xdr:rowOff>
    </xdr:from>
    <xdr:to>
      <xdr:col>12</xdr:col>
      <xdr:colOff>511175</xdr:colOff>
      <xdr:row>58</xdr:row>
      <xdr:rowOff>128548</xdr:rowOff>
    </xdr:to>
    <xdr:cxnSp macro="">
      <xdr:nvCxnSpPr>
        <xdr:cNvPr id="350" name="直線コネクタ 349"/>
        <xdr:cNvCxnSpPr/>
      </xdr:nvCxnSpPr>
      <xdr:spPr>
        <a:xfrm flipV="1">
          <a:off x="7861300" y="10059879"/>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98697</xdr:rowOff>
    </xdr:from>
    <xdr:to>
      <xdr:col>12</xdr:col>
      <xdr:colOff>561975</xdr:colOff>
      <xdr:row>59</xdr:row>
      <xdr:rowOff>28847</xdr:rowOff>
    </xdr:to>
    <xdr:sp macro="" textlink="">
      <xdr:nvSpPr>
        <xdr:cNvPr id="351" name="フローチャート : 判断 350"/>
        <xdr:cNvSpPr/>
      </xdr:nvSpPr>
      <xdr:spPr>
        <a:xfrm>
          <a:off x="8699500" y="1004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19974</xdr:rowOff>
    </xdr:from>
    <xdr:ext cx="469744" cy="259045"/>
    <xdr:sp macro="" textlink="">
      <xdr:nvSpPr>
        <xdr:cNvPr id="352" name="テキスト ボックス 351"/>
        <xdr:cNvSpPr txBox="1"/>
      </xdr:nvSpPr>
      <xdr:spPr>
        <a:xfrm>
          <a:off x="8515427" y="10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120416</xdr:rowOff>
    </xdr:from>
    <xdr:to>
      <xdr:col>11</xdr:col>
      <xdr:colOff>307975</xdr:colOff>
      <xdr:row>58</xdr:row>
      <xdr:rowOff>128548</xdr:rowOff>
    </xdr:to>
    <xdr:cxnSp macro="">
      <xdr:nvCxnSpPr>
        <xdr:cNvPr id="353" name="直線コネクタ 352"/>
        <xdr:cNvCxnSpPr/>
      </xdr:nvCxnSpPr>
      <xdr:spPr>
        <a:xfrm>
          <a:off x="6972300" y="10064516"/>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106028</xdr:rowOff>
    </xdr:from>
    <xdr:to>
      <xdr:col>11</xdr:col>
      <xdr:colOff>358775</xdr:colOff>
      <xdr:row>59</xdr:row>
      <xdr:rowOff>36178</xdr:rowOff>
    </xdr:to>
    <xdr:sp macro="" textlink="">
      <xdr:nvSpPr>
        <xdr:cNvPr id="354" name="フローチャート : 判断 353"/>
        <xdr:cNvSpPr/>
      </xdr:nvSpPr>
      <xdr:spPr>
        <a:xfrm>
          <a:off x="7810500" y="1005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27305</xdr:rowOff>
    </xdr:from>
    <xdr:ext cx="469744" cy="259045"/>
    <xdr:sp macro="" textlink="">
      <xdr:nvSpPr>
        <xdr:cNvPr id="355" name="テキスト ボックス 354"/>
        <xdr:cNvSpPr txBox="1"/>
      </xdr:nvSpPr>
      <xdr:spPr>
        <a:xfrm>
          <a:off x="7626427" y="1014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108119</xdr:rowOff>
    </xdr:from>
    <xdr:to>
      <xdr:col>10</xdr:col>
      <xdr:colOff>155575</xdr:colOff>
      <xdr:row>59</xdr:row>
      <xdr:rowOff>38269</xdr:rowOff>
    </xdr:to>
    <xdr:sp macro="" textlink="">
      <xdr:nvSpPr>
        <xdr:cNvPr id="356" name="フローチャート : 判断 355"/>
        <xdr:cNvSpPr/>
      </xdr:nvSpPr>
      <xdr:spPr>
        <a:xfrm>
          <a:off x="6921500" y="100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29396</xdr:rowOff>
    </xdr:from>
    <xdr:ext cx="469744" cy="259045"/>
    <xdr:sp macro="" textlink="">
      <xdr:nvSpPr>
        <xdr:cNvPr id="357" name="テキスト ボックス 356"/>
        <xdr:cNvSpPr txBox="1"/>
      </xdr:nvSpPr>
      <xdr:spPr>
        <a:xfrm>
          <a:off x="6737427" y="1014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47556</xdr:rowOff>
    </xdr:from>
    <xdr:to>
      <xdr:col>15</xdr:col>
      <xdr:colOff>231775</xdr:colOff>
      <xdr:row>58</xdr:row>
      <xdr:rowOff>149156</xdr:rowOff>
    </xdr:to>
    <xdr:sp macro="" textlink="">
      <xdr:nvSpPr>
        <xdr:cNvPr id="363" name="円/楕円 362"/>
        <xdr:cNvSpPr/>
      </xdr:nvSpPr>
      <xdr:spPr>
        <a:xfrm>
          <a:off x="10426700" y="99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25983</xdr:rowOff>
    </xdr:from>
    <xdr:ext cx="534377" cy="259045"/>
    <xdr:sp macro="" textlink="">
      <xdr:nvSpPr>
        <xdr:cNvPr id="364" name="農林水産業費該当値テキスト"/>
        <xdr:cNvSpPr txBox="1"/>
      </xdr:nvSpPr>
      <xdr:spPr>
        <a:xfrm>
          <a:off x="10528300" y="99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78825</xdr:rowOff>
    </xdr:from>
    <xdr:to>
      <xdr:col>14</xdr:col>
      <xdr:colOff>79375</xdr:colOff>
      <xdr:row>59</xdr:row>
      <xdr:rowOff>8975</xdr:rowOff>
    </xdr:to>
    <xdr:sp macro="" textlink="">
      <xdr:nvSpPr>
        <xdr:cNvPr id="365" name="円/楕円 364"/>
        <xdr:cNvSpPr/>
      </xdr:nvSpPr>
      <xdr:spPr>
        <a:xfrm>
          <a:off x="9588500" y="100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25502</xdr:rowOff>
    </xdr:from>
    <xdr:ext cx="469744" cy="259045"/>
    <xdr:sp macro="" textlink="">
      <xdr:nvSpPr>
        <xdr:cNvPr id="366" name="テキスト ボックス 365"/>
        <xdr:cNvSpPr txBox="1"/>
      </xdr:nvSpPr>
      <xdr:spPr>
        <a:xfrm>
          <a:off x="9404427" y="979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64979</xdr:rowOff>
    </xdr:from>
    <xdr:to>
      <xdr:col>12</xdr:col>
      <xdr:colOff>561975</xdr:colOff>
      <xdr:row>58</xdr:row>
      <xdr:rowOff>166579</xdr:rowOff>
    </xdr:to>
    <xdr:sp macro="" textlink="">
      <xdr:nvSpPr>
        <xdr:cNvPr id="367" name="円/楕円 366"/>
        <xdr:cNvSpPr/>
      </xdr:nvSpPr>
      <xdr:spPr>
        <a:xfrm>
          <a:off x="8699500" y="100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11656</xdr:rowOff>
    </xdr:from>
    <xdr:ext cx="469744" cy="259045"/>
    <xdr:sp macro="" textlink="">
      <xdr:nvSpPr>
        <xdr:cNvPr id="368" name="テキスト ボックス 367"/>
        <xdr:cNvSpPr txBox="1"/>
      </xdr:nvSpPr>
      <xdr:spPr>
        <a:xfrm>
          <a:off x="8515427" y="978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77748</xdr:rowOff>
    </xdr:from>
    <xdr:to>
      <xdr:col>11</xdr:col>
      <xdr:colOff>358775</xdr:colOff>
      <xdr:row>59</xdr:row>
      <xdr:rowOff>7898</xdr:rowOff>
    </xdr:to>
    <xdr:sp macro="" textlink="">
      <xdr:nvSpPr>
        <xdr:cNvPr id="369" name="円/楕円 368"/>
        <xdr:cNvSpPr/>
      </xdr:nvSpPr>
      <xdr:spPr>
        <a:xfrm>
          <a:off x="7810500" y="1002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24425</xdr:rowOff>
    </xdr:from>
    <xdr:ext cx="469744" cy="259045"/>
    <xdr:sp macro="" textlink="">
      <xdr:nvSpPr>
        <xdr:cNvPr id="370" name="テキスト ボックス 369"/>
        <xdr:cNvSpPr txBox="1"/>
      </xdr:nvSpPr>
      <xdr:spPr>
        <a:xfrm>
          <a:off x="7626427" y="979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69616</xdr:rowOff>
    </xdr:from>
    <xdr:to>
      <xdr:col>10</xdr:col>
      <xdr:colOff>155575</xdr:colOff>
      <xdr:row>58</xdr:row>
      <xdr:rowOff>171216</xdr:rowOff>
    </xdr:to>
    <xdr:sp macro="" textlink="">
      <xdr:nvSpPr>
        <xdr:cNvPr id="371" name="円/楕円 370"/>
        <xdr:cNvSpPr/>
      </xdr:nvSpPr>
      <xdr:spPr>
        <a:xfrm>
          <a:off x="6921500" y="100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16293</xdr:rowOff>
    </xdr:from>
    <xdr:ext cx="469744" cy="259045"/>
    <xdr:sp macro="" textlink="">
      <xdr:nvSpPr>
        <xdr:cNvPr id="372" name="テキスト ボックス 371"/>
        <xdr:cNvSpPr txBox="1"/>
      </xdr:nvSpPr>
      <xdr:spPr>
        <a:xfrm>
          <a:off x="6737427" y="978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4" name="テキスト ボックス 39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117232</xdr:rowOff>
    </xdr:from>
    <xdr:to>
      <xdr:col>15</xdr:col>
      <xdr:colOff>180340</xdr:colOff>
      <xdr:row>79</xdr:row>
      <xdr:rowOff>57142</xdr:rowOff>
    </xdr:to>
    <xdr:cxnSp macro="">
      <xdr:nvCxnSpPr>
        <xdr:cNvPr id="398" name="直線コネクタ 397"/>
        <xdr:cNvCxnSpPr/>
      </xdr:nvCxnSpPr>
      <xdr:spPr>
        <a:xfrm flipV="1">
          <a:off x="10475595" y="12118732"/>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60969</xdr:rowOff>
    </xdr:from>
    <xdr:ext cx="469744" cy="259045"/>
    <xdr:sp macro="" textlink="">
      <xdr:nvSpPr>
        <xdr:cNvPr id="399" name="商工費最小値テキスト"/>
        <xdr:cNvSpPr txBox="1"/>
      </xdr:nvSpPr>
      <xdr:spPr>
        <a:xfrm>
          <a:off x="10528300" y="13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a:t>
          </a:r>
          <a:endParaRPr kumimoji="1" lang="ja-JP" altLang="en-US" sz="1000" b="1">
            <a:latin typeface="ＭＳ Ｐゴシック"/>
          </a:endParaRPr>
        </a:p>
      </xdr:txBody>
    </xdr:sp>
    <xdr:clientData/>
  </xdr:oneCellAnchor>
  <xdr:twoCellAnchor>
    <xdr:from>
      <xdr:col>15</xdr:col>
      <xdr:colOff>92075</xdr:colOff>
      <xdr:row>79</xdr:row>
      <xdr:rowOff>57142</xdr:rowOff>
    </xdr:from>
    <xdr:to>
      <xdr:col>15</xdr:col>
      <xdr:colOff>269875</xdr:colOff>
      <xdr:row>79</xdr:row>
      <xdr:rowOff>57142</xdr:rowOff>
    </xdr:to>
    <xdr:cxnSp macro="">
      <xdr:nvCxnSpPr>
        <xdr:cNvPr id="400" name="直線コネクタ 399"/>
        <xdr:cNvCxnSpPr/>
      </xdr:nvCxnSpPr>
      <xdr:spPr>
        <a:xfrm>
          <a:off x="10388600" y="136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63909</xdr:rowOff>
    </xdr:from>
    <xdr:ext cx="534377" cy="259045"/>
    <xdr:sp macro="" textlink="">
      <xdr:nvSpPr>
        <xdr:cNvPr id="401" name="商工費最大値テキスト"/>
        <xdr:cNvSpPr txBox="1"/>
      </xdr:nvSpPr>
      <xdr:spPr>
        <a:xfrm>
          <a:off x="10528300" y="118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46,688</a:t>
          </a:r>
          <a:endParaRPr kumimoji="1" lang="ja-JP" altLang="en-US" sz="1000" b="1">
            <a:latin typeface="ＭＳ Ｐゴシック"/>
          </a:endParaRPr>
        </a:p>
      </xdr:txBody>
    </xdr:sp>
    <xdr:clientData/>
  </xdr:oneCellAnchor>
  <xdr:twoCellAnchor>
    <xdr:from>
      <xdr:col>15</xdr:col>
      <xdr:colOff>92075</xdr:colOff>
      <xdr:row>70</xdr:row>
      <xdr:rowOff>117232</xdr:rowOff>
    </xdr:from>
    <xdr:to>
      <xdr:col>15</xdr:col>
      <xdr:colOff>269875</xdr:colOff>
      <xdr:row>70</xdr:row>
      <xdr:rowOff>117232</xdr:rowOff>
    </xdr:to>
    <xdr:cxnSp macro="">
      <xdr:nvCxnSpPr>
        <xdr:cNvPr id="402" name="直線コネクタ 401"/>
        <xdr:cNvCxnSpPr/>
      </xdr:nvCxnSpPr>
      <xdr:spPr>
        <a:xfrm>
          <a:off x="10388600" y="1211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38920</xdr:rowOff>
    </xdr:from>
    <xdr:to>
      <xdr:col>15</xdr:col>
      <xdr:colOff>180975</xdr:colOff>
      <xdr:row>76</xdr:row>
      <xdr:rowOff>76998</xdr:rowOff>
    </xdr:to>
    <xdr:cxnSp macro="">
      <xdr:nvCxnSpPr>
        <xdr:cNvPr id="403" name="直線コネクタ 402"/>
        <xdr:cNvCxnSpPr/>
      </xdr:nvCxnSpPr>
      <xdr:spPr>
        <a:xfrm>
          <a:off x="9639300" y="13069120"/>
          <a:ext cx="838200" cy="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153770</xdr:rowOff>
    </xdr:from>
    <xdr:ext cx="534377" cy="259045"/>
    <xdr:sp macro="" textlink="">
      <xdr:nvSpPr>
        <xdr:cNvPr id="404" name="商工費平均値テキスト"/>
        <xdr:cNvSpPr txBox="1"/>
      </xdr:nvSpPr>
      <xdr:spPr>
        <a:xfrm>
          <a:off x="10528300" y="1318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3893</xdr:rowOff>
    </xdr:from>
    <xdr:to>
      <xdr:col>15</xdr:col>
      <xdr:colOff>231775</xdr:colOff>
      <xdr:row>77</xdr:row>
      <xdr:rowOff>105493</xdr:rowOff>
    </xdr:to>
    <xdr:sp macro="" textlink="">
      <xdr:nvSpPr>
        <xdr:cNvPr id="405" name="フローチャート : 判断 404"/>
        <xdr:cNvSpPr/>
      </xdr:nvSpPr>
      <xdr:spPr>
        <a:xfrm>
          <a:off x="104267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38920</xdr:rowOff>
    </xdr:from>
    <xdr:to>
      <xdr:col>14</xdr:col>
      <xdr:colOff>28575</xdr:colOff>
      <xdr:row>76</xdr:row>
      <xdr:rowOff>160144</xdr:rowOff>
    </xdr:to>
    <xdr:cxnSp macro="">
      <xdr:nvCxnSpPr>
        <xdr:cNvPr id="406" name="直線コネクタ 405"/>
        <xdr:cNvCxnSpPr/>
      </xdr:nvCxnSpPr>
      <xdr:spPr>
        <a:xfrm flipV="1">
          <a:off x="8750300" y="13069120"/>
          <a:ext cx="889000" cy="12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119859</xdr:rowOff>
    </xdr:from>
    <xdr:to>
      <xdr:col>14</xdr:col>
      <xdr:colOff>79375</xdr:colOff>
      <xdr:row>78</xdr:row>
      <xdr:rowOff>50009</xdr:rowOff>
    </xdr:to>
    <xdr:sp macro="" textlink="">
      <xdr:nvSpPr>
        <xdr:cNvPr id="407" name="フローチャート : 判断 406"/>
        <xdr:cNvSpPr/>
      </xdr:nvSpPr>
      <xdr:spPr>
        <a:xfrm>
          <a:off x="9588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41136</xdr:rowOff>
    </xdr:from>
    <xdr:ext cx="469744" cy="259045"/>
    <xdr:sp macro="" textlink="">
      <xdr:nvSpPr>
        <xdr:cNvPr id="408" name="テキスト ボックス 407"/>
        <xdr:cNvSpPr txBox="1"/>
      </xdr:nvSpPr>
      <xdr:spPr>
        <a:xfrm>
          <a:off x="9404427" y="1341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160144</xdr:rowOff>
    </xdr:from>
    <xdr:to>
      <xdr:col>12</xdr:col>
      <xdr:colOff>511175</xdr:colOff>
      <xdr:row>77</xdr:row>
      <xdr:rowOff>5316</xdr:rowOff>
    </xdr:to>
    <xdr:cxnSp macro="">
      <xdr:nvCxnSpPr>
        <xdr:cNvPr id="409" name="直線コネクタ 408"/>
        <xdr:cNvCxnSpPr/>
      </xdr:nvCxnSpPr>
      <xdr:spPr>
        <a:xfrm flipV="1">
          <a:off x="7861300" y="13190344"/>
          <a:ext cx="8890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109964</xdr:rowOff>
    </xdr:from>
    <xdr:to>
      <xdr:col>12</xdr:col>
      <xdr:colOff>561975</xdr:colOff>
      <xdr:row>78</xdr:row>
      <xdr:rowOff>40114</xdr:rowOff>
    </xdr:to>
    <xdr:sp macro="" textlink="">
      <xdr:nvSpPr>
        <xdr:cNvPr id="410" name="フローチャート : 判断 409"/>
        <xdr:cNvSpPr/>
      </xdr:nvSpPr>
      <xdr:spPr>
        <a:xfrm>
          <a:off x="8699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31241</xdr:rowOff>
    </xdr:from>
    <xdr:ext cx="469744" cy="259045"/>
    <xdr:sp macro="" textlink="">
      <xdr:nvSpPr>
        <xdr:cNvPr id="411" name="テキスト ボックス 410"/>
        <xdr:cNvSpPr txBox="1"/>
      </xdr:nvSpPr>
      <xdr:spPr>
        <a:xfrm>
          <a:off x="8515427" y="134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5316</xdr:rowOff>
    </xdr:from>
    <xdr:to>
      <xdr:col>11</xdr:col>
      <xdr:colOff>307975</xdr:colOff>
      <xdr:row>77</xdr:row>
      <xdr:rowOff>33173</xdr:rowOff>
    </xdr:to>
    <xdr:cxnSp macro="">
      <xdr:nvCxnSpPr>
        <xdr:cNvPr id="412" name="直線コネクタ 411"/>
        <xdr:cNvCxnSpPr/>
      </xdr:nvCxnSpPr>
      <xdr:spPr>
        <a:xfrm flipV="1">
          <a:off x="6972300" y="13206966"/>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119239</xdr:rowOff>
    </xdr:from>
    <xdr:to>
      <xdr:col>11</xdr:col>
      <xdr:colOff>358775</xdr:colOff>
      <xdr:row>78</xdr:row>
      <xdr:rowOff>49389</xdr:rowOff>
    </xdr:to>
    <xdr:sp macro="" textlink="">
      <xdr:nvSpPr>
        <xdr:cNvPr id="413" name="フローチャート : 判断 412"/>
        <xdr:cNvSpPr/>
      </xdr:nvSpPr>
      <xdr:spPr>
        <a:xfrm>
          <a:off x="7810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40516</xdr:rowOff>
    </xdr:from>
    <xdr:ext cx="469744" cy="259045"/>
    <xdr:sp macro="" textlink="">
      <xdr:nvSpPr>
        <xdr:cNvPr id="414" name="テキスト ボックス 413"/>
        <xdr:cNvSpPr txBox="1"/>
      </xdr:nvSpPr>
      <xdr:spPr>
        <a:xfrm>
          <a:off x="7626427" y="134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124399</xdr:rowOff>
    </xdr:from>
    <xdr:to>
      <xdr:col>10</xdr:col>
      <xdr:colOff>155575</xdr:colOff>
      <xdr:row>78</xdr:row>
      <xdr:rowOff>54549</xdr:rowOff>
    </xdr:to>
    <xdr:sp macro="" textlink="">
      <xdr:nvSpPr>
        <xdr:cNvPr id="415" name="フローチャート : 判断 414"/>
        <xdr:cNvSpPr/>
      </xdr:nvSpPr>
      <xdr:spPr>
        <a:xfrm>
          <a:off x="6921500" y="1332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45676</xdr:rowOff>
    </xdr:from>
    <xdr:ext cx="469744" cy="259045"/>
    <xdr:sp macro="" textlink="">
      <xdr:nvSpPr>
        <xdr:cNvPr id="416" name="テキスト ボックス 415"/>
        <xdr:cNvSpPr txBox="1"/>
      </xdr:nvSpPr>
      <xdr:spPr>
        <a:xfrm>
          <a:off x="6737427" y="1341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26198</xdr:rowOff>
    </xdr:from>
    <xdr:to>
      <xdr:col>15</xdr:col>
      <xdr:colOff>231775</xdr:colOff>
      <xdr:row>76</xdr:row>
      <xdr:rowOff>127798</xdr:rowOff>
    </xdr:to>
    <xdr:sp macro="" textlink="">
      <xdr:nvSpPr>
        <xdr:cNvPr id="422" name="円/楕円 421"/>
        <xdr:cNvSpPr/>
      </xdr:nvSpPr>
      <xdr:spPr>
        <a:xfrm>
          <a:off x="10426700" y="1305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49075</xdr:rowOff>
    </xdr:from>
    <xdr:ext cx="534377" cy="259045"/>
    <xdr:sp macro="" textlink="">
      <xdr:nvSpPr>
        <xdr:cNvPr id="423" name="商工費該当値テキスト"/>
        <xdr:cNvSpPr txBox="1"/>
      </xdr:nvSpPr>
      <xdr:spPr>
        <a:xfrm>
          <a:off x="10528300" y="1290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159570</xdr:rowOff>
    </xdr:from>
    <xdr:to>
      <xdr:col>14</xdr:col>
      <xdr:colOff>79375</xdr:colOff>
      <xdr:row>76</xdr:row>
      <xdr:rowOff>89720</xdr:rowOff>
    </xdr:to>
    <xdr:sp macro="" textlink="">
      <xdr:nvSpPr>
        <xdr:cNvPr id="424" name="円/楕円 423"/>
        <xdr:cNvSpPr/>
      </xdr:nvSpPr>
      <xdr:spPr>
        <a:xfrm>
          <a:off x="9588500" y="130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106247</xdr:rowOff>
    </xdr:from>
    <xdr:ext cx="534377" cy="259045"/>
    <xdr:sp macro="" textlink="">
      <xdr:nvSpPr>
        <xdr:cNvPr id="425" name="テキスト ボックス 424"/>
        <xdr:cNvSpPr txBox="1"/>
      </xdr:nvSpPr>
      <xdr:spPr>
        <a:xfrm>
          <a:off x="9372111" y="127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109344</xdr:rowOff>
    </xdr:from>
    <xdr:to>
      <xdr:col>12</xdr:col>
      <xdr:colOff>561975</xdr:colOff>
      <xdr:row>77</xdr:row>
      <xdr:rowOff>39494</xdr:rowOff>
    </xdr:to>
    <xdr:sp macro="" textlink="">
      <xdr:nvSpPr>
        <xdr:cNvPr id="426" name="円/楕円 425"/>
        <xdr:cNvSpPr/>
      </xdr:nvSpPr>
      <xdr:spPr>
        <a:xfrm>
          <a:off x="8699500" y="1313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56021</xdr:rowOff>
    </xdr:from>
    <xdr:ext cx="534377" cy="259045"/>
    <xdr:sp macro="" textlink="">
      <xdr:nvSpPr>
        <xdr:cNvPr id="427" name="テキスト ボックス 426"/>
        <xdr:cNvSpPr txBox="1"/>
      </xdr:nvSpPr>
      <xdr:spPr>
        <a:xfrm>
          <a:off x="8483111" y="1291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125966</xdr:rowOff>
    </xdr:from>
    <xdr:to>
      <xdr:col>11</xdr:col>
      <xdr:colOff>358775</xdr:colOff>
      <xdr:row>77</xdr:row>
      <xdr:rowOff>56116</xdr:rowOff>
    </xdr:to>
    <xdr:sp macro="" textlink="">
      <xdr:nvSpPr>
        <xdr:cNvPr id="428" name="円/楕円 427"/>
        <xdr:cNvSpPr/>
      </xdr:nvSpPr>
      <xdr:spPr>
        <a:xfrm>
          <a:off x="7810500" y="131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72643</xdr:rowOff>
    </xdr:from>
    <xdr:ext cx="534377" cy="259045"/>
    <xdr:sp macro="" textlink="">
      <xdr:nvSpPr>
        <xdr:cNvPr id="429" name="テキスト ボックス 428"/>
        <xdr:cNvSpPr txBox="1"/>
      </xdr:nvSpPr>
      <xdr:spPr>
        <a:xfrm>
          <a:off x="7594111" y="129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153823</xdr:rowOff>
    </xdr:from>
    <xdr:to>
      <xdr:col>10</xdr:col>
      <xdr:colOff>155575</xdr:colOff>
      <xdr:row>77</xdr:row>
      <xdr:rowOff>83973</xdr:rowOff>
    </xdr:to>
    <xdr:sp macro="" textlink="">
      <xdr:nvSpPr>
        <xdr:cNvPr id="430" name="円/楕円 429"/>
        <xdr:cNvSpPr/>
      </xdr:nvSpPr>
      <xdr:spPr>
        <a:xfrm>
          <a:off x="6921500" y="1318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100499</xdr:rowOff>
    </xdr:from>
    <xdr:ext cx="534377" cy="259045"/>
    <xdr:sp macro="" textlink="">
      <xdr:nvSpPr>
        <xdr:cNvPr id="431" name="テキスト ボックス 430"/>
        <xdr:cNvSpPr txBox="1"/>
      </xdr:nvSpPr>
      <xdr:spPr>
        <a:xfrm>
          <a:off x="6705111" y="129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44174</xdr:rowOff>
    </xdr:from>
    <xdr:to>
      <xdr:col>15</xdr:col>
      <xdr:colOff>180340</xdr:colOff>
      <xdr:row>99</xdr:row>
      <xdr:rowOff>17135</xdr:rowOff>
    </xdr:to>
    <xdr:cxnSp macro="">
      <xdr:nvCxnSpPr>
        <xdr:cNvPr id="455" name="直線コネクタ 454"/>
        <xdr:cNvCxnSpPr/>
      </xdr:nvCxnSpPr>
      <xdr:spPr>
        <a:xfrm flipV="1">
          <a:off x="10475595" y="15646124"/>
          <a:ext cx="1270" cy="1344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20962</xdr:rowOff>
    </xdr:from>
    <xdr:ext cx="534377" cy="259045"/>
    <xdr:sp macro="" textlink="">
      <xdr:nvSpPr>
        <xdr:cNvPr id="456" name="土木費最小値テキスト"/>
        <xdr:cNvSpPr txBox="1"/>
      </xdr:nvSpPr>
      <xdr:spPr>
        <a:xfrm>
          <a:off x="10528300" y="169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14,338</a:t>
          </a:r>
          <a:endParaRPr kumimoji="1" lang="ja-JP" altLang="en-US" sz="1000" b="1">
            <a:latin typeface="ＭＳ Ｐゴシック"/>
          </a:endParaRPr>
        </a:p>
      </xdr:txBody>
    </xdr:sp>
    <xdr:clientData/>
  </xdr:oneCellAnchor>
  <xdr:twoCellAnchor>
    <xdr:from>
      <xdr:col>15</xdr:col>
      <xdr:colOff>92075</xdr:colOff>
      <xdr:row>99</xdr:row>
      <xdr:rowOff>17135</xdr:rowOff>
    </xdr:from>
    <xdr:to>
      <xdr:col>15</xdr:col>
      <xdr:colOff>269875</xdr:colOff>
      <xdr:row>99</xdr:row>
      <xdr:rowOff>17135</xdr:rowOff>
    </xdr:to>
    <xdr:cxnSp macro="">
      <xdr:nvCxnSpPr>
        <xdr:cNvPr id="457" name="直線コネクタ 456"/>
        <xdr:cNvCxnSpPr/>
      </xdr:nvCxnSpPr>
      <xdr:spPr>
        <a:xfrm>
          <a:off x="10388600" y="1699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162301</xdr:rowOff>
    </xdr:from>
    <xdr:ext cx="599010" cy="259045"/>
    <xdr:sp macro="" textlink="">
      <xdr:nvSpPr>
        <xdr:cNvPr id="458" name="土木費最大値テキスト"/>
        <xdr:cNvSpPr txBox="1"/>
      </xdr:nvSpPr>
      <xdr:spPr>
        <a:xfrm>
          <a:off x="10528300" y="15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720,145</a:t>
          </a:r>
          <a:endParaRPr kumimoji="1" lang="ja-JP" altLang="en-US" sz="1000" b="1">
            <a:latin typeface="ＭＳ Ｐゴシック"/>
          </a:endParaRPr>
        </a:p>
      </xdr:txBody>
    </xdr:sp>
    <xdr:clientData/>
  </xdr:oneCellAnchor>
  <xdr:twoCellAnchor>
    <xdr:from>
      <xdr:col>15</xdr:col>
      <xdr:colOff>92075</xdr:colOff>
      <xdr:row>91</xdr:row>
      <xdr:rowOff>44174</xdr:rowOff>
    </xdr:from>
    <xdr:to>
      <xdr:col>15</xdr:col>
      <xdr:colOff>269875</xdr:colOff>
      <xdr:row>91</xdr:row>
      <xdr:rowOff>44174</xdr:rowOff>
    </xdr:to>
    <xdr:cxnSp macro="">
      <xdr:nvCxnSpPr>
        <xdr:cNvPr id="459" name="直線コネクタ 458"/>
        <xdr:cNvCxnSpPr/>
      </xdr:nvCxnSpPr>
      <xdr:spPr>
        <a:xfrm>
          <a:off x="10388600" y="1564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61917</xdr:rowOff>
    </xdr:from>
    <xdr:to>
      <xdr:col>15</xdr:col>
      <xdr:colOff>180975</xdr:colOff>
      <xdr:row>98</xdr:row>
      <xdr:rowOff>132037</xdr:rowOff>
    </xdr:to>
    <xdr:cxnSp macro="">
      <xdr:nvCxnSpPr>
        <xdr:cNvPr id="460" name="直線コネクタ 459"/>
        <xdr:cNvCxnSpPr/>
      </xdr:nvCxnSpPr>
      <xdr:spPr>
        <a:xfrm>
          <a:off x="9639300" y="16864017"/>
          <a:ext cx="838200" cy="7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64273</xdr:rowOff>
    </xdr:from>
    <xdr:ext cx="534377" cy="259045"/>
    <xdr:sp macro="" textlink="">
      <xdr:nvSpPr>
        <xdr:cNvPr id="461" name="土木費平均値テキスト"/>
        <xdr:cNvSpPr txBox="1"/>
      </xdr:nvSpPr>
      <xdr:spPr>
        <a:xfrm>
          <a:off x="10528300" y="16866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85846</xdr:rowOff>
    </xdr:from>
    <xdr:to>
      <xdr:col>15</xdr:col>
      <xdr:colOff>231775</xdr:colOff>
      <xdr:row>99</xdr:row>
      <xdr:rowOff>15996</xdr:rowOff>
    </xdr:to>
    <xdr:sp macro="" textlink="">
      <xdr:nvSpPr>
        <xdr:cNvPr id="462" name="フローチャート : 判断 461"/>
        <xdr:cNvSpPr/>
      </xdr:nvSpPr>
      <xdr:spPr>
        <a:xfrm>
          <a:off x="104267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61917</xdr:rowOff>
    </xdr:from>
    <xdr:to>
      <xdr:col>14</xdr:col>
      <xdr:colOff>28575</xdr:colOff>
      <xdr:row>98</xdr:row>
      <xdr:rowOff>120253</xdr:rowOff>
    </xdr:to>
    <xdr:cxnSp macro="">
      <xdr:nvCxnSpPr>
        <xdr:cNvPr id="463" name="直線コネクタ 462"/>
        <xdr:cNvCxnSpPr/>
      </xdr:nvCxnSpPr>
      <xdr:spPr>
        <a:xfrm flipV="1">
          <a:off x="8750300" y="16864017"/>
          <a:ext cx="889000" cy="5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87409</xdr:rowOff>
    </xdr:from>
    <xdr:to>
      <xdr:col>14</xdr:col>
      <xdr:colOff>79375</xdr:colOff>
      <xdr:row>99</xdr:row>
      <xdr:rowOff>17559</xdr:rowOff>
    </xdr:to>
    <xdr:sp macro="" textlink="">
      <xdr:nvSpPr>
        <xdr:cNvPr id="464" name="フローチャート : 判断 463"/>
        <xdr:cNvSpPr/>
      </xdr:nvSpPr>
      <xdr:spPr>
        <a:xfrm>
          <a:off x="9588500" y="1688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8686</xdr:rowOff>
    </xdr:from>
    <xdr:ext cx="534377" cy="259045"/>
    <xdr:sp macro="" textlink="">
      <xdr:nvSpPr>
        <xdr:cNvPr id="465" name="テキスト ボックス 464"/>
        <xdr:cNvSpPr txBox="1"/>
      </xdr:nvSpPr>
      <xdr:spPr>
        <a:xfrm>
          <a:off x="9372111" y="169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120253</xdr:rowOff>
    </xdr:from>
    <xdr:to>
      <xdr:col>12</xdr:col>
      <xdr:colOff>511175</xdr:colOff>
      <xdr:row>98</xdr:row>
      <xdr:rowOff>135587</xdr:rowOff>
    </xdr:to>
    <xdr:cxnSp macro="">
      <xdr:nvCxnSpPr>
        <xdr:cNvPr id="466" name="直線コネクタ 465"/>
        <xdr:cNvCxnSpPr/>
      </xdr:nvCxnSpPr>
      <xdr:spPr>
        <a:xfrm flipV="1">
          <a:off x="7861300" y="16922353"/>
          <a:ext cx="889000" cy="1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83279</xdr:rowOff>
    </xdr:from>
    <xdr:to>
      <xdr:col>12</xdr:col>
      <xdr:colOff>561975</xdr:colOff>
      <xdr:row>99</xdr:row>
      <xdr:rowOff>13429</xdr:rowOff>
    </xdr:to>
    <xdr:sp macro="" textlink="">
      <xdr:nvSpPr>
        <xdr:cNvPr id="467" name="フローチャート : 判断 466"/>
        <xdr:cNvSpPr/>
      </xdr:nvSpPr>
      <xdr:spPr>
        <a:xfrm>
          <a:off x="8699500" y="1688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4556</xdr:rowOff>
    </xdr:from>
    <xdr:ext cx="534377" cy="259045"/>
    <xdr:sp macro="" textlink="">
      <xdr:nvSpPr>
        <xdr:cNvPr id="468" name="テキスト ボックス 467"/>
        <xdr:cNvSpPr txBox="1"/>
      </xdr:nvSpPr>
      <xdr:spPr>
        <a:xfrm>
          <a:off x="8483111" y="169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110311</xdr:rowOff>
    </xdr:from>
    <xdr:to>
      <xdr:col>11</xdr:col>
      <xdr:colOff>307975</xdr:colOff>
      <xdr:row>98</xdr:row>
      <xdr:rowOff>135587</xdr:rowOff>
    </xdr:to>
    <xdr:cxnSp macro="">
      <xdr:nvCxnSpPr>
        <xdr:cNvPr id="469" name="直線コネクタ 468"/>
        <xdr:cNvCxnSpPr/>
      </xdr:nvCxnSpPr>
      <xdr:spPr>
        <a:xfrm>
          <a:off x="6972300" y="16912411"/>
          <a:ext cx="889000" cy="2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89326</xdr:rowOff>
    </xdr:from>
    <xdr:to>
      <xdr:col>11</xdr:col>
      <xdr:colOff>358775</xdr:colOff>
      <xdr:row>99</xdr:row>
      <xdr:rowOff>19476</xdr:rowOff>
    </xdr:to>
    <xdr:sp macro="" textlink="">
      <xdr:nvSpPr>
        <xdr:cNvPr id="470" name="フローチャート : 判断 469"/>
        <xdr:cNvSpPr/>
      </xdr:nvSpPr>
      <xdr:spPr>
        <a:xfrm>
          <a:off x="7810500" y="1689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10603</xdr:rowOff>
    </xdr:from>
    <xdr:ext cx="534377" cy="259045"/>
    <xdr:sp macro="" textlink="">
      <xdr:nvSpPr>
        <xdr:cNvPr id="471" name="テキスト ボックス 470"/>
        <xdr:cNvSpPr txBox="1"/>
      </xdr:nvSpPr>
      <xdr:spPr>
        <a:xfrm>
          <a:off x="7594111" y="169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89007</xdr:rowOff>
    </xdr:from>
    <xdr:to>
      <xdr:col>10</xdr:col>
      <xdr:colOff>155575</xdr:colOff>
      <xdr:row>99</xdr:row>
      <xdr:rowOff>19157</xdr:rowOff>
    </xdr:to>
    <xdr:sp macro="" textlink="">
      <xdr:nvSpPr>
        <xdr:cNvPr id="472" name="フローチャート : 判断 471"/>
        <xdr:cNvSpPr/>
      </xdr:nvSpPr>
      <xdr:spPr>
        <a:xfrm>
          <a:off x="6921500" y="168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10284</xdr:rowOff>
    </xdr:from>
    <xdr:ext cx="534377" cy="259045"/>
    <xdr:sp macro="" textlink="">
      <xdr:nvSpPr>
        <xdr:cNvPr id="473" name="テキスト ボックス 472"/>
        <xdr:cNvSpPr txBox="1"/>
      </xdr:nvSpPr>
      <xdr:spPr>
        <a:xfrm>
          <a:off x="6705111" y="1698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81237</xdr:rowOff>
    </xdr:from>
    <xdr:to>
      <xdr:col>15</xdr:col>
      <xdr:colOff>231775</xdr:colOff>
      <xdr:row>99</xdr:row>
      <xdr:rowOff>11387</xdr:rowOff>
    </xdr:to>
    <xdr:sp macro="" textlink="">
      <xdr:nvSpPr>
        <xdr:cNvPr id="479" name="円/楕円 478"/>
        <xdr:cNvSpPr/>
      </xdr:nvSpPr>
      <xdr:spPr>
        <a:xfrm>
          <a:off x="10426700" y="168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40614</xdr:rowOff>
    </xdr:from>
    <xdr:ext cx="534377" cy="259045"/>
    <xdr:sp macro="" textlink="">
      <xdr:nvSpPr>
        <xdr:cNvPr id="480" name="土木費該当値テキスト"/>
        <xdr:cNvSpPr txBox="1"/>
      </xdr:nvSpPr>
      <xdr:spPr>
        <a:xfrm>
          <a:off x="10528300" y="1667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44,023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11117</xdr:rowOff>
    </xdr:from>
    <xdr:to>
      <xdr:col>14</xdr:col>
      <xdr:colOff>79375</xdr:colOff>
      <xdr:row>98</xdr:row>
      <xdr:rowOff>112717</xdr:rowOff>
    </xdr:to>
    <xdr:sp macro="" textlink="">
      <xdr:nvSpPr>
        <xdr:cNvPr id="481" name="円/楕円 480"/>
        <xdr:cNvSpPr/>
      </xdr:nvSpPr>
      <xdr:spPr>
        <a:xfrm>
          <a:off x="9588500" y="1681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129244</xdr:rowOff>
    </xdr:from>
    <xdr:ext cx="534377" cy="259045"/>
    <xdr:sp macro="" textlink="">
      <xdr:nvSpPr>
        <xdr:cNvPr id="482" name="テキスト ボックス 481"/>
        <xdr:cNvSpPr txBox="1"/>
      </xdr:nvSpPr>
      <xdr:spPr>
        <a:xfrm>
          <a:off x="9372111" y="1658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69453</xdr:rowOff>
    </xdr:from>
    <xdr:to>
      <xdr:col>12</xdr:col>
      <xdr:colOff>561975</xdr:colOff>
      <xdr:row>98</xdr:row>
      <xdr:rowOff>171053</xdr:rowOff>
    </xdr:to>
    <xdr:sp macro="" textlink="">
      <xdr:nvSpPr>
        <xdr:cNvPr id="483" name="円/楕円 482"/>
        <xdr:cNvSpPr/>
      </xdr:nvSpPr>
      <xdr:spPr>
        <a:xfrm>
          <a:off x="8699500" y="168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16130</xdr:rowOff>
    </xdr:from>
    <xdr:ext cx="534377" cy="259045"/>
    <xdr:sp macro="" textlink="">
      <xdr:nvSpPr>
        <xdr:cNvPr id="484" name="テキスト ボックス 483"/>
        <xdr:cNvSpPr txBox="1"/>
      </xdr:nvSpPr>
      <xdr:spPr>
        <a:xfrm>
          <a:off x="8483111" y="166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84787</xdr:rowOff>
    </xdr:from>
    <xdr:to>
      <xdr:col>11</xdr:col>
      <xdr:colOff>358775</xdr:colOff>
      <xdr:row>99</xdr:row>
      <xdr:rowOff>14937</xdr:rowOff>
    </xdr:to>
    <xdr:sp macro="" textlink="">
      <xdr:nvSpPr>
        <xdr:cNvPr id="485" name="円/楕円 484"/>
        <xdr:cNvSpPr/>
      </xdr:nvSpPr>
      <xdr:spPr>
        <a:xfrm>
          <a:off x="7810500" y="1688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31464</xdr:rowOff>
    </xdr:from>
    <xdr:ext cx="534377" cy="259045"/>
    <xdr:sp macro="" textlink="">
      <xdr:nvSpPr>
        <xdr:cNvPr id="486" name="テキスト ボックス 485"/>
        <xdr:cNvSpPr txBox="1"/>
      </xdr:nvSpPr>
      <xdr:spPr>
        <a:xfrm>
          <a:off x="7594111" y="166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59511</xdr:rowOff>
    </xdr:from>
    <xdr:to>
      <xdr:col>10</xdr:col>
      <xdr:colOff>155575</xdr:colOff>
      <xdr:row>98</xdr:row>
      <xdr:rowOff>161111</xdr:rowOff>
    </xdr:to>
    <xdr:sp macro="" textlink="">
      <xdr:nvSpPr>
        <xdr:cNvPr id="487" name="円/楕円 486"/>
        <xdr:cNvSpPr/>
      </xdr:nvSpPr>
      <xdr:spPr>
        <a:xfrm>
          <a:off x="6921500" y="168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6188</xdr:rowOff>
    </xdr:from>
    <xdr:ext cx="534377" cy="259045"/>
    <xdr:sp macro="" textlink="">
      <xdr:nvSpPr>
        <xdr:cNvPr id="488" name="テキスト ボックス 487"/>
        <xdr:cNvSpPr txBox="1"/>
      </xdr:nvSpPr>
      <xdr:spPr>
        <a:xfrm>
          <a:off x="6705111" y="1663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165932</xdr:rowOff>
    </xdr:from>
    <xdr:to>
      <xdr:col>23</xdr:col>
      <xdr:colOff>516889</xdr:colOff>
      <xdr:row>38</xdr:row>
      <xdr:rowOff>62262</xdr:rowOff>
    </xdr:to>
    <xdr:cxnSp macro="">
      <xdr:nvCxnSpPr>
        <xdr:cNvPr id="509" name="直線コネクタ 508"/>
        <xdr:cNvCxnSpPr/>
      </xdr:nvCxnSpPr>
      <xdr:spPr>
        <a:xfrm flipV="1">
          <a:off x="16317595" y="5309432"/>
          <a:ext cx="1269" cy="126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66089</xdr:rowOff>
    </xdr:from>
    <xdr:ext cx="469744" cy="259045"/>
    <xdr:sp macro="" textlink="">
      <xdr:nvSpPr>
        <xdr:cNvPr id="510" name="消防費最小値テキスト"/>
        <xdr:cNvSpPr txBox="1"/>
      </xdr:nvSpPr>
      <xdr:spPr>
        <a:xfrm>
          <a:off x="16370300" y="658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9,355</a:t>
          </a:r>
          <a:endParaRPr kumimoji="1" lang="ja-JP" altLang="en-US" sz="1000" b="1">
            <a:latin typeface="ＭＳ Ｐゴシック"/>
          </a:endParaRPr>
        </a:p>
      </xdr:txBody>
    </xdr:sp>
    <xdr:clientData/>
  </xdr:oneCellAnchor>
  <xdr:twoCellAnchor>
    <xdr:from>
      <xdr:col>23</xdr:col>
      <xdr:colOff>428625</xdr:colOff>
      <xdr:row>38</xdr:row>
      <xdr:rowOff>62262</xdr:rowOff>
    </xdr:from>
    <xdr:to>
      <xdr:col>23</xdr:col>
      <xdr:colOff>606425</xdr:colOff>
      <xdr:row>38</xdr:row>
      <xdr:rowOff>62262</xdr:rowOff>
    </xdr:to>
    <xdr:cxnSp macro="">
      <xdr:nvCxnSpPr>
        <xdr:cNvPr id="511" name="直線コネクタ 510"/>
        <xdr:cNvCxnSpPr/>
      </xdr:nvCxnSpPr>
      <xdr:spPr>
        <a:xfrm>
          <a:off x="16230600" y="6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112609</xdr:rowOff>
    </xdr:from>
    <xdr:ext cx="534377" cy="259045"/>
    <xdr:sp macro="" textlink="">
      <xdr:nvSpPr>
        <xdr:cNvPr id="512" name="消防費最大値テキスト"/>
        <xdr:cNvSpPr txBox="1"/>
      </xdr:nvSpPr>
      <xdr:spPr>
        <a:xfrm>
          <a:off x="16370300" y="508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31,541</a:t>
          </a:r>
          <a:endParaRPr kumimoji="1" lang="ja-JP" altLang="en-US" sz="1000" b="1">
            <a:latin typeface="ＭＳ Ｐゴシック"/>
          </a:endParaRPr>
        </a:p>
      </xdr:txBody>
    </xdr:sp>
    <xdr:clientData/>
  </xdr:oneCellAnchor>
  <xdr:twoCellAnchor>
    <xdr:from>
      <xdr:col>23</xdr:col>
      <xdr:colOff>428625</xdr:colOff>
      <xdr:row>30</xdr:row>
      <xdr:rowOff>165932</xdr:rowOff>
    </xdr:from>
    <xdr:to>
      <xdr:col>23</xdr:col>
      <xdr:colOff>606425</xdr:colOff>
      <xdr:row>30</xdr:row>
      <xdr:rowOff>165932</xdr:rowOff>
    </xdr:to>
    <xdr:cxnSp macro="">
      <xdr:nvCxnSpPr>
        <xdr:cNvPr id="513" name="直線コネクタ 512"/>
        <xdr:cNvCxnSpPr/>
      </xdr:nvCxnSpPr>
      <xdr:spPr>
        <a:xfrm>
          <a:off x="16230600" y="530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2997</xdr:rowOff>
    </xdr:from>
    <xdr:to>
      <xdr:col>23</xdr:col>
      <xdr:colOff>517525</xdr:colOff>
      <xdr:row>35</xdr:row>
      <xdr:rowOff>37687</xdr:rowOff>
    </xdr:to>
    <xdr:cxnSp macro="">
      <xdr:nvCxnSpPr>
        <xdr:cNvPr id="514" name="直線コネクタ 513"/>
        <xdr:cNvCxnSpPr/>
      </xdr:nvCxnSpPr>
      <xdr:spPr>
        <a:xfrm flipV="1">
          <a:off x="15481300" y="6003747"/>
          <a:ext cx="8382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122248</xdr:rowOff>
    </xdr:from>
    <xdr:ext cx="534377" cy="259045"/>
    <xdr:sp macro="" textlink="">
      <xdr:nvSpPr>
        <xdr:cNvPr id="515" name="消防費平均値テキスト"/>
        <xdr:cNvSpPr txBox="1"/>
      </xdr:nvSpPr>
      <xdr:spPr>
        <a:xfrm>
          <a:off x="16370300" y="612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143821</xdr:rowOff>
    </xdr:from>
    <xdr:to>
      <xdr:col>23</xdr:col>
      <xdr:colOff>568325</xdr:colOff>
      <xdr:row>36</xdr:row>
      <xdr:rowOff>73971</xdr:rowOff>
    </xdr:to>
    <xdr:sp macro="" textlink="">
      <xdr:nvSpPr>
        <xdr:cNvPr id="516" name="フローチャート : 判断 515"/>
        <xdr:cNvSpPr/>
      </xdr:nvSpPr>
      <xdr:spPr>
        <a:xfrm>
          <a:off x="16268700" y="61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24143</xdr:rowOff>
    </xdr:from>
    <xdr:to>
      <xdr:col>22</xdr:col>
      <xdr:colOff>365125</xdr:colOff>
      <xdr:row>35</xdr:row>
      <xdr:rowOff>37687</xdr:rowOff>
    </xdr:to>
    <xdr:cxnSp macro="">
      <xdr:nvCxnSpPr>
        <xdr:cNvPr id="517" name="直線コネクタ 516"/>
        <xdr:cNvCxnSpPr/>
      </xdr:nvCxnSpPr>
      <xdr:spPr>
        <a:xfrm>
          <a:off x="14592300" y="6024893"/>
          <a:ext cx="889000" cy="1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48495</xdr:rowOff>
    </xdr:from>
    <xdr:to>
      <xdr:col>22</xdr:col>
      <xdr:colOff>415925</xdr:colOff>
      <xdr:row>36</xdr:row>
      <xdr:rowOff>150095</xdr:rowOff>
    </xdr:to>
    <xdr:sp macro="" textlink="">
      <xdr:nvSpPr>
        <xdr:cNvPr id="518" name="フローチャート : 判断 517"/>
        <xdr:cNvSpPr/>
      </xdr:nvSpPr>
      <xdr:spPr>
        <a:xfrm>
          <a:off x="15430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141222</xdr:rowOff>
    </xdr:from>
    <xdr:ext cx="534377" cy="259045"/>
    <xdr:sp macro="" textlink="">
      <xdr:nvSpPr>
        <xdr:cNvPr id="519" name="テキスト ボックス 518"/>
        <xdr:cNvSpPr txBox="1"/>
      </xdr:nvSpPr>
      <xdr:spPr>
        <a:xfrm>
          <a:off x="15214111" y="63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38659</xdr:rowOff>
    </xdr:from>
    <xdr:to>
      <xdr:col>21</xdr:col>
      <xdr:colOff>161925</xdr:colOff>
      <xdr:row>35</xdr:row>
      <xdr:rowOff>24143</xdr:rowOff>
    </xdr:to>
    <xdr:cxnSp macro="">
      <xdr:nvCxnSpPr>
        <xdr:cNvPr id="520" name="直線コネクタ 519"/>
        <xdr:cNvCxnSpPr/>
      </xdr:nvCxnSpPr>
      <xdr:spPr>
        <a:xfrm>
          <a:off x="13703300" y="5525059"/>
          <a:ext cx="889000" cy="49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82099</xdr:rowOff>
    </xdr:from>
    <xdr:to>
      <xdr:col>21</xdr:col>
      <xdr:colOff>212725</xdr:colOff>
      <xdr:row>37</xdr:row>
      <xdr:rowOff>12249</xdr:rowOff>
    </xdr:to>
    <xdr:sp macro="" textlink="">
      <xdr:nvSpPr>
        <xdr:cNvPr id="521" name="フローチャート : 判断 520"/>
        <xdr:cNvSpPr/>
      </xdr:nvSpPr>
      <xdr:spPr>
        <a:xfrm>
          <a:off x="14541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3376</xdr:rowOff>
    </xdr:from>
    <xdr:ext cx="534377" cy="259045"/>
    <xdr:sp macro="" textlink="">
      <xdr:nvSpPr>
        <xdr:cNvPr id="522" name="テキスト ボックス 521"/>
        <xdr:cNvSpPr txBox="1"/>
      </xdr:nvSpPr>
      <xdr:spPr>
        <a:xfrm>
          <a:off x="14325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38659</xdr:rowOff>
    </xdr:from>
    <xdr:to>
      <xdr:col>19</xdr:col>
      <xdr:colOff>644525</xdr:colOff>
      <xdr:row>33</xdr:row>
      <xdr:rowOff>116783</xdr:rowOff>
    </xdr:to>
    <xdr:cxnSp macro="">
      <xdr:nvCxnSpPr>
        <xdr:cNvPr id="523" name="直線コネクタ 522"/>
        <xdr:cNvCxnSpPr/>
      </xdr:nvCxnSpPr>
      <xdr:spPr>
        <a:xfrm flipV="1">
          <a:off x="12814300" y="5525059"/>
          <a:ext cx="889000" cy="24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120504</xdr:rowOff>
    </xdr:from>
    <xdr:to>
      <xdr:col>20</xdr:col>
      <xdr:colOff>9525</xdr:colOff>
      <xdr:row>37</xdr:row>
      <xdr:rowOff>50654</xdr:rowOff>
    </xdr:to>
    <xdr:sp macro="" textlink="">
      <xdr:nvSpPr>
        <xdr:cNvPr id="524" name="フローチャート : 判断 523"/>
        <xdr:cNvSpPr/>
      </xdr:nvSpPr>
      <xdr:spPr>
        <a:xfrm>
          <a:off x="13652500" y="629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41781</xdr:rowOff>
    </xdr:from>
    <xdr:ext cx="534377" cy="259045"/>
    <xdr:sp macro="" textlink="">
      <xdr:nvSpPr>
        <xdr:cNvPr id="525" name="テキスト ボックス 524"/>
        <xdr:cNvSpPr txBox="1"/>
      </xdr:nvSpPr>
      <xdr:spPr>
        <a:xfrm>
          <a:off x="13436111" y="63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153365</xdr:rowOff>
    </xdr:from>
    <xdr:to>
      <xdr:col>18</xdr:col>
      <xdr:colOff>492125</xdr:colOff>
      <xdr:row>37</xdr:row>
      <xdr:rowOff>83515</xdr:rowOff>
    </xdr:to>
    <xdr:sp macro="" textlink="">
      <xdr:nvSpPr>
        <xdr:cNvPr id="526" name="フローチャート : 判断 525"/>
        <xdr:cNvSpPr/>
      </xdr:nvSpPr>
      <xdr:spPr>
        <a:xfrm>
          <a:off x="12763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74642</xdr:rowOff>
    </xdr:from>
    <xdr:ext cx="534377" cy="259045"/>
    <xdr:sp macro="" textlink="">
      <xdr:nvSpPr>
        <xdr:cNvPr id="527" name="テキスト ボックス 526"/>
        <xdr:cNvSpPr txBox="1"/>
      </xdr:nvSpPr>
      <xdr:spPr>
        <a:xfrm>
          <a:off x="12547111" y="64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123647</xdr:rowOff>
    </xdr:from>
    <xdr:to>
      <xdr:col>23</xdr:col>
      <xdr:colOff>568325</xdr:colOff>
      <xdr:row>35</xdr:row>
      <xdr:rowOff>53797</xdr:rowOff>
    </xdr:to>
    <xdr:sp macro="" textlink="">
      <xdr:nvSpPr>
        <xdr:cNvPr id="533" name="円/楕円 532"/>
        <xdr:cNvSpPr/>
      </xdr:nvSpPr>
      <xdr:spPr>
        <a:xfrm>
          <a:off x="16268700" y="59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146524</xdr:rowOff>
    </xdr:from>
    <xdr:ext cx="534377" cy="259045"/>
    <xdr:sp macro="" textlink="">
      <xdr:nvSpPr>
        <xdr:cNvPr id="534" name="消防費該当値テキスト"/>
        <xdr:cNvSpPr txBox="1"/>
      </xdr:nvSpPr>
      <xdr:spPr>
        <a:xfrm>
          <a:off x="16370300" y="58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19,392</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158337</xdr:rowOff>
    </xdr:from>
    <xdr:to>
      <xdr:col>22</xdr:col>
      <xdr:colOff>415925</xdr:colOff>
      <xdr:row>35</xdr:row>
      <xdr:rowOff>88487</xdr:rowOff>
    </xdr:to>
    <xdr:sp macro="" textlink="">
      <xdr:nvSpPr>
        <xdr:cNvPr id="535" name="円/楕円 534"/>
        <xdr:cNvSpPr/>
      </xdr:nvSpPr>
      <xdr:spPr>
        <a:xfrm>
          <a:off x="15430500" y="598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105014</xdr:rowOff>
    </xdr:from>
    <xdr:ext cx="534377" cy="259045"/>
    <xdr:sp macro="" textlink="">
      <xdr:nvSpPr>
        <xdr:cNvPr id="536" name="テキスト ボックス 535"/>
        <xdr:cNvSpPr txBox="1"/>
      </xdr:nvSpPr>
      <xdr:spPr>
        <a:xfrm>
          <a:off x="15214111" y="576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18,785</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144793</xdr:rowOff>
    </xdr:from>
    <xdr:to>
      <xdr:col>21</xdr:col>
      <xdr:colOff>212725</xdr:colOff>
      <xdr:row>35</xdr:row>
      <xdr:rowOff>74943</xdr:rowOff>
    </xdr:to>
    <xdr:sp macro="" textlink="">
      <xdr:nvSpPr>
        <xdr:cNvPr id="537" name="円/楕円 536"/>
        <xdr:cNvSpPr/>
      </xdr:nvSpPr>
      <xdr:spPr>
        <a:xfrm>
          <a:off x="14541500" y="597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91470</xdr:rowOff>
    </xdr:from>
    <xdr:ext cx="534377" cy="259045"/>
    <xdr:sp macro="" textlink="">
      <xdr:nvSpPr>
        <xdr:cNvPr id="538" name="テキスト ボックス 537"/>
        <xdr:cNvSpPr txBox="1"/>
      </xdr:nvSpPr>
      <xdr:spPr>
        <a:xfrm>
          <a:off x="14325111" y="574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19,022</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159309</xdr:rowOff>
    </xdr:from>
    <xdr:to>
      <xdr:col>20</xdr:col>
      <xdr:colOff>9525</xdr:colOff>
      <xdr:row>32</xdr:row>
      <xdr:rowOff>89459</xdr:rowOff>
    </xdr:to>
    <xdr:sp macro="" textlink="">
      <xdr:nvSpPr>
        <xdr:cNvPr id="539" name="円/楕円 538"/>
        <xdr:cNvSpPr/>
      </xdr:nvSpPr>
      <xdr:spPr>
        <a:xfrm>
          <a:off x="13652500" y="547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105986</xdr:rowOff>
    </xdr:from>
    <xdr:ext cx="534377" cy="259045"/>
    <xdr:sp macro="" textlink="">
      <xdr:nvSpPr>
        <xdr:cNvPr id="540" name="テキスト ボックス 539"/>
        <xdr:cNvSpPr txBox="1"/>
      </xdr:nvSpPr>
      <xdr:spPr>
        <a:xfrm>
          <a:off x="13436111" y="524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27,768</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65983</xdr:rowOff>
    </xdr:from>
    <xdr:to>
      <xdr:col>18</xdr:col>
      <xdr:colOff>492125</xdr:colOff>
      <xdr:row>33</xdr:row>
      <xdr:rowOff>167583</xdr:rowOff>
    </xdr:to>
    <xdr:sp macro="" textlink="">
      <xdr:nvSpPr>
        <xdr:cNvPr id="541" name="円/楕円 540"/>
        <xdr:cNvSpPr/>
      </xdr:nvSpPr>
      <xdr:spPr>
        <a:xfrm>
          <a:off x="12763500" y="572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12660</xdr:rowOff>
    </xdr:from>
    <xdr:ext cx="534377" cy="259045"/>
    <xdr:sp macro="" textlink="">
      <xdr:nvSpPr>
        <xdr:cNvPr id="542" name="テキスト ボックス 541"/>
        <xdr:cNvSpPr txBox="1"/>
      </xdr:nvSpPr>
      <xdr:spPr>
        <a:xfrm>
          <a:off x="12547111" y="549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46774</xdr:rowOff>
    </xdr:from>
    <xdr:to>
      <xdr:col>23</xdr:col>
      <xdr:colOff>516889</xdr:colOff>
      <xdr:row>58</xdr:row>
      <xdr:rowOff>87026</xdr:rowOff>
    </xdr:to>
    <xdr:cxnSp macro="">
      <xdr:nvCxnSpPr>
        <xdr:cNvPr id="567" name="直線コネクタ 566"/>
        <xdr:cNvCxnSpPr/>
      </xdr:nvCxnSpPr>
      <xdr:spPr>
        <a:xfrm flipV="1">
          <a:off x="16317595" y="8619274"/>
          <a:ext cx="1269" cy="141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90853</xdr:rowOff>
    </xdr:from>
    <xdr:ext cx="534377" cy="259045"/>
    <xdr:sp macro="" textlink="">
      <xdr:nvSpPr>
        <xdr:cNvPr id="568" name="教育費最小値テキスト"/>
        <xdr:cNvSpPr txBox="1"/>
      </xdr:nvSpPr>
      <xdr:spPr>
        <a:xfrm>
          <a:off x="16370300" y="100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26,765</a:t>
          </a:r>
          <a:endParaRPr kumimoji="1" lang="ja-JP" altLang="en-US" sz="1000" b="1">
            <a:latin typeface="ＭＳ Ｐゴシック"/>
          </a:endParaRPr>
        </a:p>
      </xdr:txBody>
    </xdr:sp>
    <xdr:clientData/>
  </xdr:oneCellAnchor>
  <xdr:twoCellAnchor>
    <xdr:from>
      <xdr:col>23</xdr:col>
      <xdr:colOff>428625</xdr:colOff>
      <xdr:row>58</xdr:row>
      <xdr:rowOff>87026</xdr:rowOff>
    </xdr:from>
    <xdr:to>
      <xdr:col>23</xdr:col>
      <xdr:colOff>606425</xdr:colOff>
      <xdr:row>58</xdr:row>
      <xdr:rowOff>87026</xdr:rowOff>
    </xdr:to>
    <xdr:cxnSp macro="">
      <xdr:nvCxnSpPr>
        <xdr:cNvPr id="569" name="直線コネクタ 568"/>
        <xdr:cNvCxnSpPr/>
      </xdr:nvCxnSpPr>
      <xdr:spPr>
        <a:xfrm>
          <a:off x="16230600" y="1003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164901</xdr:rowOff>
    </xdr:from>
    <xdr:ext cx="599010" cy="259045"/>
    <xdr:sp macro="" textlink="">
      <xdr:nvSpPr>
        <xdr:cNvPr id="570" name="教育費最大値テキスト"/>
        <xdr:cNvSpPr txBox="1"/>
      </xdr:nvSpPr>
      <xdr:spPr>
        <a:xfrm>
          <a:off x="16370300" y="83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100,878</a:t>
          </a:r>
          <a:endParaRPr kumimoji="1" lang="ja-JP" altLang="en-US" sz="1000" b="1">
            <a:latin typeface="ＭＳ Ｐゴシック"/>
          </a:endParaRPr>
        </a:p>
      </xdr:txBody>
    </xdr:sp>
    <xdr:clientData/>
  </xdr:oneCellAnchor>
  <xdr:twoCellAnchor>
    <xdr:from>
      <xdr:col>23</xdr:col>
      <xdr:colOff>428625</xdr:colOff>
      <xdr:row>50</xdr:row>
      <xdr:rowOff>46774</xdr:rowOff>
    </xdr:from>
    <xdr:to>
      <xdr:col>23</xdr:col>
      <xdr:colOff>606425</xdr:colOff>
      <xdr:row>50</xdr:row>
      <xdr:rowOff>46774</xdr:rowOff>
    </xdr:to>
    <xdr:cxnSp macro="">
      <xdr:nvCxnSpPr>
        <xdr:cNvPr id="571" name="直線コネクタ 570"/>
        <xdr:cNvCxnSpPr/>
      </xdr:nvCxnSpPr>
      <xdr:spPr>
        <a:xfrm>
          <a:off x="16230600" y="8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46774</xdr:rowOff>
    </xdr:from>
    <xdr:to>
      <xdr:col>23</xdr:col>
      <xdr:colOff>517525</xdr:colOff>
      <xdr:row>53</xdr:row>
      <xdr:rowOff>34410</xdr:rowOff>
    </xdr:to>
    <xdr:cxnSp macro="">
      <xdr:nvCxnSpPr>
        <xdr:cNvPr id="572" name="直線コネクタ 571"/>
        <xdr:cNvCxnSpPr/>
      </xdr:nvCxnSpPr>
      <xdr:spPr>
        <a:xfrm flipV="1">
          <a:off x="15481300" y="8619274"/>
          <a:ext cx="838200" cy="50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100645</xdr:rowOff>
    </xdr:from>
    <xdr:ext cx="534377" cy="259045"/>
    <xdr:sp macro="" textlink="">
      <xdr:nvSpPr>
        <xdr:cNvPr id="573" name="教育費平均値テキスト"/>
        <xdr:cNvSpPr txBox="1"/>
      </xdr:nvSpPr>
      <xdr:spPr>
        <a:xfrm>
          <a:off x="16370300" y="9530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122218</xdr:rowOff>
    </xdr:from>
    <xdr:to>
      <xdr:col>23</xdr:col>
      <xdr:colOff>568325</xdr:colOff>
      <xdr:row>56</xdr:row>
      <xdr:rowOff>52368</xdr:rowOff>
    </xdr:to>
    <xdr:sp macro="" textlink="">
      <xdr:nvSpPr>
        <xdr:cNvPr id="574" name="フローチャート : 判断 573"/>
        <xdr:cNvSpPr/>
      </xdr:nvSpPr>
      <xdr:spPr>
        <a:xfrm>
          <a:off x="162687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162179</xdr:rowOff>
    </xdr:from>
    <xdr:to>
      <xdr:col>22</xdr:col>
      <xdr:colOff>365125</xdr:colOff>
      <xdr:row>53</xdr:row>
      <xdr:rowOff>34410</xdr:rowOff>
    </xdr:to>
    <xdr:cxnSp macro="">
      <xdr:nvCxnSpPr>
        <xdr:cNvPr id="575" name="直線コネクタ 574"/>
        <xdr:cNvCxnSpPr/>
      </xdr:nvCxnSpPr>
      <xdr:spPr>
        <a:xfrm>
          <a:off x="14592300" y="8906129"/>
          <a:ext cx="889000" cy="2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76" name="フローチャート : 判断 575"/>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116552</xdr:rowOff>
    </xdr:from>
    <xdr:ext cx="534377" cy="259045"/>
    <xdr:sp macro="" textlink="">
      <xdr:nvSpPr>
        <xdr:cNvPr id="577" name="テキスト ボックス 576"/>
        <xdr:cNvSpPr txBox="1"/>
      </xdr:nvSpPr>
      <xdr:spPr>
        <a:xfrm>
          <a:off x="15214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162179</xdr:rowOff>
    </xdr:from>
    <xdr:to>
      <xdr:col>21</xdr:col>
      <xdr:colOff>161925</xdr:colOff>
      <xdr:row>53</xdr:row>
      <xdr:rowOff>29077</xdr:rowOff>
    </xdr:to>
    <xdr:cxnSp macro="">
      <xdr:nvCxnSpPr>
        <xdr:cNvPr id="578" name="直線コネクタ 577"/>
        <xdr:cNvCxnSpPr/>
      </xdr:nvCxnSpPr>
      <xdr:spPr>
        <a:xfrm flipV="1">
          <a:off x="13703300" y="8906129"/>
          <a:ext cx="889000" cy="20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79" name="フローチャート : 判断 578"/>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80" name="テキスト ボックス 579"/>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29077</xdr:rowOff>
    </xdr:from>
    <xdr:to>
      <xdr:col>19</xdr:col>
      <xdr:colOff>644525</xdr:colOff>
      <xdr:row>54</xdr:row>
      <xdr:rowOff>78130</xdr:rowOff>
    </xdr:to>
    <xdr:cxnSp macro="">
      <xdr:nvCxnSpPr>
        <xdr:cNvPr id="581" name="直線コネクタ 580"/>
        <xdr:cNvCxnSpPr/>
      </xdr:nvCxnSpPr>
      <xdr:spPr>
        <a:xfrm flipV="1">
          <a:off x="12814300" y="9115927"/>
          <a:ext cx="889000" cy="22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2" name="フローチャート : 判断 581"/>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83" name="テキスト ボックス 582"/>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84" name="フローチャート : 判断 583"/>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27970</xdr:rowOff>
    </xdr:from>
    <xdr:ext cx="534377" cy="259045"/>
    <xdr:sp macro="" textlink="">
      <xdr:nvSpPr>
        <xdr:cNvPr id="585" name="テキスト ボックス 584"/>
        <xdr:cNvSpPr txBox="1"/>
      </xdr:nvSpPr>
      <xdr:spPr>
        <a:xfrm>
          <a:off x="12547111" y="98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49</xdr:row>
      <xdr:rowOff>167424</xdr:rowOff>
    </xdr:from>
    <xdr:to>
      <xdr:col>23</xdr:col>
      <xdr:colOff>568325</xdr:colOff>
      <xdr:row>50</xdr:row>
      <xdr:rowOff>97574</xdr:rowOff>
    </xdr:to>
    <xdr:sp macro="" textlink="">
      <xdr:nvSpPr>
        <xdr:cNvPr id="591" name="円/楕円 590"/>
        <xdr:cNvSpPr/>
      </xdr:nvSpPr>
      <xdr:spPr>
        <a:xfrm>
          <a:off x="16268700" y="856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120451</xdr:rowOff>
    </xdr:from>
    <xdr:ext cx="599010" cy="259045"/>
    <xdr:sp macro="" textlink="">
      <xdr:nvSpPr>
        <xdr:cNvPr id="592" name="教育費該当値テキスト"/>
        <xdr:cNvSpPr txBox="1"/>
      </xdr:nvSpPr>
      <xdr:spPr>
        <a:xfrm>
          <a:off x="16370300" y="85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100,878</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155060</xdr:rowOff>
    </xdr:from>
    <xdr:to>
      <xdr:col>22</xdr:col>
      <xdr:colOff>415925</xdr:colOff>
      <xdr:row>53</xdr:row>
      <xdr:rowOff>85210</xdr:rowOff>
    </xdr:to>
    <xdr:sp macro="" textlink="">
      <xdr:nvSpPr>
        <xdr:cNvPr id="593" name="円/楕円 592"/>
        <xdr:cNvSpPr/>
      </xdr:nvSpPr>
      <xdr:spPr>
        <a:xfrm>
          <a:off x="15430500" y="90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101737</xdr:rowOff>
    </xdr:from>
    <xdr:ext cx="534377" cy="259045"/>
    <xdr:sp macro="" textlink="">
      <xdr:nvSpPr>
        <xdr:cNvPr id="594" name="テキスト ボックス 593"/>
        <xdr:cNvSpPr txBox="1"/>
      </xdr:nvSpPr>
      <xdr:spPr>
        <a:xfrm>
          <a:off x="15214111" y="88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74,527</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111379</xdr:rowOff>
    </xdr:from>
    <xdr:to>
      <xdr:col>21</xdr:col>
      <xdr:colOff>212725</xdr:colOff>
      <xdr:row>52</xdr:row>
      <xdr:rowOff>41529</xdr:rowOff>
    </xdr:to>
    <xdr:sp macro="" textlink="">
      <xdr:nvSpPr>
        <xdr:cNvPr id="595" name="円/楕円 594"/>
        <xdr:cNvSpPr/>
      </xdr:nvSpPr>
      <xdr:spPr>
        <a:xfrm>
          <a:off x="14541500" y="885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50</xdr:row>
      <xdr:rowOff>58056</xdr:rowOff>
    </xdr:from>
    <xdr:ext cx="534377" cy="259045"/>
    <xdr:sp macro="" textlink="">
      <xdr:nvSpPr>
        <xdr:cNvPr id="596" name="テキスト ボックス 595"/>
        <xdr:cNvSpPr txBox="1"/>
      </xdr:nvSpPr>
      <xdr:spPr>
        <a:xfrm>
          <a:off x="14325111" y="863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85,820</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149727</xdr:rowOff>
    </xdr:from>
    <xdr:to>
      <xdr:col>20</xdr:col>
      <xdr:colOff>9525</xdr:colOff>
      <xdr:row>53</xdr:row>
      <xdr:rowOff>79877</xdr:rowOff>
    </xdr:to>
    <xdr:sp macro="" textlink="">
      <xdr:nvSpPr>
        <xdr:cNvPr id="597" name="円/楕円 596"/>
        <xdr:cNvSpPr/>
      </xdr:nvSpPr>
      <xdr:spPr>
        <a:xfrm>
          <a:off x="13652500" y="906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96404</xdr:rowOff>
    </xdr:from>
    <xdr:ext cx="534377" cy="259045"/>
    <xdr:sp macro="" textlink="">
      <xdr:nvSpPr>
        <xdr:cNvPr id="598" name="テキスト ボックス 597"/>
        <xdr:cNvSpPr txBox="1"/>
      </xdr:nvSpPr>
      <xdr:spPr>
        <a:xfrm>
          <a:off x="13436111" y="884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74,807</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27330</xdr:rowOff>
    </xdr:from>
    <xdr:to>
      <xdr:col>18</xdr:col>
      <xdr:colOff>492125</xdr:colOff>
      <xdr:row>54</xdr:row>
      <xdr:rowOff>128930</xdr:rowOff>
    </xdr:to>
    <xdr:sp macro="" textlink="">
      <xdr:nvSpPr>
        <xdr:cNvPr id="599" name="円/楕円 598"/>
        <xdr:cNvSpPr/>
      </xdr:nvSpPr>
      <xdr:spPr>
        <a:xfrm>
          <a:off x="12763500" y="92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145457</xdr:rowOff>
    </xdr:from>
    <xdr:ext cx="534377" cy="259045"/>
    <xdr:sp macro="" textlink="">
      <xdr:nvSpPr>
        <xdr:cNvPr id="600" name="テキスト ボックス 599"/>
        <xdr:cNvSpPr txBox="1"/>
      </xdr:nvSpPr>
      <xdr:spPr>
        <a:xfrm>
          <a:off x="12547111" y="906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94862</xdr:rowOff>
    </xdr:from>
    <xdr:to>
      <xdr:col>23</xdr:col>
      <xdr:colOff>516889</xdr:colOff>
      <xdr:row>79</xdr:row>
      <xdr:rowOff>98879</xdr:rowOff>
    </xdr:to>
    <xdr:cxnSp macro="">
      <xdr:nvCxnSpPr>
        <xdr:cNvPr id="626" name="直線コネクタ 625"/>
        <xdr:cNvCxnSpPr/>
      </xdr:nvCxnSpPr>
      <xdr:spPr>
        <a:xfrm flipV="1">
          <a:off x="16317595" y="12096362"/>
          <a:ext cx="1269" cy="154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140802</xdr:rowOff>
    </xdr:from>
    <xdr:ext cx="249299" cy="259045"/>
    <xdr:sp macro="" textlink="">
      <xdr:nvSpPr>
        <xdr:cNvPr id="627" name="災害復旧費最小値テキスト"/>
        <xdr:cNvSpPr txBox="1"/>
      </xdr:nvSpPr>
      <xdr:spPr>
        <a:xfrm>
          <a:off x="1637030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41539</xdr:rowOff>
    </xdr:from>
    <xdr:ext cx="534377" cy="259045"/>
    <xdr:sp macro="" textlink="">
      <xdr:nvSpPr>
        <xdr:cNvPr id="629" name="災害復旧費最大値テキスト"/>
        <xdr:cNvSpPr txBox="1"/>
      </xdr:nvSpPr>
      <xdr:spPr>
        <a:xfrm>
          <a:off x="16370300" y="118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70</xdr:row>
      <xdr:rowOff>94862</xdr:rowOff>
    </xdr:from>
    <xdr:to>
      <xdr:col>23</xdr:col>
      <xdr:colOff>606425</xdr:colOff>
      <xdr:row>70</xdr:row>
      <xdr:rowOff>94862</xdr:rowOff>
    </xdr:to>
    <xdr:cxnSp macro="">
      <xdr:nvCxnSpPr>
        <xdr:cNvPr id="630" name="直線コネクタ 629"/>
        <xdr:cNvCxnSpPr/>
      </xdr:nvCxnSpPr>
      <xdr:spPr>
        <a:xfrm>
          <a:off x="16230600" y="1209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67512</xdr:rowOff>
    </xdr:from>
    <xdr:to>
      <xdr:col>23</xdr:col>
      <xdr:colOff>517525</xdr:colOff>
      <xdr:row>79</xdr:row>
      <xdr:rowOff>98879</xdr:rowOff>
    </xdr:to>
    <xdr:cxnSp macro="">
      <xdr:nvCxnSpPr>
        <xdr:cNvPr id="631" name="直線コネクタ 630"/>
        <xdr:cNvCxnSpPr/>
      </xdr:nvCxnSpPr>
      <xdr:spPr>
        <a:xfrm>
          <a:off x="15481300" y="13612062"/>
          <a:ext cx="838200" cy="3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58252</xdr:rowOff>
    </xdr:from>
    <xdr:ext cx="378565" cy="259045"/>
    <xdr:sp macro="" textlink="">
      <xdr:nvSpPr>
        <xdr:cNvPr id="632" name="災害復旧費平均値テキスト"/>
        <xdr:cNvSpPr txBox="1"/>
      </xdr:nvSpPr>
      <xdr:spPr>
        <a:xfrm>
          <a:off x="16370300" y="13431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35375</xdr:rowOff>
    </xdr:from>
    <xdr:to>
      <xdr:col>23</xdr:col>
      <xdr:colOff>568325</xdr:colOff>
      <xdr:row>79</xdr:row>
      <xdr:rowOff>136975</xdr:rowOff>
    </xdr:to>
    <xdr:sp macro="" textlink="">
      <xdr:nvSpPr>
        <xdr:cNvPr id="633" name="フローチャート : 判断 632"/>
        <xdr:cNvSpPr/>
      </xdr:nvSpPr>
      <xdr:spPr>
        <a:xfrm>
          <a:off x="16268700" y="1357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67512</xdr:rowOff>
    </xdr:from>
    <xdr:to>
      <xdr:col>22</xdr:col>
      <xdr:colOff>365125</xdr:colOff>
      <xdr:row>79</xdr:row>
      <xdr:rowOff>76836</xdr:rowOff>
    </xdr:to>
    <xdr:cxnSp macro="">
      <xdr:nvCxnSpPr>
        <xdr:cNvPr id="634" name="直線コネクタ 633"/>
        <xdr:cNvCxnSpPr/>
      </xdr:nvCxnSpPr>
      <xdr:spPr>
        <a:xfrm flipV="1">
          <a:off x="14592300" y="13612062"/>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36861</xdr:rowOff>
    </xdr:from>
    <xdr:to>
      <xdr:col>22</xdr:col>
      <xdr:colOff>415925</xdr:colOff>
      <xdr:row>79</xdr:row>
      <xdr:rowOff>138461</xdr:rowOff>
    </xdr:to>
    <xdr:sp macro="" textlink="">
      <xdr:nvSpPr>
        <xdr:cNvPr id="635" name="フローチャート : 判断 634"/>
        <xdr:cNvSpPr/>
      </xdr:nvSpPr>
      <xdr:spPr>
        <a:xfrm>
          <a:off x="15430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129588</xdr:rowOff>
    </xdr:from>
    <xdr:ext cx="378565" cy="259045"/>
    <xdr:sp macro="" textlink="">
      <xdr:nvSpPr>
        <xdr:cNvPr id="636" name="テキスト ボックス 635"/>
        <xdr:cNvSpPr txBox="1"/>
      </xdr:nvSpPr>
      <xdr:spPr>
        <a:xfrm>
          <a:off x="15292017" y="1367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76836</xdr:rowOff>
    </xdr:from>
    <xdr:to>
      <xdr:col>21</xdr:col>
      <xdr:colOff>161925</xdr:colOff>
      <xdr:row>79</xdr:row>
      <xdr:rowOff>98879</xdr:rowOff>
    </xdr:to>
    <xdr:cxnSp macro="">
      <xdr:nvCxnSpPr>
        <xdr:cNvPr id="637" name="直線コネクタ 636"/>
        <xdr:cNvCxnSpPr/>
      </xdr:nvCxnSpPr>
      <xdr:spPr>
        <a:xfrm flipV="1">
          <a:off x="13703300" y="13621386"/>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36551</xdr:rowOff>
    </xdr:from>
    <xdr:to>
      <xdr:col>21</xdr:col>
      <xdr:colOff>212725</xdr:colOff>
      <xdr:row>79</xdr:row>
      <xdr:rowOff>138151</xdr:rowOff>
    </xdr:to>
    <xdr:sp macro="" textlink="">
      <xdr:nvSpPr>
        <xdr:cNvPr id="638" name="フローチャート : 判断 637"/>
        <xdr:cNvSpPr/>
      </xdr:nvSpPr>
      <xdr:spPr>
        <a:xfrm>
          <a:off x="14541500" y="135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129278</xdr:rowOff>
    </xdr:from>
    <xdr:ext cx="378565" cy="259045"/>
    <xdr:sp macro="" textlink="">
      <xdr:nvSpPr>
        <xdr:cNvPr id="639" name="テキスト ボックス 638"/>
        <xdr:cNvSpPr txBox="1"/>
      </xdr:nvSpPr>
      <xdr:spPr>
        <a:xfrm>
          <a:off x="14403017" y="1367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49991</xdr:rowOff>
    </xdr:from>
    <xdr:to>
      <xdr:col>19</xdr:col>
      <xdr:colOff>644525</xdr:colOff>
      <xdr:row>79</xdr:row>
      <xdr:rowOff>98879</xdr:rowOff>
    </xdr:to>
    <xdr:cxnSp macro="">
      <xdr:nvCxnSpPr>
        <xdr:cNvPr id="640" name="直線コネクタ 639"/>
        <xdr:cNvCxnSpPr/>
      </xdr:nvCxnSpPr>
      <xdr:spPr>
        <a:xfrm>
          <a:off x="12814300" y="13594541"/>
          <a:ext cx="889000" cy="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28386</xdr:rowOff>
    </xdr:from>
    <xdr:to>
      <xdr:col>20</xdr:col>
      <xdr:colOff>9525</xdr:colOff>
      <xdr:row>79</xdr:row>
      <xdr:rowOff>129986</xdr:rowOff>
    </xdr:to>
    <xdr:sp macro="" textlink="">
      <xdr:nvSpPr>
        <xdr:cNvPr id="641" name="フローチャート : 判断 640"/>
        <xdr:cNvSpPr/>
      </xdr:nvSpPr>
      <xdr:spPr>
        <a:xfrm>
          <a:off x="13652500" y="135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146513</xdr:rowOff>
    </xdr:from>
    <xdr:ext cx="469744" cy="259045"/>
    <xdr:sp macro="" textlink="">
      <xdr:nvSpPr>
        <xdr:cNvPr id="642" name="テキスト ボックス 641"/>
        <xdr:cNvSpPr txBox="1"/>
      </xdr:nvSpPr>
      <xdr:spPr>
        <a:xfrm>
          <a:off x="13468427" y="1334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27374</xdr:rowOff>
    </xdr:from>
    <xdr:to>
      <xdr:col>18</xdr:col>
      <xdr:colOff>492125</xdr:colOff>
      <xdr:row>79</xdr:row>
      <xdr:rowOff>128974</xdr:rowOff>
    </xdr:to>
    <xdr:sp macro="" textlink="">
      <xdr:nvSpPr>
        <xdr:cNvPr id="643" name="フローチャート : 判断 642"/>
        <xdr:cNvSpPr/>
      </xdr:nvSpPr>
      <xdr:spPr>
        <a:xfrm>
          <a:off x="12763500" y="1357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120101</xdr:rowOff>
    </xdr:from>
    <xdr:ext cx="469744" cy="259045"/>
    <xdr:sp macro="" textlink="">
      <xdr:nvSpPr>
        <xdr:cNvPr id="644" name="テキスト ボックス 643"/>
        <xdr:cNvSpPr txBox="1"/>
      </xdr:nvSpPr>
      <xdr:spPr>
        <a:xfrm>
          <a:off x="12579427" y="1366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0" name="円/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13802</xdr:rowOff>
    </xdr:from>
    <xdr:ext cx="249299" cy="259045"/>
    <xdr:sp macro="" textlink="">
      <xdr:nvSpPr>
        <xdr:cNvPr id="651" name="災害復旧費該当値テキスト"/>
        <xdr:cNvSpPr txBox="1"/>
      </xdr:nvSpPr>
      <xdr:spPr>
        <a:xfrm>
          <a:off x="16370300" y="13558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16712</xdr:rowOff>
    </xdr:from>
    <xdr:to>
      <xdr:col>22</xdr:col>
      <xdr:colOff>415925</xdr:colOff>
      <xdr:row>79</xdr:row>
      <xdr:rowOff>118312</xdr:rowOff>
    </xdr:to>
    <xdr:sp macro="" textlink="">
      <xdr:nvSpPr>
        <xdr:cNvPr id="652" name="円/楕円 651"/>
        <xdr:cNvSpPr/>
      </xdr:nvSpPr>
      <xdr:spPr>
        <a:xfrm>
          <a:off x="15430500" y="1356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134839</xdr:rowOff>
    </xdr:from>
    <xdr:ext cx="469744" cy="259045"/>
    <xdr:sp macro="" textlink="">
      <xdr:nvSpPr>
        <xdr:cNvPr id="653" name="テキスト ボックス 652"/>
        <xdr:cNvSpPr txBox="1"/>
      </xdr:nvSpPr>
      <xdr:spPr>
        <a:xfrm>
          <a:off x="15246427" y="1333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26036</xdr:rowOff>
    </xdr:from>
    <xdr:to>
      <xdr:col>21</xdr:col>
      <xdr:colOff>212725</xdr:colOff>
      <xdr:row>79</xdr:row>
      <xdr:rowOff>127636</xdr:rowOff>
    </xdr:to>
    <xdr:sp macro="" textlink="">
      <xdr:nvSpPr>
        <xdr:cNvPr id="654" name="円/楕円 653"/>
        <xdr:cNvSpPr/>
      </xdr:nvSpPr>
      <xdr:spPr>
        <a:xfrm>
          <a:off x="14541500" y="1357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144163</xdr:rowOff>
    </xdr:from>
    <xdr:ext cx="469744" cy="259045"/>
    <xdr:sp macro="" textlink="">
      <xdr:nvSpPr>
        <xdr:cNvPr id="655" name="テキスト ボックス 654"/>
        <xdr:cNvSpPr txBox="1"/>
      </xdr:nvSpPr>
      <xdr:spPr>
        <a:xfrm>
          <a:off x="14357427" y="133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56" name="円/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57" name="テキスト ボックス 656"/>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170641</xdr:rowOff>
    </xdr:from>
    <xdr:to>
      <xdr:col>18</xdr:col>
      <xdr:colOff>492125</xdr:colOff>
      <xdr:row>79</xdr:row>
      <xdr:rowOff>100791</xdr:rowOff>
    </xdr:to>
    <xdr:sp macro="" textlink="">
      <xdr:nvSpPr>
        <xdr:cNvPr id="658" name="円/楕円 657"/>
        <xdr:cNvSpPr/>
      </xdr:nvSpPr>
      <xdr:spPr>
        <a:xfrm>
          <a:off x="12763500" y="1354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117318</xdr:rowOff>
    </xdr:from>
    <xdr:ext cx="469744" cy="259045"/>
    <xdr:sp macro="" textlink="">
      <xdr:nvSpPr>
        <xdr:cNvPr id="659" name="テキスト ボックス 658"/>
        <xdr:cNvSpPr txBox="1"/>
      </xdr:nvSpPr>
      <xdr:spPr>
        <a:xfrm>
          <a:off x="12579427" y="1331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48813</xdr:rowOff>
    </xdr:from>
    <xdr:to>
      <xdr:col>23</xdr:col>
      <xdr:colOff>516889</xdr:colOff>
      <xdr:row>97</xdr:row>
      <xdr:rowOff>131471</xdr:rowOff>
    </xdr:to>
    <xdr:cxnSp macro="">
      <xdr:nvCxnSpPr>
        <xdr:cNvPr id="683" name="直線コネクタ 682"/>
        <xdr:cNvCxnSpPr/>
      </xdr:nvCxnSpPr>
      <xdr:spPr>
        <a:xfrm flipV="1">
          <a:off x="16317595" y="15650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135298</xdr:rowOff>
    </xdr:from>
    <xdr:ext cx="534377" cy="259045"/>
    <xdr:sp macro="" textlink="">
      <xdr:nvSpPr>
        <xdr:cNvPr id="684" name="公債費最小値テキスト"/>
        <xdr:cNvSpPr txBox="1"/>
      </xdr:nvSpPr>
      <xdr:spPr>
        <a:xfrm>
          <a:off x="16370300" y="167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97</xdr:row>
      <xdr:rowOff>131471</xdr:rowOff>
    </xdr:from>
    <xdr:to>
      <xdr:col>23</xdr:col>
      <xdr:colOff>606425</xdr:colOff>
      <xdr:row>97</xdr:row>
      <xdr:rowOff>131471</xdr:rowOff>
    </xdr:to>
    <xdr:cxnSp macro="">
      <xdr:nvCxnSpPr>
        <xdr:cNvPr id="685" name="直線コネクタ 684"/>
        <xdr:cNvCxnSpPr/>
      </xdr:nvCxnSpPr>
      <xdr:spPr>
        <a:xfrm>
          <a:off x="16230600" y="167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166940</xdr:rowOff>
    </xdr:from>
    <xdr:ext cx="534377" cy="259045"/>
    <xdr:sp macro="" textlink="">
      <xdr:nvSpPr>
        <xdr:cNvPr id="686" name="公債費最大値テキスト"/>
        <xdr:cNvSpPr txBox="1"/>
      </xdr:nvSpPr>
      <xdr:spPr>
        <a:xfrm>
          <a:off x="16370300" y="154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91</xdr:row>
      <xdr:rowOff>48813</xdr:rowOff>
    </xdr:from>
    <xdr:to>
      <xdr:col>23</xdr:col>
      <xdr:colOff>606425</xdr:colOff>
      <xdr:row>91</xdr:row>
      <xdr:rowOff>48813</xdr:rowOff>
    </xdr:to>
    <xdr:cxnSp macro="">
      <xdr:nvCxnSpPr>
        <xdr:cNvPr id="687" name="直線コネクタ 686"/>
        <xdr:cNvCxnSpPr/>
      </xdr:nvCxnSpPr>
      <xdr:spPr>
        <a:xfrm>
          <a:off x="16230600" y="1565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83846</xdr:rowOff>
    </xdr:from>
    <xdr:to>
      <xdr:col>23</xdr:col>
      <xdr:colOff>517525</xdr:colOff>
      <xdr:row>95</xdr:row>
      <xdr:rowOff>86074</xdr:rowOff>
    </xdr:to>
    <xdr:cxnSp macro="">
      <xdr:nvCxnSpPr>
        <xdr:cNvPr id="688" name="直線コネクタ 687"/>
        <xdr:cNvCxnSpPr/>
      </xdr:nvCxnSpPr>
      <xdr:spPr>
        <a:xfrm>
          <a:off x="15481300" y="16371596"/>
          <a:ext cx="8382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122159</xdr:rowOff>
    </xdr:from>
    <xdr:ext cx="534377" cy="259045"/>
    <xdr:sp macro="" textlink="">
      <xdr:nvSpPr>
        <xdr:cNvPr id="689" name="公債費平均値テキスト"/>
        <xdr:cNvSpPr txBox="1"/>
      </xdr:nvSpPr>
      <xdr:spPr>
        <a:xfrm>
          <a:off x="16370300" y="1606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99282</xdr:rowOff>
    </xdr:from>
    <xdr:to>
      <xdr:col>23</xdr:col>
      <xdr:colOff>568325</xdr:colOff>
      <xdr:row>95</xdr:row>
      <xdr:rowOff>29432</xdr:rowOff>
    </xdr:to>
    <xdr:sp macro="" textlink="">
      <xdr:nvSpPr>
        <xdr:cNvPr id="690" name="フローチャート : 判断 689"/>
        <xdr:cNvSpPr/>
      </xdr:nvSpPr>
      <xdr:spPr>
        <a:xfrm>
          <a:off x="162687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83846</xdr:rowOff>
    </xdr:from>
    <xdr:to>
      <xdr:col>22</xdr:col>
      <xdr:colOff>365125</xdr:colOff>
      <xdr:row>95</xdr:row>
      <xdr:rowOff>101200</xdr:rowOff>
    </xdr:to>
    <xdr:cxnSp macro="">
      <xdr:nvCxnSpPr>
        <xdr:cNvPr id="691" name="直線コネクタ 690"/>
        <xdr:cNvCxnSpPr/>
      </xdr:nvCxnSpPr>
      <xdr:spPr>
        <a:xfrm flipV="1">
          <a:off x="14592300" y="16371596"/>
          <a:ext cx="8890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116618</xdr:rowOff>
    </xdr:from>
    <xdr:to>
      <xdr:col>22</xdr:col>
      <xdr:colOff>415925</xdr:colOff>
      <xdr:row>95</xdr:row>
      <xdr:rowOff>46768</xdr:rowOff>
    </xdr:to>
    <xdr:sp macro="" textlink="">
      <xdr:nvSpPr>
        <xdr:cNvPr id="692" name="フローチャート : 判断 691"/>
        <xdr:cNvSpPr/>
      </xdr:nvSpPr>
      <xdr:spPr>
        <a:xfrm>
          <a:off x="15430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63295</xdr:rowOff>
    </xdr:from>
    <xdr:ext cx="534377" cy="259045"/>
    <xdr:sp macro="" textlink="">
      <xdr:nvSpPr>
        <xdr:cNvPr id="693" name="テキスト ボックス 692"/>
        <xdr:cNvSpPr txBox="1"/>
      </xdr:nvSpPr>
      <xdr:spPr>
        <a:xfrm>
          <a:off x="15214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101200</xdr:rowOff>
    </xdr:from>
    <xdr:to>
      <xdr:col>21</xdr:col>
      <xdr:colOff>161925</xdr:colOff>
      <xdr:row>95</xdr:row>
      <xdr:rowOff>107468</xdr:rowOff>
    </xdr:to>
    <xdr:cxnSp macro="">
      <xdr:nvCxnSpPr>
        <xdr:cNvPr id="694" name="直線コネクタ 693"/>
        <xdr:cNvCxnSpPr/>
      </xdr:nvCxnSpPr>
      <xdr:spPr>
        <a:xfrm flipV="1">
          <a:off x="13703300" y="16388950"/>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106235</xdr:rowOff>
    </xdr:from>
    <xdr:to>
      <xdr:col>21</xdr:col>
      <xdr:colOff>212725</xdr:colOff>
      <xdr:row>95</xdr:row>
      <xdr:rowOff>36385</xdr:rowOff>
    </xdr:to>
    <xdr:sp macro="" textlink="">
      <xdr:nvSpPr>
        <xdr:cNvPr id="695" name="フローチャート : 判断 694"/>
        <xdr:cNvSpPr/>
      </xdr:nvSpPr>
      <xdr:spPr>
        <a:xfrm>
          <a:off x="14541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52912</xdr:rowOff>
    </xdr:from>
    <xdr:ext cx="534377" cy="259045"/>
    <xdr:sp macro="" textlink="">
      <xdr:nvSpPr>
        <xdr:cNvPr id="696" name="テキスト ボックス 695"/>
        <xdr:cNvSpPr txBox="1"/>
      </xdr:nvSpPr>
      <xdr:spPr>
        <a:xfrm>
          <a:off x="14325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86074</xdr:rowOff>
    </xdr:from>
    <xdr:to>
      <xdr:col>19</xdr:col>
      <xdr:colOff>644525</xdr:colOff>
      <xdr:row>95</xdr:row>
      <xdr:rowOff>107468</xdr:rowOff>
    </xdr:to>
    <xdr:cxnSp macro="">
      <xdr:nvCxnSpPr>
        <xdr:cNvPr id="697" name="直線コネクタ 696"/>
        <xdr:cNvCxnSpPr/>
      </xdr:nvCxnSpPr>
      <xdr:spPr>
        <a:xfrm>
          <a:off x="12814300" y="16373824"/>
          <a:ext cx="889000" cy="2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110331</xdr:rowOff>
    </xdr:from>
    <xdr:to>
      <xdr:col>20</xdr:col>
      <xdr:colOff>9525</xdr:colOff>
      <xdr:row>95</xdr:row>
      <xdr:rowOff>40481</xdr:rowOff>
    </xdr:to>
    <xdr:sp macro="" textlink="">
      <xdr:nvSpPr>
        <xdr:cNvPr id="698" name="フローチャート : 判断 697"/>
        <xdr:cNvSpPr/>
      </xdr:nvSpPr>
      <xdr:spPr>
        <a:xfrm>
          <a:off x="13652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57008</xdr:rowOff>
    </xdr:from>
    <xdr:ext cx="534377" cy="259045"/>
    <xdr:sp macro="" textlink="">
      <xdr:nvSpPr>
        <xdr:cNvPr id="699" name="テキスト ボックス 698"/>
        <xdr:cNvSpPr txBox="1"/>
      </xdr:nvSpPr>
      <xdr:spPr>
        <a:xfrm>
          <a:off x="13436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89700</xdr:rowOff>
    </xdr:from>
    <xdr:to>
      <xdr:col>18</xdr:col>
      <xdr:colOff>492125</xdr:colOff>
      <xdr:row>95</xdr:row>
      <xdr:rowOff>19850</xdr:rowOff>
    </xdr:to>
    <xdr:sp macro="" textlink="">
      <xdr:nvSpPr>
        <xdr:cNvPr id="700" name="フローチャート : 判断 699"/>
        <xdr:cNvSpPr/>
      </xdr:nvSpPr>
      <xdr:spPr>
        <a:xfrm>
          <a:off x="12763500" y="162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36377</xdr:rowOff>
    </xdr:from>
    <xdr:ext cx="534377" cy="259045"/>
    <xdr:sp macro="" textlink="">
      <xdr:nvSpPr>
        <xdr:cNvPr id="701" name="テキスト ボックス 700"/>
        <xdr:cNvSpPr txBox="1"/>
      </xdr:nvSpPr>
      <xdr:spPr>
        <a:xfrm>
          <a:off x="12547111" y="1598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35274</xdr:rowOff>
    </xdr:from>
    <xdr:to>
      <xdr:col>23</xdr:col>
      <xdr:colOff>568325</xdr:colOff>
      <xdr:row>95</xdr:row>
      <xdr:rowOff>136874</xdr:rowOff>
    </xdr:to>
    <xdr:sp macro="" textlink="">
      <xdr:nvSpPr>
        <xdr:cNvPr id="707" name="円/楕円 706"/>
        <xdr:cNvSpPr/>
      </xdr:nvSpPr>
      <xdr:spPr>
        <a:xfrm>
          <a:off x="16268700" y="163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13701</xdr:rowOff>
    </xdr:from>
    <xdr:ext cx="534377" cy="259045"/>
    <xdr:sp macro="" textlink="">
      <xdr:nvSpPr>
        <xdr:cNvPr id="708" name="公債費該当値テキスト"/>
        <xdr:cNvSpPr txBox="1"/>
      </xdr:nvSpPr>
      <xdr:spPr>
        <a:xfrm>
          <a:off x="16370300" y="1630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33,815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33046</xdr:rowOff>
    </xdr:from>
    <xdr:to>
      <xdr:col>22</xdr:col>
      <xdr:colOff>415925</xdr:colOff>
      <xdr:row>95</xdr:row>
      <xdr:rowOff>134646</xdr:rowOff>
    </xdr:to>
    <xdr:sp macro="" textlink="">
      <xdr:nvSpPr>
        <xdr:cNvPr id="709" name="円/楕円 708"/>
        <xdr:cNvSpPr/>
      </xdr:nvSpPr>
      <xdr:spPr>
        <a:xfrm>
          <a:off x="15430500" y="1632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125773</xdr:rowOff>
    </xdr:from>
    <xdr:ext cx="534377" cy="259045"/>
    <xdr:sp macro="" textlink="">
      <xdr:nvSpPr>
        <xdr:cNvPr id="710" name="テキスト ボックス 709"/>
        <xdr:cNvSpPr txBox="1"/>
      </xdr:nvSpPr>
      <xdr:spPr>
        <a:xfrm>
          <a:off x="15214111" y="1641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50400</xdr:rowOff>
    </xdr:from>
    <xdr:to>
      <xdr:col>21</xdr:col>
      <xdr:colOff>212725</xdr:colOff>
      <xdr:row>95</xdr:row>
      <xdr:rowOff>152000</xdr:rowOff>
    </xdr:to>
    <xdr:sp macro="" textlink="">
      <xdr:nvSpPr>
        <xdr:cNvPr id="711" name="円/楕円 710"/>
        <xdr:cNvSpPr/>
      </xdr:nvSpPr>
      <xdr:spPr>
        <a:xfrm>
          <a:off x="14541500" y="163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143127</xdr:rowOff>
    </xdr:from>
    <xdr:ext cx="534377" cy="259045"/>
    <xdr:sp macro="" textlink="">
      <xdr:nvSpPr>
        <xdr:cNvPr id="712" name="テキスト ボックス 711"/>
        <xdr:cNvSpPr txBox="1"/>
      </xdr:nvSpPr>
      <xdr:spPr>
        <a:xfrm>
          <a:off x="14325111" y="164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56668</xdr:rowOff>
    </xdr:from>
    <xdr:to>
      <xdr:col>20</xdr:col>
      <xdr:colOff>9525</xdr:colOff>
      <xdr:row>95</xdr:row>
      <xdr:rowOff>158268</xdr:rowOff>
    </xdr:to>
    <xdr:sp macro="" textlink="">
      <xdr:nvSpPr>
        <xdr:cNvPr id="713" name="円/楕円 712"/>
        <xdr:cNvSpPr/>
      </xdr:nvSpPr>
      <xdr:spPr>
        <a:xfrm>
          <a:off x="13652500" y="163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149395</xdr:rowOff>
    </xdr:from>
    <xdr:ext cx="534377" cy="259045"/>
    <xdr:sp macro="" textlink="">
      <xdr:nvSpPr>
        <xdr:cNvPr id="714" name="テキスト ボックス 713"/>
        <xdr:cNvSpPr txBox="1"/>
      </xdr:nvSpPr>
      <xdr:spPr>
        <a:xfrm>
          <a:off x="13436111" y="164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35274</xdr:rowOff>
    </xdr:from>
    <xdr:to>
      <xdr:col>18</xdr:col>
      <xdr:colOff>492125</xdr:colOff>
      <xdr:row>95</xdr:row>
      <xdr:rowOff>136874</xdr:rowOff>
    </xdr:to>
    <xdr:sp macro="" textlink="">
      <xdr:nvSpPr>
        <xdr:cNvPr id="715" name="円/楕円 714"/>
        <xdr:cNvSpPr/>
      </xdr:nvSpPr>
      <xdr:spPr>
        <a:xfrm>
          <a:off x="12763500" y="163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128001</xdr:rowOff>
    </xdr:from>
    <xdr:ext cx="534377" cy="259045"/>
    <xdr:sp macro="" textlink="">
      <xdr:nvSpPr>
        <xdr:cNvPr id="716" name="テキスト ボックス 715"/>
        <xdr:cNvSpPr txBox="1"/>
      </xdr:nvSpPr>
      <xdr:spPr>
        <a:xfrm>
          <a:off x="12547111" y="164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93066</xdr:rowOff>
    </xdr:from>
    <xdr:to>
      <xdr:col>32</xdr:col>
      <xdr:colOff>186689</xdr:colOff>
      <xdr:row>38</xdr:row>
      <xdr:rowOff>139700</xdr:rowOff>
    </xdr:to>
    <xdr:cxnSp macro="">
      <xdr:nvCxnSpPr>
        <xdr:cNvPr id="738" name="直線コネクタ 737"/>
        <xdr:cNvCxnSpPr/>
      </xdr:nvCxnSpPr>
      <xdr:spPr>
        <a:xfrm flipV="1">
          <a:off x="22159595" y="5236566"/>
          <a:ext cx="1269" cy="141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39743</xdr:rowOff>
    </xdr:from>
    <xdr:ext cx="469744" cy="259045"/>
    <xdr:sp macro="" textlink="">
      <xdr:nvSpPr>
        <xdr:cNvPr id="741" name="諸支出金最大値テキスト"/>
        <xdr:cNvSpPr txBox="1"/>
      </xdr:nvSpPr>
      <xdr:spPr>
        <a:xfrm>
          <a:off x="22212300" y="5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1,551</a:t>
          </a:r>
          <a:endParaRPr kumimoji="1" lang="ja-JP" altLang="en-US" sz="1000" b="1">
            <a:latin typeface="ＭＳ Ｐゴシック"/>
          </a:endParaRPr>
        </a:p>
      </xdr:txBody>
    </xdr:sp>
    <xdr:clientData/>
  </xdr:oneCellAnchor>
  <xdr:twoCellAnchor>
    <xdr:from>
      <xdr:col>32</xdr:col>
      <xdr:colOff>98425</xdr:colOff>
      <xdr:row>30</xdr:row>
      <xdr:rowOff>93066</xdr:rowOff>
    </xdr:from>
    <xdr:to>
      <xdr:col>32</xdr:col>
      <xdr:colOff>276225</xdr:colOff>
      <xdr:row>30</xdr:row>
      <xdr:rowOff>93066</xdr:rowOff>
    </xdr:to>
    <xdr:cxnSp macro="">
      <xdr:nvCxnSpPr>
        <xdr:cNvPr id="742" name="直線コネクタ 741"/>
        <xdr:cNvCxnSpPr/>
      </xdr:nvCxnSpPr>
      <xdr:spPr>
        <a:xfrm>
          <a:off x="22072600" y="523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146981</xdr:rowOff>
    </xdr:from>
    <xdr:ext cx="378565" cy="259045"/>
    <xdr:sp macro="" textlink="">
      <xdr:nvSpPr>
        <xdr:cNvPr id="744" name="諸支出金平均値テキスト"/>
        <xdr:cNvSpPr txBox="1"/>
      </xdr:nvSpPr>
      <xdr:spPr>
        <a:xfrm>
          <a:off x="22212300" y="6319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124104</xdr:rowOff>
    </xdr:from>
    <xdr:to>
      <xdr:col>32</xdr:col>
      <xdr:colOff>238125</xdr:colOff>
      <xdr:row>38</xdr:row>
      <xdr:rowOff>54254</xdr:rowOff>
    </xdr:to>
    <xdr:sp macro="" textlink="">
      <xdr:nvSpPr>
        <xdr:cNvPr id="745" name="フローチャート : 判断 744"/>
        <xdr:cNvSpPr/>
      </xdr:nvSpPr>
      <xdr:spPr>
        <a:xfrm>
          <a:off x="22110700" y="646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73813</xdr:rowOff>
    </xdr:from>
    <xdr:to>
      <xdr:col>31</xdr:col>
      <xdr:colOff>85725</xdr:colOff>
      <xdr:row>38</xdr:row>
      <xdr:rowOff>3963</xdr:rowOff>
    </xdr:to>
    <xdr:sp macro="" textlink="">
      <xdr:nvSpPr>
        <xdr:cNvPr id="747" name="フローチャート : 判断 746"/>
        <xdr:cNvSpPr/>
      </xdr:nvSpPr>
      <xdr:spPr>
        <a:xfrm>
          <a:off x="21272500" y="6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20490</xdr:rowOff>
    </xdr:from>
    <xdr:ext cx="378565" cy="259045"/>
    <xdr:sp macro="" textlink="">
      <xdr:nvSpPr>
        <xdr:cNvPr id="748" name="テキスト ボックス 747"/>
        <xdr:cNvSpPr txBox="1"/>
      </xdr:nvSpPr>
      <xdr:spPr>
        <a:xfrm>
          <a:off x="21134017" y="61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93015</xdr:rowOff>
    </xdr:from>
    <xdr:to>
      <xdr:col>29</xdr:col>
      <xdr:colOff>568325</xdr:colOff>
      <xdr:row>38</xdr:row>
      <xdr:rowOff>23164</xdr:rowOff>
    </xdr:to>
    <xdr:sp macro="" textlink="">
      <xdr:nvSpPr>
        <xdr:cNvPr id="750" name="フローチャート : 判断 749"/>
        <xdr:cNvSpPr/>
      </xdr:nvSpPr>
      <xdr:spPr>
        <a:xfrm>
          <a:off x="20383500" y="6436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39692</xdr:rowOff>
    </xdr:from>
    <xdr:ext cx="378565" cy="259045"/>
    <xdr:sp macro="" textlink="">
      <xdr:nvSpPr>
        <xdr:cNvPr id="751" name="テキスト ボックス 750"/>
        <xdr:cNvSpPr txBox="1"/>
      </xdr:nvSpPr>
      <xdr:spPr>
        <a:xfrm>
          <a:off x="20245017" y="621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25807</xdr:rowOff>
    </xdr:from>
    <xdr:to>
      <xdr:col>28</xdr:col>
      <xdr:colOff>365125</xdr:colOff>
      <xdr:row>36</xdr:row>
      <xdr:rowOff>127407</xdr:rowOff>
    </xdr:to>
    <xdr:sp macro="" textlink="">
      <xdr:nvSpPr>
        <xdr:cNvPr id="753" name="フローチャート : 判断 752"/>
        <xdr:cNvSpPr/>
      </xdr:nvSpPr>
      <xdr:spPr>
        <a:xfrm>
          <a:off x="19494500" y="619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143934</xdr:rowOff>
    </xdr:from>
    <xdr:ext cx="378565" cy="259045"/>
    <xdr:sp macro="" textlink="">
      <xdr:nvSpPr>
        <xdr:cNvPr id="754" name="テキスト ボックス 753"/>
        <xdr:cNvSpPr txBox="1"/>
      </xdr:nvSpPr>
      <xdr:spPr>
        <a:xfrm>
          <a:off x="19356017" y="597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100787</xdr:rowOff>
    </xdr:from>
    <xdr:to>
      <xdr:col>27</xdr:col>
      <xdr:colOff>161925</xdr:colOff>
      <xdr:row>37</xdr:row>
      <xdr:rowOff>30937</xdr:rowOff>
    </xdr:to>
    <xdr:sp macro="" textlink="">
      <xdr:nvSpPr>
        <xdr:cNvPr id="755" name="フローチャート : 判断 754"/>
        <xdr:cNvSpPr/>
      </xdr:nvSpPr>
      <xdr:spPr>
        <a:xfrm>
          <a:off x="18605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47464</xdr:rowOff>
    </xdr:from>
    <xdr:ext cx="378565" cy="259045"/>
    <xdr:sp macro="" textlink="">
      <xdr:nvSpPr>
        <xdr:cNvPr id="756" name="テキスト ボックス 755"/>
        <xdr:cNvSpPr txBox="1"/>
      </xdr:nvSpPr>
      <xdr:spPr>
        <a:xfrm>
          <a:off x="18467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2" name="円/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5" name="テキスト ボックス 784"/>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7" name="テキスト ボックス 786"/>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9" name="テキスト ボックス 788"/>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3" name="直線コネクタ 792"/>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4"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6"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8" name="直線コネクタ 79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9"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0" name="フローチャート : 判断 79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1" name="直線コネクタ 80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2" name="フローチャート : 判断 80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3" name="テキスト ボックス 802"/>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4" name="直線コネクタ 80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5" name="フローチャート : 判断 804"/>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6" name="テキスト ボックス 805"/>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7" name="直線コネクタ 80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8" name="フローチャート : 判断 807"/>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09" name="テキスト ボックス 808"/>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0" name="フローチャート : 判断 809"/>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1" name="テキスト ボックス 810"/>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7" name="円/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8"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9" name="円/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0" name="テキスト ボックス 819"/>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1" name="円/楕円 82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2" name="テキスト ボックス 821"/>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3" name="円/楕円 82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4" name="テキスト ボックス 82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5" name="円/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6" name="テキスト ボックス 82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baseline="0" smtClean="0">
              <a:solidFill>
                <a:schemeClr val="dk1"/>
              </a:solidFill>
              <a:latin typeface="+mn-lt"/>
              <a:ea typeface="+mn-ea"/>
              <a:cs typeface="+mn-cs"/>
            </a:rPr>
            <a:t>　教育費が住民一人当たり</a:t>
          </a:r>
          <a:r>
            <a:rPr lang="en-US" altLang="ja-JP" sz="1400" b="0" i="0" u="none" strike="noStrike" baseline="0" smtClean="0">
              <a:solidFill>
                <a:schemeClr val="dk1"/>
              </a:solidFill>
              <a:latin typeface="+mn-lt"/>
              <a:ea typeface="+mn-ea"/>
              <a:cs typeface="+mn-cs"/>
            </a:rPr>
            <a:t>100,878</a:t>
          </a:r>
          <a:r>
            <a:rPr lang="ja-JP" altLang="en-US" sz="1400" b="0" i="0" u="none" strike="noStrike" baseline="0" smtClean="0">
              <a:solidFill>
                <a:schemeClr val="dk1"/>
              </a:solidFill>
              <a:latin typeface="+mn-lt"/>
              <a:ea typeface="+mn-ea"/>
              <a:cs typeface="+mn-cs"/>
            </a:rPr>
            <a:t>円となっており、類似団体内で最高額となった。要因は、主要事業として取り組んでいる国家戦略特区推進事業の普通建設事業費が、大きく増加したことによるものである。</a:t>
          </a:r>
          <a:endParaRPr lang="en-US" altLang="ja-JP" sz="1400" b="0" i="0" u="none" strike="noStrike" baseline="0" smtClean="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年連続してプラスとなったが、大規模事業の実施に伴い、財政調整基金の残高は減少傾向にあるため、中長期的な財政運営計画のもと、今後も健全性を確保していくように努める。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一般会計及び特別会計の全会計において黒字を継続しているが、引き続き健全な運営に努める。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7770;&#31639;/H27&#27770;&#31639;&#20027;&#20219;&#65288;H28&#65289;/&#36001;&#25919;&#29366;&#27841;&#36039;&#26009;&#38598;/H27&#27770;&#31639;/&#65298;&#65288;&#12300;&#20844;&#20250;&#35336;&#25351;&#27161;&#20998;&#26512;&#12288;&#36001;&#25919;&#25351;&#27161;&#32068;&#21512;&#12379;&#12301;&#12300;&#26045;&#35373;&#39006;&#22411;&#21029;&#12473;&#12488;&#12483;&#12463;&#24773;&#22577;&#12301;&#65289;/&#22238;&#31572;/&#12304;&#36001;&#25919;&#29366;&#27841;&#36039;&#26009;&#38598;&#12305;_122114_&#25104;&#30000;&#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44.2</v>
          </cell>
          <cell r="L73">
            <v>55.2</v>
          </cell>
          <cell r="M73">
            <v>60.3</v>
          </cell>
          <cell r="N73">
            <v>61.5</v>
          </cell>
          <cell r="O73">
            <v>73.400000000000006</v>
          </cell>
        </row>
        <row r="75">
          <cell r="K75">
            <v>6.6</v>
          </cell>
          <cell r="L75">
            <v>6.5</v>
          </cell>
          <cell r="M75">
            <v>6.2</v>
          </cell>
          <cell r="N75">
            <v>6</v>
          </cell>
          <cell r="O75">
            <v>6</v>
          </cell>
        </row>
        <row r="77">
          <cell r="G77" t="str">
            <v>類似団体内平均値</v>
          </cell>
          <cell r="K77">
            <v>55.5</v>
          </cell>
          <cell r="L77">
            <v>46.1</v>
          </cell>
          <cell r="M77">
            <v>37.6</v>
          </cell>
          <cell r="N77">
            <v>33.799999999999997</v>
          </cell>
          <cell r="O77">
            <v>34.9</v>
          </cell>
        </row>
        <row r="79">
          <cell r="K79">
            <v>9.3000000000000007</v>
          </cell>
          <cell r="L79">
            <v>8.5</v>
          </cell>
          <cell r="M79">
            <v>7.9</v>
          </cell>
          <cell r="N79">
            <v>7.1</v>
          </cell>
          <cell r="O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65955188</v>
      </c>
      <c r="BO4" s="379"/>
      <c r="BP4" s="379"/>
      <c r="BQ4" s="379"/>
      <c r="BR4" s="379"/>
      <c r="BS4" s="379"/>
      <c r="BT4" s="379"/>
      <c r="BU4" s="380"/>
      <c r="BV4" s="378">
        <v>66712750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9.6</v>
      </c>
      <c r="CU4" s="556"/>
      <c r="CV4" s="556"/>
      <c r="CW4" s="556"/>
      <c r="CX4" s="556"/>
      <c r="CY4" s="556"/>
      <c r="CZ4" s="556"/>
      <c r="DA4" s="557"/>
      <c r="DB4" s="555">
        <v>6.7</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61751404</v>
      </c>
      <c r="BO5" s="384"/>
      <c r="BP5" s="384"/>
      <c r="BQ5" s="384"/>
      <c r="BR5" s="384"/>
      <c r="BS5" s="384"/>
      <c r="BT5" s="384"/>
      <c r="BU5" s="385"/>
      <c r="BV5" s="383">
        <v>63189360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81.7</v>
      </c>
      <c r="CU5" s="354"/>
      <c r="CV5" s="354"/>
      <c r="CW5" s="354"/>
      <c r="CX5" s="354"/>
      <c r="CY5" s="354"/>
      <c r="CZ5" s="354"/>
      <c r="DA5" s="355"/>
      <c r="DB5" s="353">
        <v>81.8</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86</v>
      </c>
      <c r="AV6" s="441"/>
      <c r="AW6" s="441"/>
      <c r="AX6" s="441"/>
      <c r="AY6" s="363" t="s">
        <v>87</v>
      </c>
      <c r="AZ6" s="364"/>
      <c r="BA6" s="364"/>
      <c r="BB6" s="364"/>
      <c r="BC6" s="364"/>
      <c r="BD6" s="364"/>
      <c r="BE6" s="364"/>
      <c r="BF6" s="364"/>
      <c r="BG6" s="364"/>
      <c r="BH6" s="364"/>
      <c r="BI6" s="364"/>
      <c r="BJ6" s="364"/>
      <c r="BK6" s="364"/>
      <c r="BL6" s="364"/>
      <c r="BM6" s="365"/>
      <c r="BN6" s="383">
        <v>4203784</v>
      </c>
      <c r="BO6" s="384"/>
      <c r="BP6" s="384"/>
      <c r="BQ6" s="384"/>
      <c r="BR6" s="384"/>
      <c r="BS6" s="384"/>
      <c r="BT6" s="384"/>
      <c r="BU6" s="385"/>
      <c r="BV6" s="383">
        <v>3523390</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9">
        <v>81.7</v>
      </c>
      <c r="CU6" s="530"/>
      <c r="CV6" s="530"/>
      <c r="CW6" s="530"/>
      <c r="CX6" s="530"/>
      <c r="CY6" s="530"/>
      <c r="CZ6" s="530"/>
      <c r="DA6" s="531"/>
      <c r="DB6" s="529">
        <v>81.8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89</v>
      </c>
      <c r="AN7" s="357"/>
      <c r="AO7" s="357"/>
      <c r="AP7" s="357"/>
      <c r="AQ7" s="357"/>
      <c r="AR7" s="357"/>
      <c r="AS7" s="357"/>
      <c r="AT7" s="358"/>
      <c r="AU7" s="440" t="s">
        <v>86</v>
      </c>
      <c r="AV7" s="441"/>
      <c r="AW7" s="441"/>
      <c r="AX7" s="441"/>
      <c r="AY7" s="363" t="s">
        <v>90</v>
      </c>
      <c r="AZ7" s="364"/>
      <c r="BA7" s="364"/>
      <c r="BB7" s="364"/>
      <c r="BC7" s="364"/>
      <c r="BD7" s="364"/>
      <c r="BE7" s="364"/>
      <c r="BF7" s="364"/>
      <c r="BG7" s="364"/>
      <c r="BH7" s="364"/>
      <c r="BI7" s="364"/>
      <c r="BJ7" s="364"/>
      <c r="BK7" s="364"/>
      <c r="BL7" s="364"/>
      <c r="BM7" s="365"/>
      <c r="BN7" s="383">
        <v>601503</v>
      </c>
      <c r="BO7" s="384"/>
      <c r="BP7" s="384"/>
      <c r="BQ7" s="384"/>
      <c r="BR7" s="384"/>
      <c r="BS7" s="384"/>
      <c r="BT7" s="384"/>
      <c r="BU7" s="385"/>
      <c r="BV7" s="383">
        <v>1027460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37507053</v>
      </c>
      <c r="CU7" s="384"/>
      <c r="CV7" s="384"/>
      <c r="CW7" s="384"/>
      <c r="CX7" s="384"/>
      <c r="CY7" s="384"/>
      <c r="CZ7" s="384"/>
      <c r="DA7" s="385"/>
      <c r="DB7" s="383">
        <v>36982678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78</v>
      </c>
      <c r="AV8" s="441"/>
      <c r="AW8" s="441"/>
      <c r="AX8" s="441"/>
      <c r="AY8" s="363" t="s">
        <v>93</v>
      </c>
      <c r="AZ8" s="364"/>
      <c r="BA8" s="364"/>
      <c r="BB8" s="364"/>
      <c r="BC8" s="364"/>
      <c r="BD8" s="364"/>
      <c r="BE8" s="364"/>
      <c r="BF8" s="364"/>
      <c r="BG8" s="364"/>
      <c r="BH8" s="364"/>
      <c r="BI8" s="364"/>
      <c r="BJ8" s="364"/>
      <c r="BK8" s="364"/>
      <c r="BL8" s="364"/>
      <c r="BM8" s="365"/>
      <c r="BN8" s="383">
        <v>3602281</v>
      </c>
      <c r="BO8" s="384"/>
      <c r="BP8" s="384"/>
      <c r="BQ8" s="384"/>
      <c r="BR8" s="384"/>
      <c r="BS8" s="384"/>
      <c r="BT8" s="384"/>
      <c r="BU8" s="385"/>
      <c r="BV8" s="383">
        <v>2495930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1.26</v>
      </c>
      <c r="CU8" s="493"/>
      <c r="CV8" s="493"/>
      <c r="CW8" s="493"/>
      <c r="CX8" s="493"/>
      <c r="CY8" s="493"/>
      <c r="CZ8" s="493"/>
      <c r="DA8" s="494"/>
      <c r="DB8" s="492">
        <v>1.25</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131190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78</v>
      </c>
      <c r="AV9" s="441"/>
      <c r="AW9" s="441"/>
      <c r="AX9" s="441"/>
      <c r="AY9" s="363" t="s">
        <v>99</v>
      </c>
      <c r="AZ9" s="364"/>
      <c r="BA9" s="364"/>
      <c r="BB9" s="364"/>
      <c r="BC9" s="364"/>
      <c r="BD9" s="364"/>
      <c r="BE9" s="364"/>
      <c r="BF9" s="364"/>
      <c r="BG9" s="364"/>
      <c r="BH9" s="364"/>
      <c r="BI9" s="364"/>
      <c r="BJ9" s="364"/>
      <c r="BK9" s="364"/>
      <c r="BL9" s="364"/>
      <c r="BM9" s="365"/>
      <c r="BN9" s="383">
        <v>1106351</v>
      </c>
      <c r="BO9" s="384"/>
      <c r="BP9" s="384"/>
      <c r="BQ9" s="384"/>
      <c r="BR9" s="384"/>
      <c r="BS9" s="384"/>
      <c r="BT9" s="384"/>
      <c r="BU9" s="385"/>
      <c r="BV9" s="383">
        <v>751798</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9.8000000000000007</v>
      </c>
      <c r="CU9" s="354"/>
      <c r="CV9" s="354"/>
      <c r="CW9" s="354"/>
      <c r="CX9" s="354"/>
      <c r="CY9" s="354"/>
      <c r="CZ9" s="354"/>
      <c r="DA9" s="355"/>
      <c r="DB9" s="353">
        <v>10.4</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128933</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78</v>
      </c>
      <c r="AV10" s="441"/>
      <c r="AW10" s="441"/>
      <c r="AX10" s="441"/>
      <c r="AY10" s="363" t="s">
        <v>103</v>
      </c>
      <c r="AZ10" s="364"/>
      <c r="BA10" s="364"/>
      <c r="BB10" s="364"/>
      <c r="BC10" s="364"/>
      <c r="BD10" s="364"/>
      <c r="BE10" s="364"/>
      <c r="BF10" s="364"/>
      <c r="BG10" s="364"/>
      <c r="BH10" s="364"/>
      <c r="BI10" s="364"/>
      <c r="BJ10" s="364"/>
      <c r="BK10" s="364"/>
      <c r="BL10" s="364"/>
      <c r="BM10" s="365"/>
      <c r="BN10" s="383">
        <v>1443772</v>
      </c>
      <c r="BO10" s="384"/>
      <c r="BP10" s="384"/>
      <c r="BQ10" s="384"/>
      <c r="BR10" s="384"/>
      <c r="BS10" s="384"/>
      <c r="BT10" s="384"/>
      <c r="BU10" s="385"/>
      <c r="BV10" s="383">
        <v>1397068</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x14ac:dyDescent="0.15">
      <c r="A12" s="138"/>
      <c r="B12" s="495" t="s">
        <v>111</v>
      </c>
      <c r="C12" s="496"/>
      <c r="D12" s="496"/>
      <c r="E12" s="496"/>
      <c r="F12" s="496"/>
      <c r="G12" s="496"/>
      <c r="H12" s="496"/>
      <c r="I12" s="496"/>
      <c r="J12" s="496"/>
      <c r="K12" s="497"/>
      <c r="L12" s="504" t="s">
        <v>112</v>
      </c>
      <c r="M12" s="505"/>
      <c r="N12" s="505"/>
      <c r="O12" s="505"/>
      <c r="P12" s="505"/>
      <c r="Q12" s="506"/>
      <c r="R12" s="507">
        <v>131739</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v>1992050</v>
      </c>
      <c r="BO12" s="384"/>
      <c r="BP12" s="384"/>
      <c r="BQ12" s="384"/>
      <c r="BR12" s="384"/>
      <c r="BS12" s="384"/>
      <c r="BT12" s="384"/>
      <c r="BU12" s="385"/>
      <c r="BV12" s="383">
        <v>1087097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120</v>
      </c>
      <c r="N13" s="482"/>
      <c r="O13" s="482"/>
      <c r="P13" s="482"/>
      <c r="Q13" s="483"/>
      <c r="R13" s="484">
        <v>127988</v>
      </c>
      <c r="S13" s="485"/>
      <c r="T13" s="485"/>
      <c r="U13" s="485"/>
      <c r="V13" s="486"/>
      <c r="W13" s="472" t="s">
        <v>121</v>
      </c>
      <c r="X13" s="396"/>
      <c r="Y13" s="396"/>
      <c r="Z13" s="396"/>
      <c r="AA13" s="396"/>
      <c r="AB13" s="397"/>
      <c r="AC13" s="359">
        <v>2617</v>
      </c>
      <c r="AD13" s="360"/>
      <c r="AE13" s="360"/>
      <c r="AF13" s="360"/>
      <c r="AG13" s="361"/>
      <c r="AH13" s="359">
        <v>3742</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558073</v>
      </c>
      <c r="BO13" s="384"/>
      <c r="BP13" s="384"/>
      <c r="BQ13" s="384"/>
      <c r="BR13" s="384"/>
      <c r="BS13" s="384"/>
      <c r="BT13" s="384"/>
      <c r="BU13" s="385"/>
      <c r="BV13" s="383">
        <v>1061769</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6</v>
      </c>
      <c r="CU13" s="354"/>
      <c r="CV13" s="354"/>
      <c r="CW13" s="354"/>
      <c r="CX13" s="354"/>
      <c r="CY13" s="354"/>
      <c r="CZ13" s="354"/>
      <c r="DA13" s="355"/>
      <c r="DB13" s="353">
        <v>6</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126</v>
      </c>
      <c r="M14" s="513"/>
      <c r="N14" s="513"/>
      <c r="O14" s="513"/>
      <c r="P14" s="513"/>
      <c r="Q14" s="514"/>
      <c r="R14" s="484">
        <v>131418</v>
      </c>
      <c r="S14" s="485"/>
      <c r="T14" s="485"/>
      <c r="U14" s="485"/>
      <c r="V14" s="486"/>
      <c r="W14" s="487"/>
      <c r="X14" s="399"/>
      <c r="Y14" s="399"/>
      <c r="Z14" s="399"/>
      <c r="AA14" s="399"/>
      <c r="AB14" s="400"/>
      <c r="AC14" s="477">
        <v>4.4000000000000004</v>
      </c>
      <c r="AD14" s="478"/>
      <c r="AE14" s="478"/>
      <c r="AF14" s="478"/>
      <c r="AG14" s="479"/>
      <c r="AH14" s="477">
        <v>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73.400000000000006</v>
      </c>
      <c r="CU14" s="456"/>
      <c r="CV14" s="456"/>
      <c r="CW14" s="456"/>
      <c r="CX14" s="456"/>
      <c r="CY14" s="456"/>
      <c r="CZ14" s="456"/>
      <c r="DA14" s="457"/>
      <c r="DB14" s="488">
        <v>61.5</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120</v>
      </c>
      <c r="N15" s="482"/>
      <c r="O15" s="482"/>
      <c r="P15" s="482"/>
      <c r="Q15" s="483"/>
      <c r="R15" s="484">
        <v>127977</v>
      </c>
      <c r="S15" s="485"/>
      <c r="T15" s="485"/>
      <c r="U15" s="485"/>
      <c r="V15" s="486"/>
      <c r="W15" s="472" t="s">
        <v>128</v>
      </c>
      <c r="X15" s="396"/>
      <c r="Y15" s="396"/>
      <c r="Z15" s="396"/>
      <c r="AA15" s="396"/>
      <c r="AB15" s="397"/>
      <c r="AC15" s="359">
        <v>9765</v>
      </c>
      <c r="AD15" s="360"/>
      <c r="AE15" s="360"/>
      <c r="AF15" s="360"/>
      <c r="AG15" s="361"/>
      <c r="AH15" s="359">
        <v>10352</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26740516</v>
      </c>
      <c r="BO15" s="379"/>
      <c r="BP15" s="379"/>
      <c r="BQ15" s="379"/>
      <c r="BR15" s="379"/>
      <c r="BS15" s="379"/>
      <c r="BT15" s="379"/>
      <c r="BU15" s="380"/>
      <c r="BV15" s="378">
        <v>26195726</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16.5</v>
      </c>
      <c r="AD16" s="478"/>
      <c r="AE16" s="478"/>
      <c r="AF16" s="478"/>
      <c r="AG16" s="479"/>
      <c r="AH16" s="477">
        <v>16.600000000000001</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21095957</v>
      </c>
      <c r="BO16" s="384"/>
      <c r="BP16" s="384"/>
      <c r="BQ16" s="384"/>
      <c r="BR16" s="384"/>
      <c r="BS16" s="384"/>
      <c r="BT16" s="384"/>
      <c r="BU16" s="385"/>
      <c r="BV16" s="383">
        <v>20512839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6"/>
      <c r="Y17" s="396"/>
      <c r="Z17" s="396"/>
      <c r="AA17" s="396"/>
      <c r="AB17" s="397"/>
      <c r="AC17" s="359">
        <v>46929</v>
      </c>
      <c r="AD17" s="360"/>
      <c r="AE17" s="360"/>
      <c r="AF17" s="360"/>
      <c r="AG17" s="361"/>
      <c r="AH17" s="359">
        <v>46999</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34696647</v>
      </c>
      <c r="BO17" s="384"/>
      <c r="BP17" s="384"/>
      <c r="BQ17" s="384"/>
      <c r="BR17" s="384"/>
      <c r="BS17" s="384"/>
      <c r="BT17" s="384"/>
      <c r="BU17" s="385"/>
      <c r="BV17" s="383">
        <v>34182610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48">
        <v>213.84</v>
      </c>
      <c r="M18" s="448"/>
      <c r="N18" s="448"/>
      <c r="O18" s="448"/>
      <c r="P18" s="448"/>
      <c r="Q18" s="448"/>
      <c r="R18" s="449"/>
      <c r="S18" s="449"/>
      <c r="T18" s="449"/>
      <c r="U18" s="449"/>
      <c r="V18" s="450"/>
      <c r="W18" s="464"/>
      <c r="X18" s="465"/>
      <c r="Y18" s="465"/>
      <c r="Z18" s="465"/>
      <c r="AA18" s="465"/>
      <c r="AB18" s="473"/>
      <c r="AC18" s="347">
        <v>79.099999999999994</v>
      </c>
      <c r="AD18" s="348"/>
      <c r="AE18" s="348"/>
      <c r="AF18" s="348"/>
      <c r="AG18" s="451"/>
      <c r="AH18" s="347">
        <v>75.5</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31160526</v>
      </c>
      <c r="BO18" s="384"/>
      <c r="BP18" s="384"/>
      <c r="BQ18" s="384"/>
      <c r="BR18" s="384"/>
      <c r="BS18" s="384"/>
      <c r="BT18" s="384"/>
      <c r="BU18" s="385"/>
      <c r="BV18" s="383">
        <v>30512310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53">
        <v>613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45116283</v>
      </c>
      <c r="BO19" s="384"/>
      <c r="BP19" s="384"/>
      <c r="BQ19" s="384"/>
      <c r="BR19" s="384"/>
      <c r="BS19" s="384"/>
      <c r="BT19" s="384"/>
      <c r="BU19" s="385"/>
      <c r="BV19" s="383">
        <v>42769829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53">
        <v>55462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47779066</v>
      </c>
      <c r="BO23" s="384"/>
      <c r="BP23" s="384"/>
      <c r="BQ23" s="384"/>
      <c r="BR23" s="384"/>
      <c r="BS23" s="384"/>
      <c r="BT23" s="384"/>
      <c r="BU23" s="385"/>
      <c r="BV23" s="383">
        <v>45190004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9300</v>
      </c>
      <c r="R24" s="360"/>
      <c r="S24" s="360"/>
      <c r="T24" s="360"/>
      <c r="U24" s="360"/>
      <c r="V24" s="361"/>
      <c r="W24" s="425"/>
      <c r="X24" s="416"/>
      <c r="Y24" s="417"/>
      <c r="Z24" s="356" t="s">
        <v>152</v>
      </c>
      <c r="AA24" s="357"/>
      <c r="AB24" s="357"/>
      <c r="AC24" s="357"/>
      <c r="AD24" s="357"/>
      <c r="AE24" s="357"/>
      <c r="AF24" s="357"/>
      <c r="AG24" s="358"/>
      <c r="AH24" s="359">
        <v>1142</v>
      </c>
      <c r="AI24" s="360"/>
      <c r="AJ24" s="360"/>
      <c r="AK24" s="360"/>
      <c r="AL24" s="361"/>
      <c r="AM24" s="359">
        <v>3336924</v>
      </c>
      <c r="AN24" s="360"/>
      <c r="AO24" s="360"/>
      <c r="AP24" s="360"/>
      <c r="AQ24" s="360"/>
      <c r="AR24" s="361"/>
      <c r="AS24" s="359">
        <v>2922</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24106712</v>
      </c>
      <c r="BO24" s="384"/>
      <c r="BP24" s="384"/>
      <c r="BQ24" s="384"/>
      <c r="BR24" s="384"/>
      <c r="BS24" s="384"/>
      <c r="BT24" s="384"/>
      <c r="BU24" s="385"/>
      <c r="BV24" s="383">
        <v>26530727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2</v>
      </c>
      <c r="M25" s="360"/>
      <c r="N25" s="360"/>
      <c r="O25" s="360"/>
      <c r="P25" s="361"/>
      <c r="Q25" s="359">
        <v>8000</v>
      </c>
      <c r="R25" s="360"/>
      <c r="S25" s="360"/>
      <c r="T25" s="360"/>
      <c r="U25" s="360"/>
      <c r="V25" s="361"/>
      <c r="W25" s="425"/>
      <c r="X25" s="416"/>
      <c r="Y25" s="417"/>
      <c r="Z25" s="356" t="s">
        <v>155</v>
      </c>
      <c r="AA25" s="357"/>
      <c r="AB25" s="357"/>
      <c r="AC25" s="357"/>
      <c r="AD25" s="357"/>
      <c r="AE25" s="357"/>
      <c r="AF25" s="357"/>
      <c r="AG25" s="358"/>
      <c r="AH25" s="359">
        <v>249</v>
      </c>
      <c r="AI25" s="360"/>
      <c r="AJ25" s="360"/>
      <c r="AK25" s="360"/>
      <c r="AL25" s="361"/>
      <c r="AM25" s="359">
        <v>693714</v>
      </c>
      <c r="AN25" s="360"/>
      <c r="AO25" s="360"/>
      <c r="AP25" s="360"/>
      <c r="AQ25" s="360"/>
      <c r="AR25" s="361"/>
      <c r="AS25" s="359">
        <v>2786</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17242270</v>
      </c>
      <c r="BO25" s="379"/>
      <c r="BP25" s="379"/>
      <c r="BQ25" s="379"/>
      <c r="BR25" s="379"/>
      <c r="BS25" s="379"/>
      <c r="BT25" s="379"/>
      <c r="BU25" s="380"/>
      <c r="BV25" s="378">
        <v>16782604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7400</v>
      </c>
      <c r="R26" s="360"/>
      <c r="S26" s="360"/>
      <c r="T26" s="360"/>
      <c r="U26" s="360"/>
      <c r="V26" s="361"/>
      <c r="W26" s="425"/>
      <c r="X26" s="416"/>
      <c r="Y26" s="417"/>
      <c r="Z26" s="356" t="s">
        <v>158</v>
      </c>
      <c r="AA26" s="438"/>
      <c r="AB26" s="438"/>
      <c r="AC26" s="438"/>
      <c r="AD26" s="438"/>
      <c r="AE26" s="438"/>
      <c r="AF26" s="438"/>
      <c r="AG26" s="439"/>
      <c r="AH26" s="359">
        <v>8</v>
      </c>
      <c r="AI26" s="360"/>
      <c r="AJ26" s="360"/>
      <c r="AK26" s="360"/>
      <c r="AL26" s="361"/>
      <c r="AM26" s="359">
        <v>24232</v>
      </c>
      <c r="AN26" s="360"/>
      <c r="AO26" s="360"/>
      <c r="AP26" s="360"/>
      <c r="AQ26" s="360"/>
      <c r="AR26" s="361"/>
      <c r="AS26" s="359">
        <v>3029</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5300</v>
      </c>
      <c r="R27" s="360"/>
      <c r="S27" s="360"/>
      <c r="T27" s="360"/>
      <c r="U27" s="360"/>
      <c r="V27" s="361"/>
      <c r="W27" s="425"/>
      <c r="X27" s="416"/>
      <c r="Y27" s="417"/>
      <c r="Z27" s="356" t="s">
        <v>161</v>
      </c>
      <c r="AA27" s="357"/>
      <c r="AB27" s="357"/>
      <c r="AC27" s="357"/>
      <c r="AD27" s="357"/>
      <c r="AE27" s="357"/>
      <c r="AF27" s="357"/>
      <c r="AG27" s="358"/>
      <c r="AH27" s="359">
        <v>29</v>
      </c>
      <c r="AI27" s="360"/>
      <c r="AJ27" s="360"/>
      <c r="AK27" s="360"/>
      <c r="AL27" s="361"/>
      <c r="AM27" s="359">
        <v>102436</v>
      </c>
      <c r="AN27" s="360"/>
      <c r="AO27" s="360"/>
      <c r="AP27" s="360"/>
      <c r="AQ27" s="360"/>
      <c r="AR27" s="361"/>
      <c r="AS27" s="359">
        <v>3532</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1500000</v>
      </c>
      <c r="BO27" s="387"/>
      <c r="BP27" s="387"/>
      <c r="BQ27" s="387"/>
      <c r="BR27" s="387"/>
      <c r="BS27" s="387"/>
      <c r="BT27" s="387"/>
      <c r="BU27" s="388"/>
      <c r="BV27" s="386">
        <v>1500000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4900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4478944</v>
      </c>
      <c r="BO28" s="379"/>
      <c r="BP28" s="379"/>
      <c r="BQ28" s="379"/>
      <c r="BR28" s="379"/>
      <c r="BS28" s="379"/>
      <c r="BT28" s="379"/>
      <c r="BU28" s="380"/>
      <c r="BV28" s="378">
        <v>5027222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28</v>
      </c>
      <c r="M29" s="360"/>
      <c r="N29" s="360"/>
      <c r="O29" s="360"/>
      <c r="P29" s="361"/>
      <c r="Q29" s="359">
        <v>4700</v>
      </c>
      <c r="R29" s="360"/>
      <c r="S29" s="360"/>
      <c r="T29" s="360"/>
      <c r="U29" s="360"/>
      <c r="V29" s="361"/>
      <c r="W29" s="426"/>
      <c r="X29" s="427"/>
      <c r="Y29" s="428"/>
      <c r="Z29" s="356" t="s">
        <v>168</v>
      </c>
      <c r="AA29" s="357"/>
      <c r="AB29" s="357"/>
      <c r="AC29" s="357"/>
      <c r="AD29" s="357"/>
      <c r="AE29" s="357"/>
      <c r="AF29" s="357"/>
      <c r="AG29" s="358"/>
      <c r="AH29" s="359">
        <v>1171</v>
      </c>
      <c r="AI29" s="360"/>
      <c r="AJ29" s="360"/>
      <c r="AK29" s="360"/>
      <c r="AL29" s="361"/>
      <c r="AM29" s="359">
        <v>3439360</v>
      </c>
      <c r="AN29" s="360"/>
      <c r="AO29" s="360"/>
      <c r="AP29" s="360"/>
      <c r="AQ29" s="360"/>
      <c r="AR29" s="361"/>
      <c r="AS29" s="359">
        <v>2937</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912</v>
      </c>
      <c r="BO29" s="384"/>
      <c r="BP29" s="384"/>
      <c r="BQ29" s="384"/>
      <c r="BR29" s="384"/>
      <c r="BS29" s="384"/>
      <c r="BT29" s="384"/>
      <c r="BU29" s="385"/>
      <c r="BV29" s="383">
        <v>911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101.1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2333533</v>
      </c>
      <c r="BO30" s="387"/>
      <c r="BP30" s="387"/>
      <c r="BQ30" s="387"/>
      <c r="BR30" s="387"/>
      <c r="BS30" s="387"/>
      <c r="BT30" s="387"/>
      <c r="BU30" s="388"/>
      <c r="BV30" s="386">
        <v>2463721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公設地方卸売市場特別会計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千葉県市町村総合事務組合（一般会計）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成田市スポーツ・みどり振興財団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国民健康保険特別会計（施設勘定）</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簡易水道事業特別会計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千葉県市町村総合事務組合（千葉県自治会館管理運営特別会計）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成田市農業センター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農業集落排水事業特別会計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千葉県市町村総合事務組合（千葉県自治研修センター特別会計）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成田市土地開発公社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千葉県市町村総合事務組合（千葉県市町村交通災害共済特別会計）</v>
      </c>
      <c r="BZ37" s="342"/>
      <c r="CA37" s="342"/>
      <c r="CB37" s="342"/>
      <c r="CC37" s="342"/>
      <c r="CD37" s="342"/>
      <c r="CE37" s="342"/>
      <c r="CF37" s="342"/>
      <c r="CG37" s="342"/>
      <c r="CH37" s="342"/>
      <c r="CI37" s="342"/>
      <c r="CJ37" s="342"/>
      <c r="CK37" s="342"/>
      <c r="CL37" s="342"/>
      <c r="CM37" s="342"/>
      <c r="CN37" s="165"/>
      <c r="CO37" s="343">
        <f t="shared" si="3"/>
        <v>24</v>
      </c>
      <c r="CP37" s="343"/>
      <c r="CQ37" s="342" t="str">
        <f>IF('各会計、関係団体の財政状況及び健全化判断比率'!BS10="","",'各会計、関係団体の財政状況及び健全化判断比率'!BS10)</f>
        <v>ティ・ティ・エス</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千葉県後期高齢者医療広域連合（一般会計）</v>
      </c>
      <c r="BZ38" s="342"/>
      <c r="CA38" s="342"/>
      <c r="CB38" s="342"/>
      <c r="CC38" s="342"/>
      <c r="CD38" s="342"/>
      <c r="CE38" s="342"/>
      <c r="CF38" s="342"/>
      <c r="CG38" s="342"/>
      <c r="CH38" s="342"/>
      <c r="CI38" s="342"/>
      <c r="CJ38" s="342"/>
      <c r="CK38" s="342"/>
      <c r="CL38" s="342"/>
      <c r="CM38" s="342"/>
      <c r="CN38" s="165"/>
      <c r="CO38" s="343">
        <f t="shared" si="3"/>
        <v>25</v>
      </c>
      <c r="CP38" s="343"/>
      <c r="CQ38" s="342" t="str">
        <f>IF('各会計、関係団体の財政状況及び健全化判断比率'!BS11="","",'各会計、関係団体の財政状況及び健全化判断比率'!BS11)</f>
        <v>印旛郡市文化財センター</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千葉県後期高齢者医療広域連合（後期高齢者医療特別会計）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f t="shared" si="3"/>
        <v>26</v>
      </c>
      <c r="CP39" s="343"/>
      <c r="CQ39" s="342" t="str">
        <f>IF('各会計、関係団体の財政状況及び健全化判断比率'!BS12="","",'各会計、関係団体の財政状況及び健全化判断比率'!BS12)</f>
        <v>芝山鉄道</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印旛郡市広域市町村圏事務組合（一般会計）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印旛郡市広域市町村圏事務組合（水道用水供給事業会計）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香取広域市町村圏事務組合（一般会計）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印旛利根川水防事務組合（一般会計）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61" t="s">
        <v>536</v>
      </c>
      <c r="D34" s="1161"/>
      <c r="E34" s="1162"/>
      <c r="F34" s="32">
        <v>5.5</v>
      </c>
      <c r="G34" s="33">
        <v>6.4</v>
      </c>
      <c r="H34" s="33">
        <v>4.87</v>
      </c>
      <c r="I34" s="33">
        <v>6.74</v>
      </c>
      <c r="J34" s="34">
        <v>9.6</v>
      </c>
      <c r="K34" s="22"/>
      <c r="L34" s="22"/>
      <c r="M34" s="22"/>
      <c r="N34" s="22"/>
      <c r="O34" s="22"/>
      <c r="P34" s="22"/>
    </row>
    <row r="35" spans="1:16" ht="39" customHeight="1" x14ac:dyDescent="0.15">
      <c r="A35" s="22"/>
      <c r="B35" s="35"/>
      <c r="C35" s="1155" t="s">
        <v>537</v>
      </c>
      <c r="D35" s="1156"/>
      <c r="E35" s="1157"/>
      <c r="F35" s="36">
        <v>6.82</v>
      </c>
      <c r="G35" s="37">
        <v>6.46</v>
      </c>
      <c r="H35" s="37">
        <v>6.75</v>
      </c>
      <c r="I35" s="37">
        <v>6.51</v>
      </c>
      <c r="J35" s="38">
        <v>6.77</v>
      </c>
      <c r="K35" s="22"/>
      <c r="L35" s="22"/>
      <c r="M35" s="22"/>
      <c r="N35" s="22"/>
      <c r="O35" s="22"/>
      <c r="P35" s="22"/>
    </row>
    <row r="36" spans="1:16" ht="39" customHeight="1" x14ac:dyDescent="0.15">
      <c r="A36" s="22"/>
      <c r="B36" s="35"/>
      <c r="C36" s="1155" t="s">
        <v>538</v>
      </c>
      <c r="D36" s="1156"/>
      <c r="E36" s="1157"/>
      <c r="F36" s="36">
        <v>1.32</v>
      </c>
      <c r="G36" s="37">
        <v>1.7</v>
      </c>
      <c r="H36" s="37">
        <v>1.4</v>
      </c>
      <c r="I36" s="37">
        <v>1.22</v>
      </c>
      <c r="J36" s="38">
        <v>1.27</v>
      </c>
      <c r="K36" s="22"/>
      <c r="L36" s="22"/>
      <c r="M36" s="22"/>
      <c r="N36" s="22"/>
      <c r="O36" s="22"/>
      <c r="P36" s="22"/>
    </row>
    <row r="37" spans="1:16" ht="39" customHeight="1" x14ac:dyDescent="0.15">
      <c r="A37" s="22"/>
      <c r="B37" s="35"/>
      <c r="C37" s="1155" t="s">
        <v>539</v>
      </c>
      <c r="D37" s="1156"/>
      <c r="E37" s="1157"/>
      <c r="F37" s="36">
        <v>1.1100000000000001</v>
      </c>
      <c r="G37" s="37">
        <v>1.1399999999999999</v>
      </c>
      <c r="H37" s="37">
        <v>1.1000000000000001</v>
      </c>
      <c r="I37" s="37">
        <v>1.06</v>
      </c>
      <c r="J37" s="38">
        <v>1</v>
      </c>
      <c r="K37" s="22"/>
      <c r="L37" s="22"/>
      <c r="M37" s="22"/>
      <c r="N37" s="22"/>
      <c r="O37" s="22"/>
      <c r="P37" s="22"/>
    </row>
    <row r="38" spans="1:16" ht="39" customHeight="1" x14ac:dyDescent="0.15">
      <c r="A38" s="22"/>
      <c r="B38" s="35"/>
      <c r="C38" s="1155" t="s">
        <v>540</v>
      </c>
      <c r="D38" s="1156"/>
      <c r="E38" s="1157"/>
      <c r="F38" s="36">
        <v>0.17</v>
      </c>
      <c r="G38" s="37">
        <v>0.16</v>
      </c>
      <c r="H38" s="37">
        <v>0.63</v>
      </c>
      <c r="I38" s="37">
        <v>0.31</v>
      </c>
      <c r="J38" s="38">
        <v>0.3</v>
      </c>
      <c r="K38" s="22"/>
      <c r="L38" s="22"/>
      <c r="M38" s="22"/>
      <c r="N38" s="22"/>
      <c r="O38" s="22"/>
      <c r="P38" s="22"/>
    </row>
    <row r="39" spans="1:16" ht="39" customHeight="1" x14ac:dyDescent="0.15">
      <c r="A39" s="22"/>
      <c r="B39" s="35"/>
      <c r="C39" s="1155" t="s">
        <v>541</v>
      </c>
      <c r="D39" s="1156"/>
      <c r="E39" s="1157"/>
      <c r="F39" s="36">
        <v>0.56000000000000005</v>
      </c>
      <c r="G39" s="37">
        <v>0.34</v>
      </c>
      <c r="H39" s="37">
        <v>0.4</v>
      </c>
      <c r="I39" s="37">
        <v>0.23</v>
      </c>
      <c r="J39" s="38">
        <v>0.26</v>
      </c>
      <c r="K39" s="22"/>
      <c r="L39" s="22"/>
      <c r="M39" s="22"/>
      <c r="N39" s="22"/>
      <c r="O39" s="22"/>
      <c r="P39" s="22"/>
    </row>
    <row r="40" spans="1:16" ht="39" customHeight="1" x14ac:dyDescent="0.15">
      <c r="A40" s="22"/>
      <c r="B40" s="35"/>
      <c r="C40" s="1155" t="s">
        <v>542</v>
      </c>
      <c r="D40" s="1156"/>
      <c r="E40" s="1157"/>
      <c r="F40" s="36">
        <v>0.05</v>
      </c>
      <c r="G40" s="37">
        <v>0.01</v>
      </c>
      <c r="H40" s="37">
        <v>0.03</v>
      </c>
      <c r="I40" s="37">
        <v>0.03</v>
      </c>
      <c r="J40" s="38">
        <v>0.04</v>
      </c>
      <c r="K40" s="22"/>
      <c r="L40" s="22"/>
      <c r="M40" s="22"/>
      <c r="N40" s="22"/>
      <c r="O40" s="22"/>
      <c r="P40" s="22"/>
    </row>
    <row r="41" spans="1:16" ht="39" customHeight="1" x14ac:dyDescent="0.15">
      <c r="A41" s="22"/>
      <c r="B41" s="35"/>
      <c r="C41" s="1155" t="s">
        <v>543</v>
      </c>
      <c r="D41" s="1156"/>
      <c r="E41" s="1157"/>
      <c r="F41" s="36">
        <v>0</v>
      </c>
      <c r="G41" s="37">
        <v>0.04</v>
      </c>
      <c r="H41" s="37">
        <v>0.01</v>
      </c>
      <c r="I41" s="37">
        <v>0.02</v>
      </c>
      <c r="J41" s="38">
        <v>0.03</v>
      </c>
      <c r="K41" s="22"/>
      <c r="L41" s="22"/>
      <c r="M41" s="22"/>
      <c r="N41" s="22"/>
      <c r="O41" s="22"/>
      <c r="P41" s="22"/>
    </row>
    <row r="42" spans="1:16" ht="39" customHeight="1" x14ac:dyDescent="0.15">
      <c r="A42" s="22"/>
      <c r="B42" s="39"/>
      <c r="C42" s="1155" t="s">
        <v>544</v>
      </c>
      <c r="D42" s="1156"/>
      <c r="E42" s="1157"/>
      <c r="F42" s="36" t="s">
        <v>489</v>
      </c>
      <c r="G42" s="37" t="s">
        <v>489</v>
      </c>
      <c r="H42" s="37" t="s">
        <v>489</v>
      </c>
      <c r="I42" s="37" t="s">
        <v>489</v>
      </c>
      <c r="J42" s="38" t="s">
        <v>489</v>
      </c>
      <c r="K42" s="22"/>
      <c r="L42" s="22"/>
      <c r="M42" s="22"/>
      <c r="N42" s="22"/>
      <c r="O42" s="22"/>
      <c r="P42" s="22"/>
    </row>
    <row r="43" spans="1:16" ht="39" customHeight="1" thickBot="1" x14ac:dyDescent="0.2">
      <c r="A43" s="22"/>
      <c r="B43" s="40"/>
      <c r="C43" s="1158" t="s">
        <v>545</v>
      </c>
      <c r="D43" s="1159"/>
      <c r="E43" s="1160"/>
      <c r="F43" s="41">
        <v>0.05</v>
      </c>
      <c r="G43" s="42">
        <v>0.04</v>
      </c>
      <c r="H43" s="42">
        <v>0.04</v>
      </c>
      <c r="I43" s="42">
        <v>0.01</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71" t="s">
        <v>11</v>
      </c>
      <c r="C45" s="1172"/>
      <c r="D45" s="58"/>
      <c r="E45" s="1177" t="s">
        <v>12</v>
      </c>
      <c r="F45" s="1177"/>
      <c r="G45" s="1177"/>
      <c r="H45" s="1177"/>
      <c r="I45" s="1177"/>
      <c r="J45" s="1178"/>
      <c r="K45" s="59">
        <v>4288</v>
      </c>
      <c r="L45" s="60">
        <v>4265</v>
      </c>
      <c r="M45" s="60">
        <v>4285</v>
      </c>
      <c r="N45" s="60">
        <v>4452</v>
      </c>
      <c r="O45" s="61">
        <v>4455</v>
      </c>
      <c r="P45" s="48"/>
      <c r="Q45" s="48"/>
      <c r="R45" s="48"/>
      <c r="S45" s="48"/>
      <c r="T45" s="48"/>
      <c r="U45" s="48"/>
    </row>
    <row r="46" spans="1:21" ht="30.75" customHeight="1" x14ac:dyDescent="0.15">
      <c r="A46" s="48"/>
      <c r="B46" s="1173"/>
      <c r="C46" s="1174"/>
      <c r="D46" s="62"/>
      <c r="E46" s="1165" t="s">
        <v>13</v>
      </c>
      <c r="F46" s="1165"/>
      <c r="G46" s="1165"/>
      <c r="H46" s="1165"/>
      <c r="I46" s="1165"/>
      <c r="J46" s="1166"/>
      <c r="K46" s="63" t="s">
        <v>489</v>
      </c>
      <c r="L46" s="64" t="s">
        <v>489</v>
      </c>
      <c r="M46" s="64" t="s">
        <v>489</v>
      </c>
      <c r="N46" s="64" t="s">
        <v>489</v>
      </c>
      <c r="O46" s="65" t="s">
        <v>489</v>
      </c>
      <c r="P46" s="48"/>
      <c r="Q46" s="48"/>
      <c r="R46" s="48"/>
      <c r="S46" s="48"/>
      <c r="T46" s="48"/>
      <c r="U46" s="48"/>
    </row>
    <row r="47" spans="1:21" ht="30.75" customHeight="1" x14ac:dyDescent="0.15">
      <c r="A47" s="48"/>
      <c r="B47" s="1173"/>
      <c r="C47" s="1174"/>
      <c r="D47" s="62"/>
      <c r="E47" s="1165" t="s">
        <v>14</v>
      </c>
      <c r="F47" s="1165"/>
      <c r="G47" s="1165"/>
      <c r="H47" s="1165"/>
      <c r="I47" s="1165"/>
      <c r="J47" s="1166"/>
      <c r="K47" s="63" t="s">
        <v>489</v>
      </c>
      <c r="L47" s="64" t="s">
        <v>489</v>
      </c>
      <c r="M47" s="64" t="s">
        <v>489</v>
      </c>
      <c r="N47" s="64" t="s">
        <v>489</v>
      </c>
      <c r="O47" s="65" t="s">
        <v>489</v>
      </c>
      <c r="P47" s="48"/>
      <c r="Q47" s="48"/>
      <c r="R47" s="48"/>
      <c r="S47" s="48"/>
      <c r="T47" s="48"/>
      <c r="U47" s="48"/>
    </row>
    <row r="48" spans="1:21" ht="30.75" customHeight="1" x14ac:dyDescent="0.15">
      <c r="A48" s="48"/>
      <c r="B48" s="1173"/>
      <c r="C48" s="1174"/>
      <c r="D48" s="62"/>
      <c r="E48" s="1165" t="s">
        <v>15</v>
      </c>
      <c r="F48" s="1165"/>
      <c r="G48" s="1165"/>
      <c r="H48" s="1165"/>
      <c r="I48" s="1165"/>
      <c r="J48" s="1166"/>
      <c r="K48" s="63">
        <v>577</v>
      </c>
      <c r="L48" s="64">
        <v>680</v>
      </c>
      <c r="M48" s="64">
        <v>698</v>
      </c>
      <c r="N48" s="64">
        <v>560</v>
      </c>
      <c r="O48" s="65">
        <v>687</v>
      </c>
      <c r="P48" s="48"/>
      <c r="Q48" s="48"/>
      <c r="R48" s="48"/>
      <c r="S48" s="48"/>
      <c r="T48" s="48"/>
      <c r="U48" s="48"/>
    </row>
    <row r="49" spans="1:21" ht="30.75" customHeight="1" x14ac:dyDescent="0.15">
      <c r="A49" s="48"/>
      <c r="B49" s="1173"/>
      <c r="C49" s="1174"/>
      <c r="D49" s="62"/>
      <c r="E49" s="1165" t="s">
        <v>16</v>
      </c>
      <c r="F49" s="1165"/>
      <c r="G49" s="1165"/>
      <c r="H49" s="1165"/>
      <c r="I49" s="1165"/>
      <c r="J49" s="1166"/>
      <c r="K49" s="63">
        <v>48</v>
      </c>
      <c r="L49" s="64">
        <v>4</v>
      </c>
      <c r="M49" s="64">
        <v>6</v>
      </c>
      <c r="N49" s="64">
        <v>7</v>
      </c>
      <c r="O49" s="65">
        <v>4</v>
      </c>
      <c r="P49" s="48"/>
      <c r="Q49" s="48"/>
      <c r="R49" s="48"/>
      <c r="S49" s="48"/>
      <c r="T49" s="48"/>
      <c r="U49" s="48"/>
    </row>
    <row r="50" spans="1:21" ht="30.75" customHeight="1" x14ac:dyDescent="0.15">
      <c r="A50" s="48"/>
      <c r="B50" s="1173"/>
      <c r="C50" s="1174"/>
      <c r="D50" s="62"/>
      <c r="E50" s="1165" t="s">
        <v>17</v>
      </c>
      <c r="F50" s="1165"/>
      <c r="G50" s="1165"/>
      <c r="H50" s="1165"/>
      <c r="I50" s="1165"/>
      <c r="J50" s="1166"/>
      <c r="K50" s="63">
        <v>97</v>
      </c>
      <c r="L50" s="64">
        <v>47</v>
      </c>
      <c r="M50" s="64">
        <v>34</v>
      </c>
      <c r="N50" s="64">
        <v>94</v>
      </c>
      <c r="O50" s="65">
        <v>43</v>
      </c>
      <c r="P50" s="48"/>
      <c r="Q50" s="48"/>
      <c r="R50" s="48"/>
      <c r="S50" s="48"/>
      <c r="T50" s="48"/>
      <c r="U50" s="48"/>
    </row>
    <row r="51" spans="1:21" ht="30.75" customHeight="1" x14ac:dyDescent="0.15">
      <c r="A51" s="48"/>
      <c r="B51" s="1175"/>
      <c r="C51" s="1176"/>
      <c r="D51" s="66"/>
      <c r="E51" s="1165" t="s">
        <v>18</v>
      </c>
      <c r="F51" s="1165"/>
      <c r="G51" s="1165"/>
      <c r="H51" s="1165"/>
      <c r="I51" s="1165"/>
      <c r="J51" s="1166"/>
      <c r="K51" s="63" t="s">
        <v>489</v>
      </c>
      <c r="L51" s="64" t="s">
        <v>489</v>
      </c>
      <c r="M51" s="64" t="s">
        <v>489</v>
      </c>
      <c r="N51" s="64" t="s">
        <v>489</v>
      </c>
      <c r="O51" s="65" t="s">
        <v>489</v>
      </c>
      <c r="P51" s="48"/>
      <c r="Q51" s="48"/>
      <c r="R51" s="48"/>
      <c r="S51" s="48"/>
      <c r="T51" s="48"/>
      <c r="U51" s="48"/>
    </row>
    <row r="52" spans="1:21" ht="30.75" customHeight="1" x14ac:dyDescent="0.15">
      <c r="A52" s="48"/>
      <c r="B52" s="1163" t="s">
        <v>19</v>
      </c>
      <c r="C52" s="1164"/>
      <c r="D52" s="66"/>
      <c r="E52" s="1165" t="s">
        <v>20</v>
      </c>
      <c r="F52" s="1165"/>
      <c r="G52" s="1165"/>
      <c r="H52" s="1165"/>
      <c r="I52" s="1165"/>
      <c r="J52" s="1166"/>
      <c r="K52" s="63">
        <v>2914</v>
      </c>
      <c r="L52" s="64">
        <v>2975</v>
      </c>
      <c r="M52" s="64">
        <v>3033</v>
      </c>
      <c r="N52" s="64">
        <v>3135</v>
      </c>
      <c r="O52" s="65">
        <v>3046</v>
      </c>
      <c r="P52" s="48"/>
      <c r="Q52" s="48"/>
      <c r="R52" s="48"/>
      <c r="S52" s="48"/>
      <c r="T52" s="48"/>
      <c r="U52" s="48"/>
    </row>
    <row r="53" spans="1:21" ht="30.75" customHeight="1" thickBot="1" x14ac:dyDescent="0.2">
      <c r="A53" s="48"/>
      <c r="B53" s="1167" t="s">
        <v>21</v>
      </c>
      <c r="C53" s="1168"/>
      <c r="D53" s="67"/>
      <c r="E53" s="1169" t="s">
        <v>22</v>
      </c>
      <c r="F53" s="1169"/>
      <c r="G53" s="1169"/>
      <c r="H53" s="1169"/>
      <c r="I53" s="1169"/>
      <c r="J53" s="1170"/>
      <c r="K53" s="68">
        <v>2096</v>
      </c>
      <c r="L53" s="69">
        <v>2021</v>
      </c>
      <c r="M53" s="69">
        <v>1990</v>
      </c>
      <c r="N53" s="69">
        <v>1978</v>
      </c>
      <c r="O53" s="70">
        <v>2143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191" t="s">
        <v>24</v>
      </c>
      <c r="C41" s="1192"/>
      <c r="D41" s="81"/>
      <c r="E41" s="1193" t="s">
        <v>25</v>
      </c>
      <c r="F41" s="1193"/>
      <c r="G41" s="1193"/>
      <c r="H41" s="1194"/>
      <c r="I41" s="82">
        <v>42023</v>
      </c>
      <c r="J41" s="83">
        <v>43782</v>
      </c>
      <c r="K41" s="83">
        <v>44372</v>
      </c>
      <c r="L41" s="83">
        <v>45190</v>
      </c>
      <c r="M41" s="84">
        <v>47779</v>
      </c>
    </row>
    <row r="42" spans="2:13" ht="27.75" customHeight="1" x14ac:dyDescent="0.15">
      <c r="B42" s="1181"/>
      <c r="C42" s="1182"/>
      <c r="D42" s="85"/>
      <c r="E42" s="1185" t="s">
        <v>26</v>
      </c>
      <c r="F42" s="1185"/>
      <c r="G42" s="1185"/>
      <c r="H42" s="1186"/>
      <c r="I42" s="86">
        <v>734</v>
      </c>
      <c r="J42" s="87">
        <v>603</v>
      </c>
      <c r="K42" s="87">
        <v>937</v>
      </c>
      <c r="L42" s="87">
        <v>630</v>
      </c>
      <c r="M42" s="88">
        <v>1303</v>
      </c>
    </row>
    <row r="43" spans="2:13" ht="27.75" customHeight="1" x14ac:dyDescent="0.15">
      <c r="B43" s="1181"/>
      <c r="C43" s="1182"/>
      <c r="D43" s="85"/>
      <c r="E43" s="1185" t="s">
        <v>27</v>
      </c>
      <c r="F43" s="1185"/>
      <c r="G43" s="1185"/>
      <c r="H43" s="1186"/>
      <c r="I43" s="86">
        <v>7958</v>
      </c>
      <c r="J43" s="87">
        <v>7731</v>
      </c>
      <c r="K43" s="87">
        <v>8013</v>
      </c>
      <c r="L43" s="87">
        <v>7568</v>
      </c>
      <c r="M43" s="88">
        <v>7315</v>
      </c>
    </row>
    <row r="44" spans="2:13" ht="27.75" customHeight="1" x14ac:dyDescent="0.15">
      <c r="B44" s="1181"/>
      <c r="C44" s="1182"/>
      <c r="D44" s="85"/>
      <c r="E44" s="1185" t="s">
        <v>28</v>
      </c>
      <c r="F44" s="1185"/>
      <c r="G44" s="1185"/>
      <c r="H44" s="1186"/>
      <c r="I44" s="86">
        <v>56</v>
      </c>
      <c r="J44" s="87">
        <v>38</v>
      </c>
      <c r="K44" s="87">
        <v>20</v>
      </c>
      <c r="L44" s="87">
        <v>13</v>
      </c>
      <c r="M44" s="88">
        <v>7</v>
      </c>
    </row>
    <row r="45" spans="2:13" ht="27.75" customHeight="1" x14ac:dyDescent="0.15">
      <c r="B45" s="1181"/>
      <c r="C45" s="1182"/>
      <c r="D45" s="85"/>
      <c r="E45" s="1185" t="s">
        <v>29</v>
      </c>
      <c r="F45" s="1185"/>
      <c r="G45" s="1185"/>
      <c r="H45" s="1186"/>
      <c r="I45" s="86">
        <v>10200</v>
      </c>
      <c r="J45" s="87">
        <v>9886</v>
      </c>
      <c r="K45" s="87">
        <v>8940</v>
      </c>
      <c r="L45" s="87">
        <v>7931</v>
      </c>
      <c r="M45" s="88">
        <v>7315</v>
      </c>
    </row>
    <row r="46" spans="2:13" ht="27.75" customHeight="1" x14ac:dyDescent="0.15">
      <c r="B46" s="1181"/>
      <c r="C46" s="1182"/>
      <c r="D46" s="85"/>
      <c r="E46" s="1185" t="s">
        <v>30</v>
      </c>
      <c r="F46" s="1185"/>
      <c r="G46" s="1185"/>
      <c r="H46" s="1186"/>
      <c r="I46" s="86">
        <v>12</v>
      </c>
      <c r="J46" s="87">
        <v>16</v>
      </c>
      <c r="K46" s="87">
        <v>10</v>
      </c>
      <c r="L46" s="87">
        <v>7</v>
      </c>
      <c r="M46" s="88">
        <v>7</v>
      </c>
    </row>
    <row r="47" spans="2:13" ht="27.75" customHeight="1" x14ac:dyDescent="0.15">
      <c r="B47" s="1181"/>
      <c r="C47" s="1182"/>
      <c r="D47" s="85"/>
      <c r="E47" s="1185" t="s">
        <v>31</v>
      </c>
      <c r="F47" s="1185"/>
      <c r="G47" s="1185"/>
      <c r="H47" s="1186"/>
      <c r="I47" s="86" t="s">
        <v>489</v>
      </c>
      <c r="J47" s="87" t="s">
        <v>489</v>
      </c>
      <c r="K47" s="87" t="s">
        <v>489</v>
      </c>
      <c r="L47" s="87" t="s">
        <v>489</v>
      </c>
      <c r="M47" s="88" t="s">
        <v>489</v>
      </c>
    </row>
    <row r="48" spans="2:13" ht="27.75" customHeight="1" x14ac:dyDescent="0.15">
      <c r="B48" s="1183"/>
      <c r="C48" s="1184"/>
      <c r="D48" s="85"/>
      <c r="E48" s="1185" t="s">
        <v>32</v>
      </c>
      <c r="F48" s="1185"/>
      <c r="G48" s="1185"/>
      <c r="H48" s="1186"/>
      <c r="I48" s="86" t="s">
        <v>489</v>
      </c>
      <c r="J48" s="87" t="s">
        <v>489</v>
      </c>
      <c r="K48" s="87" t="s">
        <v>489</v>
      </c>
      <c r="L48" s="87" t="s">
        <v>489</v>
      </c>
      <c r="M48" s="88" t="s">
        <v>489</v>
      </c>
    </row>
    <row r="49" spans="2:13" ht="27.75" customHeight="1" x14ac:dyDescent="0.15">
      <c r="B49" s="1179" t="s">
        <v>33</v>
      </c>
      <c r="C49" s="1180"/>
      <c r="D49" s="89"/>
      <c r="E49" s="1185" t="s">
        <v>34</v>
      </c>
      <c r="F49" s="1185"/>
      <c r="G49" s="1185"/>
      <c r="H49" s="1186"/>
      <c r="I49" s="86">
        <v>11690</v>
      </c>
      <c r="J49" s="87">
        <v>10043</v>
      </c>
      <c r="K49" s="87">
        <v>8817</v>
      </c>
      <c r="L49" s="87">
        <v>8772</v>
      </c>
      <c r="M49" s="88">
        <v>7532</v>
      </c>
    </row>
    <row r="50" spans="2:13" ht="27.75" customHeight="1" x14ac:dyDescent="0.15">
      <c r="B50" s="1181"/>
      <c r="C50" s="1182"/>
      <c r="D50" s="85"/>
      <c r="E50" s="1185" t="s">
        <v>35</v>
      </c>
      <c r="F50" s="1185"/>
      <c r="G50" s="1185"/>
      <c r="H50" s="1186"/>
      <c r="I50" s="86">
        <v>1632</v>
      </c>
      <c r="J50" s="87">
        <v>1791</v>
      </c>
      <c r="K50" s="87">
        <v>2231</v>
      </c>
      <c r="L50" s="87">
        <v>1850</v>
      </c>
      <c r="M50" s="88">
        <v>2532</v>
      </c>
    </row>
    <row r="51" spans="2:13" ht="27.75" customHeight="1" x14ac:dyDescent="0.15">
      <c r="B51" s="1183"/>
      <c r="C51" s="1184"/>
      <c r="D51" s="85"/>
      <c r="E51" s="1185" t="s">
        <v>36</v>
      </c>
      <c r="F51" s="1185"/>
      <c r="G51" s="1185"/>
      <c r="H51" s="1186"/>
      <c r="I51" s="86">
        <v>33048</v>
      </c>
      <c r="J51" s="87">
        <v>32336</v>
      </c>
      <c r="K51" s="87">
        <v>31389</v>
      </c>
      <c r="L51" s="87">
        <v>29843</v>
      </c>
      <c r="M51" s="88">
        <v>28234</v>
      </c>
    </row>
    <row r="52" spans="2:13" ht="27.75" customHeight="1" thickBot="1" x14ac:dyDescent="0.2">
      <c r="B52" s="1187" t="s">
        <v>37</v>
      </c>
      <c r="C52" s="1188"/>
      <c r="D52" s="90"/>
      <c r="E52" s="1189" t="s">
        <v>38</v>
      </c>
      <c r="F52" s="1189"/>
      <c r="G52" s="1189"/>
      <c r="H52" s="1190"/>
      <c r="I52" s="91">
        <v>14613</v>
      </c>
      <c r="J52" s="92">
        <v>17887</v>
      </c>
      <c r="K52" s="92">
        <v>19855</v>
      </c>
      <c r="L52" s="92">
        <v>20875</v>
      </c>
      <c r="M52" s="93">
        <v>25429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95"/>
      <c r="B1" s="1196"/>
      <c r="P1" s="244"/>
      <c r="Q1" s="244"/>
    </row>
    <row r="2" spans="1:51" ht="25.5" x14ac:dyDescent="0.25">
      <c r="A2" s="1195"/>
      <c r="C2" s="1197"/>
      <c r="P2" s="244"/>
      <c r="Q2" s="244"/>
    </row>
    <row r="3" spans="1:51" ht="25.5" x14ac:dyDescent="0.25">
      <c r="A3" s="1195"/>
      <c r="C3" s="1197"/>
      <c r="P3" s="244"/>
      <c r="Q3" s="244"/>
    </row>
    <row r="4" spans="1:51" s="1198" customFormat="1" x14ac:dyDescent="0.15">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row>
    <row r="5" spans="1:51" s="1198" customFormat="1" x14ac:dyDescent="0.15">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row>
    <row r="6" spans="1:51" s="1198" customFormat="1" x14ac:dyDescent="0.15">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row>
    <row r="7" spans="1:51" s="1198" customFormat="1" x14ac:dyDescent="0.15">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row>
    <row r="8" spans="1:51" s="1198" customFormat="1" x14ac:dyDescent="0.15">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row>
    <row r="9" spans="1:51" s="1198" customFormat="1" x14ac:dyDescent="0.15">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row>
    <row r="10" spans="1:51" s="1198" customFormat="1" x14ac:dyDescent="0.15">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Y10" s="1198" t="s">
        <v>563</v>
      </c>
    </row>
    <row r="11" spans="1:51" s="1198" customFormat="1" x14ac:dyDescent="0.15">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row>
    <row r="12" spans="1:51" s="1198" customFormat="1" x14ac:dyDescent="0.15">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Y12" s="1198" t="s">
        <v>563</v>
      </c>
    </row>
    <row r="13" spans="1:51" s="1198" customFormat="1" x14ac:dyDescent="0.15">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row>
    <row r="14" spans="1:51" s="1198" customFormat="1" ht="14.25" customHeight="1" x14ac:dyDescent="0.15">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row>
    <row r="15" spans="1:51" s="1198" customFormat="1" x14ac:dyDescent="0.15">
      <c r="A15" s="243"/>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row>
    <row r="16" spans="1:51" s="1198" customFormat="1" x14ac:dyDescent="0.15">
      <c r="A16" s="243"/>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row>
    <row r="17" spans="1:259" s="1198" customFormat="1" x14ac:dyDescent="0.15">
      <c r="A17" s="243"/>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row>
    <row r="18" spans="1:259" s="1198" customFormat="1" x14ac:dyDescent="0.15">
      <c r="A18" s="243"/>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row>
    <row r="19" spans="1:259" x14ac:dyDescent="0.15">
      <c r="P19" s="244"/>
      <c r="Q19" s="244"/>
    </row>
    <row r="20" spans="1:259" x14ac:dyDescent="0.15">
      <c r="P20" s="244"/>
      <c r="Q20" s="244"/>
    </row>
    <row r="21" spans="1:259" ht="17.25" x14ac:dyDescent="0.15">
      <c r="B21" s="1199"/>
      <c r="C21" s="246"/>
      <c r="D21" s="246"/>
      <c r="E21" s="246"/>
      <c r="F21" s="246"/>
      <c r="G21" s="246"/>
      <c r="H21" s="246"/>
      <c r="I21" s="246"/>
      <c r="J21" s="246"/>
      <c r="K21" s="246"/>
      <c r="L21" s="246"/>
      <c r="M21" s="246"/>
      <c r="N21" s="1200"/>
      <c r="O21" s="246"/>
      <c r="P21" s="247"/>
      <c r="Q21" s="244"/>
      <c r="IY21" s="1201"/>
    </row>
    <row r="22" spans="1:259" ht="17.25" x14ac:dyDescent="0.15">
      <c r="B22" s="248"/>
      <c r="IY22" s="120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203"/>
      <c r="C40" s="244"/>
      <c r="D40" s="244"/>
      <c r="E40" s="244"/>
      <c r="F40" s="244"/>
      <c r="G40" s="244"/>
      <c r="H40" s="244"/>
      <c r="I40" s="244"/>
      <c r="J40" s="244"/>
      <c r="K40" s="244"/>
      <c r="L40" s="244"/>
      <c r="M40" s="244"/>
      <c r="N40" s="244"/>
      <c r="O40" s="244"/>
      <c r="P40" s="1203"/>
      <c r="Q40" s="244"/>
    </row>
    <row r="41" spans="2:17" ht="17.25" x14ac:dyDescent="0.15">
      <c r="B41" s="245" t="s">
        <v>564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204" t="s">
        <v>565</v>
      </c>
      <c r="I42" s="1205"/>
      <c r="J42" s="1205"/>
      <c r="K42" s="1205"/>
      <c r="L42" s="244"/>
      <c r="M42" s="244"/>
      <c r="N42" s="244"/>
      <c r="O42" s="244"/>
    </row>
    <row r="43" spans="2:17" x14ac:dyDescent="0.15">
      <c r="B43" s="248"/>
      <c r="C43" s="244"/>
      <c r="D43" s="244"/>
      <c r="E43" s="244"/>
      <c r="F43" s="244"/>
      <c r="G43" s="1206"/>
      <c r="H43" s="1207"/>
      <c r="I43" s="1207"/>
      <c r="J43" s="1207"/>
      <c r="K43" s="1207"/>
      <c r="L43" s="1207"/>
      <c r="M43" s="1207"/>
      <c r="N43" s="1207"/>
      <c r="O43" s="1208"/>
    </row>
    <row r="44" spans="2:17" x14ac:dyDescent="0.15">
      <c r="B44" s="248"/>
      <c r="C44" s="244"/>
      <c r="D44" s="244"/>
      <c r="E44" s="244"/>
      <c r="F44" s="244"/>
      <c r="G44" s="1209"/>
      <c r="H44" s="1210"/>
      <c r="I44" s="1210"/>
      <c r="J44" s="1210"/>
      <c r="K44" s="1210"/>
      <c r="L44" s="1210"/>
      <c r="M44" s="1210"/>
      <c r="N44" s="1210"/>
      <c r="O44" s="1211"/>
    </row>
    <row r="45" spans="2:17" x14ac:dyDescent="0.15">
      <c r="B45" s="248"/>
      <c r="C45" s="244"/>
      <c r="D45" s="244"/>
      <c r="E45" s="244"/>
      <c r="F45" s="244"/>
      <c r="G45" s="1209"/>
      <c r="H45" s="1210"/>
      <c r="I45" s="1210"/>
      <c r="J45" s="1210"/>
      <c r="K45" s="1210"/>
      <c r="L45" s="1210"/>
      <c r="M45" s="1210"/>
      <c r="N45" s="1210"/>
      <c r="O45" s="1211"/>
    </row>
    <row r="46" spans="2:17" x14ac:dyDescent="0.15">
      <c r="B46" s="248"/>
      <c r="C46" s="244"/>
      <c r="D46" s="244"/>
      <c r="E46" s="244"/>
      <c r="F46" s="244"/>
      <c r="G46" s="1209"/>
      <c r="H46" s="1210"/>
      <c r="I46" s="1210"/>
      <c r="J46" s="1210"/>
      <c r="K46" s="1210"/>
      <c r="L46" s="1210"/>
      <c r="M46" s="1210"/>
      <c r="N46" s="1210"/>
      <c r="O46" s="1211"/>
    </row>
    <row r="47" spans="2:17" x14ac:dyDescent="0.15">
      <c r="B47" s="248"/>
      <c r="C47" s="244"/>
      <c r="D47" s="244"/>
      <c r="E47" s="244"/>
      <c r="F47" s="244"/>
      <c r="G47" s="1212"/>
      <c r="H47" s="1213"/>
      <c r="I47" s="1213"/>
      <c r="J47" s="1213"/>
      <c r="K47" s="1213"/>
      <c r="L47" s="1213"/>
      <c r="M47" s="1213"/>
      <c r="N47" s="1213"/>
      <c r="O47" s="1214"/>
    </row>
    <row r="48" spans="2:17" x14ac:dyDescent="0.15">
      <c r="B48" s="248"/>
      <c r="C48" s="244"/>
      <c r="D48" s="244"/>
      <c r="E48" s="244"/>
      <c r="F48" s="244"/>
      <c r="G48" s="244"/>
      <c r="H48" s="1215"/>
      <c r="I48" s="1215"/>
      <c r="J48" s="1215"/>
    </row>
    <row r="49" spans="1:17" x14ac:dyDescent="0.15">
      <c r="B49" s="248"/>
      <c r="C49" s="244"/>
      <c r="D49" s="244"/>
      <c r="E49" s="244"/>
      <c r="F49" s="244"/>
      <c r="G49" s="243" t="s">
        <v>566</v>
      </c>
    </row>
    <row r="50" spans="1:17" x14ac:dyDescent="0.15">
      <c r="B50" s="248"/>
      <c r="C50" s="244"/>
      <c r="D50" s="244"/>
      <c r="E50" s="244"/>
      <c r="F50" s="244"/>
      <c r="G50" s="1216"/>
      <c r="H50" s="1217"/>
      <c r="I50" s="1217"/>
      <c r="J50" s="1218"/>
      <c r="K50" s="1219" t="s">
        <v>528</v>
      </c>
      <c r="L50" s="1219" t="s">
        <v>529</v>
      </c>
      <c r="M50" s="1219" t="s">
        <v>530</v>
      </c>
      <c r="N50" s="1219" t="s">
        <v>531</v>
      </c>
      <c r="O50" s="1219" t="s">
        <v>532</v>
      </c>
    </row>
    <row r="51" spans="1:17" x14ac:dyDescent="0.15">
      <c r="B51" s="248"/>
      <c r="C51" s="244"/>
      <c r="D51" s="244"/>
      <c r="E51" s="244"/>
      <c r="F51" s="244"/>
      <c r="G51" s="1220" t="s">
        <v>567</v>
      </c>
      <c r="H51" s="1221"/>
      <c r="I51" s="1222" t="s">
        <v>568</v>
      </c>
      <c r="J51" s="1222"/>
      <c r="K51" s="1223"/>
      <c r="L51" s="1223"/>
      <c r="M51" s="1223"/>
      <c r="N51" s="1223"/>
      <c r="O51" s="1223"/>
    </row>
    <row r="52" spans="1:17" x14ac:dyDescent="0.15">
      <c r="B52" s="248"/>
      <c r="C52" s="244"/>
      <c r="D52" s="244"/>
      <c r="E52" s="244"/>
      <c r="F52" s="244"/>
      <c r="G52" s="1224"/>
      <c r="H52" s="1225"/>
      <c r="I52" s="1226"/>
      <c r="J52" s="1226"/>
      <c r="K52" s="1227"/>
      <c r="L52" s="1227"/>
      <c r="M52" s="1227"/>
      <c r="N52" s="1227"/>
      <c r="O52" s="1227"/>
    </row>
    <row r="53" spans="1:17" x14ac:dyDescent="0.15">
      <c r="A53" s="1228"/>
      <c r="B53" s="248"/>
      <c r="C53" s="244"/>
      <c r="D53" s="244"/>
      <c r="E53" s="244"/>
      <c r="F53" s="244"/>
      <c r="G53" s="1224"/>
      <c r="H53" s="1225"/>
      <c r="I53" s="1229" t="s">
        <v>569</v>
      </c>
      <c r="J53" s="1229"/>
      <c r="K53" s="1230"/>
      <c r="L53" s="1230"/>
      <c r="M53" s="1230"/>
      <c r="N53" s="1230"/>
      <c r="O53" s="1230"/>
    </row>
    <row r="54" spans="1:17" x14ac:dyDescent="0.15">
      <c r="A54" s="1228"/>
      <c r="B54" s="248"/>
      <c r="C54" s="244"/>
      <c r="D54" s="244"/>
      <c r="E54" s="244"/>
      <c r="F54" s="244"/>
      <c r="G54" s="1231"/>
      <c r="H54" s="1232"/>
      <c r="I54" s="1229"/>
      <c r="J54" s="1229"/>
      <c r="K54" s="1233"/>
      <c r="L54" s="1233"/>
      <c r="M54" s="1233"/>
      <c r="N54" s="1233"/>
      <c r="O54" s="1233"/>
    </row>
    <row r="55" spans="1:17" x14ac:dyDescent="0.15">
      <c r="A55" s="1228"/>
      <c r="B55" s="248"/>
      <c r="C55" s="244"/>
      <c r="D55" s="244"/>
      <c r="E55" s="244"/>
      <c r="F55" s="244"/>
      <c r="G55" s="1234" t="s">
        <v>570</v>
      </c>
      <c r="H55" s="1235"/>
      <c r="I55" s="1229" t="s">
        <v>568</v>
      </c>
      <c r="J55" s="1229"/>
      <c r="K55" s="1223"/>
      <c r="L55" s="1223"/>
      <c r="M55" s="1223"/>
      <c r="N55" s="1223"/>
      <c r="O55" s="1223"/>
    </row>
    <row r="56" spans="1:17" x14ac:dyDescent="0.15">
      <c r="A56" s="1228"/>
      <c r="B56" s="248"/>
      <c r="C56" s="244"/>
      <c r="D56" s="244"/>
      <c r="E56" s="244"/>
      <c r="F56" s="244"/>
      <c r="G56" s="1236"/>
      <c r="H56" s="1237"/>
      <c r="I56" s="1229"/>
      <c r="J56" s="1229"/>
      <c r="K56" s="1227"/>
      <c r="L56" s="1227"/>
      <c r="M56" s="1227"/>
      <c r="N56" s="1227"/>
      <c r="O56" s="1227"/>
    </row>
    <row r="57" spans="1:17" s="1228" customFormat="1" x14ac:dyDescent="0.15">
      <c r="B57" s="1238"/>
      <c r="C57" s="1205"/>
      <c r="D57" s="1205"/>
      <c r="E57" s="1205"/>
      <c r="F57" s="1205"/>
      <c r="G57" s="1236"/>
      <c r="H57" s="1237"/>
      <c r="I57" s="1239" t="s">
        <v>571</v>
      </c>
      <c r="J57" s="1239"/>
      <c r="K57" s="1230"/>
      <c r="L57" s="1230"/>
      <c r="M57" s="1230"/>
      <c r="N57" s="1230"/>
      <c r="O57" s="1230"/>
      <c r="P57" s="1240"/>
      <c r="Q57" s="1238"/>
    </row>
    <row r="58" spans="1:17" s="1228" customFormat="1" x14ac:dyDescent="0.15">
      <c r="A58" s="243"/>
      <c r="B58" s="1238"/>
      <c r="C58" s="1205"/>
      <c r="D58" s="1205"/>
      <c r="E58" s="1205"/>
      <c r="F58" s="1205"/>
      <c r="G58" s="1241"/>
      <c r="H58" s="1242"/>
      <c r="I58" s="1239"/>
      <c r="J58" s="1239"/>
      <c r="K58" s="1233"/>
      <c r="L58" s="1233"/>
      <c r="M58" s="1233"/>
      <c r="N58" s="1233"/>
      <c r="O58" s="1233"/>
      <c r="P58" s="1240"/>
      <c r="Q58" s="1238"/>
    </row>
    <row r="59" spans="1:17" s="1228" customFormat="1" x14ac:dyDescent="0.15">
      <c r="A59" s="243"/>
      <c r="B59" s="1238"/>
      <c r="C59" s="1205"/>
      <c r="D59" s="1205"/>
      <c r="E59" s="1205"/>
      <c r="F59" s="1205"/>
      <c r="G59" s="1205"/>
      <c r="H59" s="1205"/>
      <c r="I59" s="1205"/>
      <c r="J59" s="1205"/>
      <c r="K59" s="1243"/>
      <c r="L59" s="1243"/>
      <c r="M59" s="1243"/>
      <c r="N59" s="1243"/>
      <c r="O59" s="1243"/>
      <c r="P59" s="1240"/>
      <c r="Q59" s="1238"/>
    </row>
    <row r="60" spans="1:17" s="1228" customFormat="1" x14ac:dyDescent="0.15">
      <c r="A60" s="243"/>
      <c r="B60" s="1238"/>
      <c r="C60" s="1205"/>
      <c r="D60" s="1205"/>
      <c r="E60" s="1205"/>
      <c r="F60" s="1205"/>
      <c r="G60" s="1205"/>
      <c r="H60" s="1205"/>
      <c r="I60" s="1205"/>
      <c r="J60" s="1205"/>
      <c r="K60" s="1243"/>
      <c r="L60" s="1243"/>
      <c r="M60" s="1243"/>
      <c r="N60" s="1243"/>
      <c r="O60" s="1243"/>
      <c r="P60" s="1240"/>
      <c r="Q60" s="1238"/>
    </row>
    <row r="61" spans="1:17" s="1228" customFormat="1" x14ac:dyDescent="0.15">
      <c r="A61" s="243"/>
      <c r="B61" s="1244"/>
      <c r="C61" s="1245"/>
      <c r="D61" s="1245"/>
      <c r="E61" s="1245"/>
      <c r="F61" s="1245"/>
      <c r="G61" s="1245"/>
      <c r="H61" s="1245"/>
      <c r="I61" s="1245"/>
      <c r="J61" s="1245"/>
      <c r="K61" s="1245"/>
      <c r="L61" s="1245"/>
      <c r="M61" s="1246"/>
      <c r="N61" s="1246"/>
      <c r="O61" s="1246"/>
      <c r="P61" s="1247"/>
      <c r="Q61" s="1238"/>
    </row>
    <row r="62" spans="1:17" x14ac:dyDescent="0.15">
      <c r="B62" s="1203"/>
      <c r="C62" s="1203"/>
      <c r="D62" s="1203"/>
      <c r="E62" s="1203"/>
      <c r="F62" s="1203"/>
      <c r="G62" s="1203"/>
      <c r="H62" s="1203"/>
      <c r="I62" s="1203"/>
      <c r="J62" s="1203"/>
      <c r="K62" s="1203"/>
      <c r="L62" s="1203"/>
      <c r="M62" s="1203"/>
      <c r="N62" s="1203"/>
      <c r="O62" s="1203"/>
      <c r="P62" s="1203"/>
      <c r="Q62" s="244"/>
    </row>
    <row r="63" spans="1:17" ht="17.25" x14ac:dyDescent="0.15">
      <c r="B63" s="307" t="s">
        <v>572</v>
      </c>
      <c r="C63" s="244"/>
      <c r="D63" s="244"/>
      <c r="E63" s="244"/>
      <c r="F63" s="244"/>
      <c r="G63" s="244"/>
      <c r="H63" s="244"/>
      <c r="I63" s="244"/>
      <c r="J63" s="244"/>
      <c r="K63" s="244"/>
      <c r="L63" s="244"/>
      <c r="M63" s="244"/>
      <c r="N63" s="244"/>
      <c r="O63" s="244"/>
    </row>
    <row r="64" spans="1:17" x14ac:dyDescent="0.15">
      <c r="B64" s="248"/>
      <c r="C64" s="244"/>
      <c r="D64" s="244"/>
      <c r="E64" s="244"/>
      <c r="F64" s="244"/>
      <c r="G64" s="1204" t="s">
        <v>565</v>
      </c>
      <c r="I64" s="1205"/>
      <c r="J64" s="1205"/>
      <c r="K64" s="1205"/>
      <c r="L64" s="244"/>
      <c r="M64" s="244"/>
      <c r="N64" s="244"/>
      <c r="O64" s="244"/>
    </row>
    <row r="65" spans="2:30" x14ac:dyDescent="0.15">
      <c r="B65" s="248"/>
      <c r="C65" s="244"/>
      <c r="D65" s="244"/>
      <c r="E65" s="244"/>
      <c r="F65" s="244"/>
      <c r="G65" s="1248" t="s">
        <v>573</v>
      </c>
      <c r="H65" s="1207"/>
      <c r="I65" s="1207"/>
      <c r="J65" s="1207"/>
      <c r="K65" s="1207"/>
      <c r="L65" s="1207"/>
      <c r="M65" s="1207"/>
      <c r="N65" s="1207"/>
      <c r="O65" s="1208"/>
    </row>
    <row r="66" spans="2:30" x14ac:dyDescent="0.15">
      <c r="B66" s="248"/>
      <c r="C66" s="244"/>
      <c r="D66" s="244"/>
      <c r="E66" s="244"/>
      <c r="F66" s="244"/>
      <c r="G66" s="1209"/>
      <c r="H66" s="1210"/>
      <c r="I66" s="1210"/>
      <c r="J66" s="1210"/>
      <c r="K66" s="1210"/>
      <c r="L66" s="1210"/>
      <c r="M66" s="1210"/>
      <c r="N66" s="1210"/>
      <c r="O66" s="1211"/>
    </row>
    <row r="67" spans="2:30" x14ac:dyDescent="0.15">
      <c r="B67" s="248"/>
      <c r="C67" s="244"/>
      <c r="D67" s="244"/>
      <c r="E67" s="244"/>
      <c r="F67" s="244"/>
      <c r="G67" s="1209"/>
      <c r="H67" s="1210"/>
      <c r="I67" s="1210"/>
      <c r="J67" s="1210"/>
      <c r="K67" s="1210"/>
      <c r="L67" s="1210"/>
      <c r="M67" s="1210"/>
      <c r="N67" s="1210"/>
      <c r="O67" s="1211"/>
    </row>
    <row r="68" spans="2:30" x14ac:dyDescent="0.15">
      <c r="B68" s="248"/>
      <c r="C68" s="244"/>
      <c r="D68" s="244"/>
      <c r="E68" s="244"/>
      <c r="F68" s="244"/>
      <c r="G68" s="1209"/>
      <c r="H68" s="1210"/>
      <c r="I68" s="1210"/>
      <c r="J68" s="1210"/>
      <c r="K68" s="1210"/>
      <c r="L68" s="1210"/>
      <c r="M68" s="1210"/>
      <c r="N68" s="1210"/>
      <c r="O68" s="1211"/>
    </row>
    <row r="69" spans="2:30" x14ac:dyDescent="0.15">
      <c r="B69" s="248"/>
      <c r="C69" s="244"/>
      <c r="D69" s="244"/>
      <c r="E69" s="244"/>
      <c r="F69" s="244"/>
      <c r="G69" s="1212"/>
      <c r="H69" s="1213"/>
      <c r="I69" s="1213"/>
      <c r="J69" s="1213"/>
      <c r="K69" s="1213"/>
      <c r="L69" s="1213"/>
      <c r="M69" s="1213"/>
      <c r="N69" s="1213"/>
      <c r="O69" s="1214"/>
    </row>
    <row r="70" spans="2:30" x14ac:dyDescent="0.15">
      <c r="B70" s="248"/>
      <c r="C70" s="244"/>
      <c r="D70" s="244"/>
      <c r="E70" s="244"/>
      <c r="F70" s="244"/>
      <c r="G70" s="244"/>
      <c r="H70" s="1249"/>
      <c r="I70" s="1249"/>
      <c r="J70" s="1250"/>
      <c r="K70" s="1250"/>
      <c r="L70" s="1251"/>
      <c r="M70" s="1250"/>
      <c r="N70" s="1251"/>
      <c r="O70" s="1252"/>
    </row>
    <row r="71" spans="2:30" x14ac:dyDescent="0.15">
      <c r="B71" s="248"/>
      <c r="C71" s="244"/>
      <c r="D71" s="244"/>
      <c r="E71" s="244"/>
      <c r="F71" s="244"/>
      <c r="G71" s="1253" t="s">
        <v>574</v>
      </c>
      <c r="I71" s="1254"/>
      <c r="J71" s="1250"/>
      <c r="K71" s="1250"/>
      <c r="L71" s="1251"/>
      <c r="M71" s="1250"/>
      <c r="N71" s="1251"/>
      <c r="O71" s="1252"/>
    </row>
    <row r="72" spans="2:30" x14ac:dyDescent="0.15">
      <c r="B72" s="248"/>
      <c r="C72" s="244"/>
      <c r="D72" s="244"/>
      <c r="E72" s="244"/>
      <c r="F72" s="244"/>
      <c r="G72" s="1216"/>
      <c r="H72" s="1217"/>
      <c r="I72" s="1217"/>
      <c r="J72" s="1218"/>
      <c r="K72" s="1219" t="s">
        <v>528</v>
      </c>
      <c r="L72" s="1219" t="s">
        <v>529</v>
      </c>
      <c r="M72" s="1219" t="s">
        <v>530</v>
      </c>
      <c r="N72" s="1219" t="s">
        <v>531</v>
      </c>
      <c r="O72" s="1219" t="s">
        <v>532</v>
      </c>
    </row>
    <row r="73" spans="2:30" x14ac:dyDescent="0.15">
      <c r="B73" s="248"/>
      <c r="C73" s="244"/>
      <c r="D73" s="244"/>
      <c r="E73" s="244"/>
      <c r="F73" s="244"/>
      <c r="G73" s="1220" t="s">
        <v>567</v>
      </c>
      <c r="H73" s="1221"/>
      <c r="I73" s="1222" t="s">
        <v>568</v>
      </c>
      <c r="J73" s="1222"/>
      <c r="K73" s="1255">
        <v>44.2</v>
      </c>
      <c r="L73" s="1255">
        <v>55.2</v>
      </c>
      <c r="M73" s="1227">
        <v>60.3</v>
      </c>
      <c r="N73" s="1227">
        <v>61.5</v>
      </c>
      <c r="O73" s="1227">
        <v>73.400000000000006</v>
      </c>
      <c r="S73" s="243">
        <v>9.9</v>
      </c>
    </row>
    <row r="74" spans="2:30" x14ac:dyDescent="0.15">
      <c r="B74" s="248"/>
      <c r="C74" s="244"/>
      <c r="D74" s="244"/>
      <c r="E74" s="244"/>
      <c r="F74" s="244"/>
      <c r="G74" s="1224"/>
      <c r="H74" s="1225"/>
      <c r="I74" s="1226"/>
      <c r="J74" s="1226"/>
      <c r="K74" s="1255"/>
      <c r="L74" s="1255"/>
      <c r="M74" s="1227"/>
      <c r="N74" s="1227"/>
      <c r="O74" s="1227"/>
    </row>
    <row r="75" spans="2:30" x14ac:dyDescent="0.15">
      <c r="B75" s="248"/>
      <c r="C75" s="244"/>
      <c r="D75" s="244"/>
      <c r="E75" s="244"/>
      <c r="F75" s="244"/>
      <c r="G75" s="1224"/>
      <c r="H75" s="1225"/>
      <c r="I75" s="1229" t="s">
        <v>575</v>
      </c>
      <c r="J75" s="1229"/>
      <c r="K75" s="1256">
        <v>6.6</v>
      </c>
      <c r="L75" s="1256">
        <v>6.5</v>
      </c>
      <c r="M75" s="1256">
        <v>6.2</v>
      </c>
      <c r="N75" s="1256">
        <v>6</v>
      </c>
      <c r="O75" s="1256">
        <v>6</v>
      </c>
      <c r="U75" s="243">
        <v>81.2</v>
      </c>
      <c r="W75" s="243">
        <v>87.2</v>
      </c>
      <c r="Y75" s="243">
        <v>99.8</v>
      </c>
      <c r="AA75" s="243">
        <v>109.5</v>
      </c>
      <c r="AC75" s="243">
        <v>115.2</v>
      </c>
    </row>
    <row r="76" spans="2:30" x14ac:dyDescent="0.15">
      <c r="B76" s="248"/>
      <c r="C76" s="244"/>
      <c r="D76" s="244"/>
      <c r="E76" s="244"/>
      <c r="F76" s="244"/>
      <c r="G76" s="1231"/>
      <c r="H76" s="1232"/>
      <c r="I76" s="1229"/>
      <c r="J76" s="1229"/>
      <c r="K76" s="1233"/>
      <c r="L76" s="1233"/>
      <c r="M76" s="1233"/>
      <c r="N76" s="1233"/>
      <c r="O76" s="1233"/>
    </row>
    <row r="77" spans="2:30" x14ac:dyDescent="0.15">
      <c r="B77" s="248"/>
      <c r="C77" s="244"/>
      <c r="D77" s="244"/>
      <c r="E77" s="244"/>
      <c r="F77" s="244"/>
      <c r="G77" s="1234" t="s">
        <v>570</v>
      </c>
      <c r="H77" s="1235"/>
      <c r="I77" s="1229" t="s">
        <v>568</v>
      </c>
      <c r="J77" s="1229"/>
      <c r="K77" s="1255">
        <v>55.5</v>
      </c>
      <c r="L77" s="1255">
        <v>46.1</v>
      </c>
      <c r="M77" s="1227">
        <v>37.6</v>
      </c>
      <c r="N77" s="1227">
        <v>33.799999999999997</v>
      </c>
      <c r="O77" s="1227">
        <v>34.9</v>
      </c>
      <c r="R77" s="243">
        <v>12.3</v>
      </c>
      <c r="T77" s="243">
        <v>11.1</v>
      </c>
    </row>
    <row r="78" spans="2:30" x14ac:dyDescent="0.15">
      <c r="B78" s="248"/>
      <c r="C78" s="244"/>
      <c r="D78" s="244"/>
      <c r="E78" s="244"/>
      <c r="F78" s="244"/>
      <c r="G78" s="1236"/>
      <c r="H78" s="1237"/>
      <c r="I78" s="1229"/>
      <c r="J78" s="1229"/>
      <c r="K78" s="1255"/>
      <c r="L78" s="1255"/>
      <c r="M78" s="1227"/>
      <c r="N78" s="1227"/>
      <c r="O78" s="1227"/>
    </row>
    <row r="79" spans="2:30" x14ac:dyDescent="0.15">
      <c r="B79" s="248"/>
      <c r="C79" s="244"/>
      <c r="D79" s="244"/>
      <c r="E79" s="244"/>
      <c r="F79" s="244"/>
      <c r="G79" s="1236"/>
      <c r="H79" s="1237"/>
      <c r="I79" s="1257" t="s">
        <v>575</v>
      </c>
      <c r="J79" s="1239"/>
      <c r="K79" s="1258">
        <v>9.3000000000000007</v>
      </c>
      <c r="L79" s="1258">
        <v>8.5</v>
      </c>
      <c r="M79" s="1258">
        <v>7.9</v>
      </c>
      <c r="N79" s="1258">
        <v>7.1</v>
      </c>
      <c r="O79" s="1258">
        <v>7.2</v>
      </c>
      <c r="V79" s="243">
        <v>53.5</v>
      </c>
      <c r="X79" s="243">
        <v>48.2</v>
      </c>
      <c r="Z79" s="243">
        <v>34.200000000000003</v>
      </c>
      <c r="AB79" s="243">
        <v>30.3</v>
      </c>
      <c r="AD79" s="243">
        <v>28.9</v>
      </c>
    </row>
    <row r="80" spans="2:30" x14ac:dyDescent="0.15">
      <c r="B80" s="248"/>
      <c r="C80" s="244"/>
      <c r="D80" s="244"/>
      <c r="E80" s="244"/>
      <c r="F80" s="244"/>
      <c r="G80" s="1241"/>
      <c r="H80" s="1242"/>
      <c r="I80" s="1239"/>
      <c r="J80" s="1239"/>
      <c r="K80" s="1258"/>
      <c r="L80" s="1258"/>
      <c r="M80" s="1258"/>
      <c r="N80" s="1258"/>
      <c r="O80" s="1258"/>
    </row>
    <row r="81" spans="2:17" x14ac:dyDescent="0.15">
      <c r="B81" s="248"/>
      <c r="C81" s="244"/>
      <c r="D81" s="244"/>
      <c r="E81" s="244"/>
      <c r="F81" s="244"/>
      <c r="G81" s="244"/>
      <c r="H81" s="244"/>
      <c r="I81" s="244"/>
      <c r="J81" s="244"/>
      <c r="K81" s="1259"/>
      <c r="L81" s="244"/>
      <c r="M81" s="244"/>
      <c r="N81" s="244"/>
      <c r="O81" s="244"/>
    </row>
    <row r="82" spans="2:17" ht="17.25" x14ac:dyDescent="0.15">
      <c r="B82" s="248"/>
      <c r="C82" s="244"/>
      <c r="D82" s="244"/>
      <c r="E82" s="244"/>
      <c r="F82" s="244"/>
      <c r="G82" s="244"/>
      <c r="H82" s="244"/>
      <c r="I82" s="244"/>
      <c r="J82" s="244"/>
      <c r="K82" s="1260"/>
      <c r="L82" s="1260"/>
      <c r="M82" s="1260"/>
      <c r="N82" s="1260"/>
      <c r="O82" s="126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6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4294967294"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527</v>
      </c>
      <c r="G2" s="111"/>
      <c r="H2" s="112"/>
    </row>
    <row r="3" spans="1:8" x14ac:dyDescent="0.15">
      <c r="A3" s="108" t="s">
        <v>520</v>
      </c>
      <c r="B3" s="113"/>
      <c r="C3" s="114"/>
      <c r="D3" s="115">
        <v>116757</v>
      </c>
      <c r="E3" s="116"/>
      <c r="F3" s="117">
        <v>41433</v>
      </c>
      <c r="G3" s="118"/>
      <c r="H3" s="119"/>
    </row>
    <row r="4" spans="1:8" x14ac:dyDescent="0.15">
      <c r="A4" s="120"/>
      <c r="B4" s="121"/>
      <c r="C4" s="122"/>
      <c r="D4" s="123">
        <v>56164</v>
      </c>
      <c r="E4" s="124"/>
      <c r="F4" s="125">
        <v>22351</v>
      </c>
      <c r="G4" s="126"/>
      <c r="H4" s="127"/>
    </row>
    <row r="5" spans="1:8" x14ac:dyDescent="0.15">
      <c r="A5" s="108" t="s">
        <v>522</v>
      </c>
      <c r="B5" s="113"/>
      <c r="C5" s="114"/>
      <c r="D5" s="115">
        <v>120846</v>
      </c>
      <c r="E5" s="116"/>
      <c r="F5" s="117">
        <v>43493</v>
      </c>
      <c r="G5" s="118"/>
      <c r="H5" s="119"/>
    </row>
    <row r="6" spans="1:8" x14ac:dyDescent="0.15">
      <c r="A6" s="120"/>
      <c r="B6" s="121"/>
      <c r="C6" s="122"/>
      <c r="D6" s="123">
        <v>74651</v>
      </c>
      <c r="E6" s="124"/>
      <c r="F6" s="125">
        <v>23254</v>
      </c>
      <c r="G6" s="126"/>
      <c r="H6" s="127"/>
    </row>
    <row r="7" spans="1:8" x14ac:dyDescent="0.15">
      <c r="A7" s="108" t="s">
        <v>523</v>
      </c>
      <c r="B7" s="113"/>
      <c r="C7" s="114"/>
      <c r="D7" s="115">
        <v>96128</v>
      </c>
      <c r="E7" s="116"/>
      <c r="F7" s="117">
        <v>50840</v>
      </c>
      <c r="G7" s="118"/>
      <c r="H7" s="119"/>
    </row>
    <row r="8" spans="1:8" x14ac:dyDescent="0.15">
      <c r="A8" s="120"/>
      <c r="B8" s="121"/>
      <c r="C8" s="122"/>
      <c r="D8" s="123">
        <v>66625</v>
      </c>
      <c r="E8" s="124"/>
      <c r="F8" s="125">
        <v>25367</v>
      </c>
      <c r="G8" s="126"/>
      <c r="H8" s="127"/>
    </row>
    <row r="9" spans="1:8" x14ac:dyDescent="0.15">
      <c r="A9" s="108" t="s">
        <v>524</v>
      </c>
      <c r="B9" s="113"/>
      <c r="C9" s="114"/>
      <c r="D9" s="115">
        <v>124715</v>
      </c>
      <c r="E9" s="116"/>
      <c r="F9" s="117">
        <v>53605</v>
      </c>
      <c r="G9" s="118"/>
      <c r="H9" s="119"/>
    </row>
    <row r="10" spans="1:8" x14ac:dyDescent="0.15">
      <c r="A10" s="120"/>
      <c r="B10" s="121"/>
      <c r="C10" s="122"/>
      <c r="D10" s="123">
        <v>95516</v>
      </c>
      <c r="E10" s="124"/>
      <c r="F10" s="125">
        <v>28343</v>
      </c>
      <c r="G10" s="126"/>
      <c r="H10" s="127"/>
    </row>
    <row r="11" spans="1:8" x14ac:dyDescent="0.15">
      <c r="A11" s="108" t="s">
        <v>525</v>
      </c>
      <c r="B11" s="113"/>
      <c r="C11" s="114"/>
      <c r="D11" s="115">
        <v>105516</v>
      </c>
      <c r="E11" s="116"/>
      <c r="F11" s="117">
        <v>58051</v>
      </c>
      <c r="G11" s="118"/>
      <c r="H11" s="119"/>
    </row>
    <row r="12" spans="1:8" x14ac:dyDescent="0.15">
      <c r="A12" s="120"/>
      <c r="B12" s="121"/>
      <c r="C12" s="128"/>
      <c r="D12" s="123">
        <v>84398</v>
      </c>
      <c r="E12" s="124"/>
      <c r="F12" s="125">
        <v>32143</v>
      </c>
      <c r="G12" s="126"/>
      <c r="H12" s="127"/>
    </row>
    <row r="13" spans="1:8" x14ac:dyDescent="0.15">
      <c r="A13" s="108"/>
      <c r="B13" s="113"/>
      <c r="C13" s="129"/>
      <c r="D13" s="130">
        <v>112792</v>
      </c>
      <c r="E13" s="131"/>
      <c r="F13" s="132">
        <v>49484</v>
      </c>
      <c r="G13" s="133"/>
      <c r="H13" s="119"/>
    </row>
    <row r="14" spans="1:8" x14ac:dyDescent="0.15">
      <c r="A14" s="120"/>
      <c r="B14" s="121"/>
      <c r="C14" s="122"/>
      <c r="D14" s="123">
        <v>75471</v>
      </c>
      <c r="E14" s="124"/>
      <c r="F14" s="125">
        <v>26292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5.51</v>
      </c>
      <c r="C19" s="134">
        <f>ROUND(VALUE(SUBSTITUTE(実質収支比率等に係る経年分析!G$48,"▲","-")),2)</f>
        <v>6.41</v>
      </c>
      <c r="D19" s="134">
        <f>ROUND(VALUE(SUBSTITUTE(実質収支比率等に係る経年分析!H$48,"▲","-")),2)</f>
        <v>4.88</v>
      </c>
      <c r="E19" s="134">
        <f>ROUND(VALUE(SUBSTITUTE(実質収支比率等に係る経年分析!I$48,"▲","-")),2)</f>
        <v>6.75</v>
      </c>
      <c r="F19" s="134">
        <f>ROUND(VALUE(SUBSTITUTE(実質収支比率等に係る経年分析!J$48,"▲","-")),2)</f>
        <v>9.6</v>
      </c>
    </row>
    <row r="20" spans="1:11" x14ac:dyDescent="0.15">
      <c r="A20" s="134" t="s">
        <v>43</v>
      </c>
      <c r="B20" s="134">
        <f>ROUND(VALUE(SUBSTITUTE(実質収支比率等に係る経年分析!F$47,"▲","-")),2)</f>
        <v>18.399999999999999</v>
      </c>
      <c r="C20" s="134">
        <f>ROUND(VALUE(SUBSTITUTE(実質収支比率等に係る経年分析!G$47,"▲","-")),2)</f>
        <v>14.89</v>
      </c>
      <c r="D20" s="134">
        <f>ROUND(VALUE(SUBSTITUTE(実質収支比率等に係る経年分析!H$47,"▲","-")),2)</f>
        <v>13.2</v>
      </c>
      <c r="E20" s="134">
        <f>ROUND(VALUE(SUBSTITUTE(実質収支比率等に係る経年分析!I$47,"▲","-")),2)</f>
        <v>13.59</v>
      </c>
      <c r="F20" s="134">
        <f>ROUND(VALUE(SUBSTITUTE(実質収支比率等に係る経年分析!J$47,"▲","-")),2)</f>
        <v>11.94</v>
      </c>
    </row>
    <row r="21" spans="1:11" x14ac:dyDescent="0.15">
      <c r="A21" s="134" t="s">
        <v>44</v>
      </c>
      <c r="B21" s="134">
        <f>IF(ISNUMBER(VALUE(SUBSTITUTE(実質収支比率等に係る経年分析!F$49,"▲","-"))),ROUND(VALUE(SUBSTITUTE(実質収支比率等に係る経年分析!F$49,"▲","-")),2),NA())</f>
        <v>-1.23</v>
      </c>
      <c r="C21" s="134">
        <f>IF(ISNUMBER(VALUE(SUBSTITUTE(実質収支比率等に係る経年分析!G$49,"▲","-"))),ROUND(VALUE(SUBSTITUTE(実質収支比率等に係る経年分析!G$49,"▲","-")),2),NA())</f>
        <v>-3.02</v>
      </c>
      <c r="D21" s="134">
        <f>IF(ISNUMBER(VALUE(SUBSTITUTE(実質収支比率等に係る経年分析!H$49,"▲","-"))),ROUND(VALUE(SUBSTITUTE(実質収支比率等に係る経年分析!H$49,"▲","-")),2),NA())</f>
        <v>-2.76</v>
      </c>
      <c r="E21" s="134">
        <f>IF(ISNUMBER(VALUE(SUBSTITUTE(実質収支比率等に係る経年分析!I$49,"▲","-"))),ROUND(VALUE(SUBSTITUTE(実質収支比率等に係る経年分析!I$49,"▲","-")),2),NA())</f>
        <v>2.87</v>
      </c>
      <c r="F21" s="134">
        <f>IF(ISNUMBER(VALUE(SUBSTITUTE(実質収支比率等に係る経年分析!J$49,"▲","-"))),ROUND(VALUE(SUBSTITUTE(実質収支比率等に係る経年分析!J$49,"▲","-")),2),NA())</f>
        <v>1.49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公設地方卸売市場特別会計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0.56000000000000005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1.1100000000000001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1.1399999999999999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v>
      </c>
    </row>
    <row r="34" spans="1:16" x14ac:dyDescent="0.15">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1.27</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9.6</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2914</v>
      </c>
      <c r="E42" s="136"/>
      <c r="F42" s="136"/>
      <c r="G42" s="136">
        <f>'実質公債費比率（分子）の構造'!L$52</f>
        <v>2975</v>
      </c>
      <c r="H42" s="136"/>
      <c r="I42" s="136"/>
      <c r="J42" s="136">
        <f>'実質公債費比率（分子）の構造'!M$52</f>
        <v>3033</v>
      </c>
      <c r="K42" s="136"/>
      <c r="L42" s="136"/>
      <c r="M42" s="136">
        <f>'実質公債費比率（分子）の構造'!N$52</f>
        <v>3135</v>
      </c>
      <c r="N42" s="136"/>
      <c r="O42" s="136"/>
      <c r="P42" s="136">
        <f>'実質公債費比率（分子）の構造'!O$52</f>
        <v>3046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97</v>
      </c>
      <c r="C44" s="136"/>
      <c r="D44" s="136"/>
      <c r="E44" s="136">
        <f>'実質公債費比率（分子）の構造'!L$50</f>
        <v>47</v>
      </c>
      <c r="F44" s="136"/>
      <c r="G44" s="136"/>
      <c r="H44" s="136">
        <f>'実質公債費比率（分子）の構造'!M$50</f>
        <v>34</v>
      </c>
      <c r="I44" s="136"/>
      <c r="J44" s="136"/>
      <c r="K44" s="136">
        <f>'実質公債費比率（分子）の構造'!N$50</f>
        <v>94</v>
      </c>
      <c r="L44" s="136"/>
      <c r="M44" s="136"/>
      <c r="N44" s="136">
        <f>'実質公債費比率（分子）の構造'!O$50</f>
        <v>43</v>
      </c>
      <c r="O44" s="136"/>
      <c r="P44" s="136"/>
    </row>
    <row r="45" spans="1:16" x14ac:dyDescent="0.15">
      <c r="A45" s="136" t="s">
        <v>54</v>
      </c>
      <c r="B45" s="136">
        <f>'実質公債費比率（分子）の構造'!K$49</f>
        <v>48</v>
      </c>
      <c r="C45" s="136"/>
      <c r="D45" s="136"/>
      <c r="E45" s="136">
        <f>'実質公債費比率（分子）の構造'!L$49</f>
        <v>4</v>
      </c>
      <c r="F45" s="136"/>
      <c r="G45" s="136"/>
      <c r="H45" s="136">
        <f>'実質公債費比率（分子）の構造'!M$49</f>
        <v>6</v>
      </c>
      <c r="I45" s="136"/>
      <c r="J45" s="136"/>
      <c r="K45" s="136">
        <f>'実質公債費比率（分子）の構造'!N$49</f>
        <v>7</v>
      </c>
      <c r="L45" s="136"/>
      <c r="M45" s="136"/>
      <c r="N45" s="136">
        <f>'実質公債費比率（分子）の構造'!O$49</f>
        <v>4</v>
      </c>
      <c r="O45" s="136"/>
      <c r="P45" s="136"/>
    </row>
    <row r="46" spans="1:16" x14ac:dyDescent="0.15">
      <c r="A46" s="136" t="s">
        <v>55</v>
      </c>
      <c r="B46" s="136">
        <f>'実質公債費比率（分子）の構造'!K$48</f>
        <v>577</v>
      </c>
      <c r="C46" s="136"/>
      <c r="D46" s="136"/>
      <c r="E46" s="136">
        <f>'実質公債費比率（分子）の構造'!L$48</f>
        <v>680</v>
      </c>
      <c r="F46" s="136"/>
      <c r="G46" s="136"/>
      <c r="H46" s="136">
        <f>'実質公債費比率（分子）の構造'!M$48</f>
        <v>698</v>
      </c>
      <c r="I46" s="136"/>
      <c r="J46" s="136"/>
      <c r="K46" s="136">
        <f>'実質公債費比率（分子）の構造'!N$48</f>
        <v>560</v>
      </c>
      <c r="L46" s="136"/>
      <c r="M46" s="136"/>
      <c r="N46" s="136">
        <f>'実質公債費比率（分子）の構造'!O$48</f>
        <v>687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4288</v>
      </c>
      <c r="C49" s="136"/>
      <c r="D49" s="136"/>
      <c r="E49" s="136">
        <f>'実質公債費比率（分子）の構造'!L$45</f>
        <v>4265</v>
      </c>
      <c r="F49" s="136"/>
      <c r="G49" s="136"/>
      <c r="H49" s="136">
        <f>'実質公債費比率（分子）の構造'!M$45</f>
        <v>4285</v>
      </c>
      <c r="I49" s="136"/>
      <c r="J49" s="136"/>
      <c r="K49" s="136">
        <f>'実質公債費比率（分子）の構造'!N$45</f>
        <v>4452</v>
      </c>
      <c r="L49" s="136"/>
      <c r="M49" s="136"/>
      <c r="N49" s="136">
        <f>'実質公債費比率（分子）の構造'!O$45</f>
        <v>4455</v>
      </c>
      <c r="O49" s="136"/>
      <c r="P49" s="136"/>
    </row>
    <row r="50" spans="1:16" x14ac:dyDescent="0.15">
      <c r="A50" s="136" t="s">
        <v>59</v>
      </c>
      <c r="B50" s="136" t="e">
        <f>NA()</f>
        <v>#N/A</v>
      </c>
      <c r="C50" s="136">
        <f>IF(ISNUMBER('実質公債費比率（分子）の構造'!K$53),'実質公債費比率（分子）の構造'!K$53,NA())</f>
        <v>2096</v>
      </c>
      <c r="D50" s="136" t="e">
        <f>NA()</f>
        <v>#N/A</v>
      </c>
      <c r="E50" s="136" t="e">
        <f>NA()</f>
        <v>#N/A</v>
      </c>
      <c r="F50" s="136">
        <f>IF(ISNUMBER('実質公債費比率（分子）の構造'!L$53),'実質公債費比率（分子）の構造'!L$53,NA())</f>
        <v>2021</v>
      </c>
      <c r="G50" s="136" t="e">
        <f>NA()</f>
        <v>#N/A</v>
      </c>
      <c r="H50" s="136" t="e">
        <f>NA()</f>
        <v>#N/A</v>
      </c>
      <c r="I50" s="136">
        <f>IF(ISNUMBER('実質公債費比率（分子）の構造'!M$53),'実質公債費比率（分子）の構造'!M$53,NA())</f>
        <v>1990</v>
      </c>
      <c r="J50" s="136" t="e">
        <f>NA()</f>
        <v>#N/A</v>
      </c>
      <c r="K50" s="136" t="e">
        <f>NA()</f>
        <v>#N/A</v>
      </c>
      <c r="L50" s="136">
        <f>IF(ISNUMBER('実質公債費比率（分子）の構造'!N$53),'実質公債費比率（分子）の構造'!N$53,NA())</f>
        <v>1978</v>
      </c>
      <c r="M50" s="136" t="e">
        <f>NA()</f>
        <v>#N/A</v>
      </c>
      <c r="N50" s="136" t="e">
        <f>NA()</f>
        <v>#N/A</v>
      </c>
      <c r="O50" s="136">
        <f>IF(ISNUMBER('実質公債費比率（分子）の構造'!O$53),'実質公債費比率（分子）の構造'!O$53,NA())</f>
        <v>2143</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33048</v>
      </c>
      <c r="E56" s="135"/>
      <c r="F56" s="135"/>
      <c r="G56" s="135">
        <f>'将来負担比率（分子）の構造'!J$51</f>
        <v>32336</v>
      </c>
      <c r="H56" s="135"/>
      <c r="I56" s="135"/>
      <c r="J56" s="135">
        <f>'将来負担比率（分子）の構造'!K$51</f>
        <v>31389</v>
      </c>
      <c r="K56" s="135"/>
      <c r="L56" s="135"/>
      <c r="M56" s="135">
        <f>'将来負担比率（分子）の構造'!L$51</f>
        <v>29843</v>
      </c>
      <c r="N56" s="135"/>
      <c r="O56" s="135"/>
      <c r="P56" s="135">
        <f>'将来負担比率（分子）の構造'!M$51</f>
        <v>28234</v>
      </c>
    </row>
    <row r="57" spans="1:16" x14ac:dyDescent="0.15">
      <c r="A57" s="135" t="s">
        <v>35</v>
      </c>
      <c r="B57" s="135"/>
      <c r="C57" s="135"/>
      <c r="D57" s="135">
        <f>'将来負担比率（分子）の構造'!I$50</f>
        <v>1632</v>
      </c>
      <c r="E57" s="135"/>
      <c r="F57" s="135"/>
      <c r="G57" s="135">
        <f>'将来負担比率（分子）の構造'!J$50</f>
        <v>1791</v>
      </c>
      <c r="H57" s="135"/>
      <c r="I57" s="135"/>
      <c r="J57" s="135">
        <f>'将来負担比率（分子）の構造'!K$50</f>
        <v>2231</v>
      </c>
      <c r="K57" s="135"/>
      <c r="L57" s="135"/>
      <c r="M57" s="135">
        <f>'将来負担比率（分子）の構造'!L$50</f>
        <v>1850</v>
      </c>
      <c r="N57" s="135"/>
      <c r="O57" s="135"/>
      <c r="P57" s="135">
        <f>'将来負担比率（分子）の構造'!M$50</f>
        <v>2532</v>
      </c>
    </row>
    <row r="58" spans="1:16" x14ac:dyDescent="0.15">
      <c r="A58" s="135" t="s">
        <v>34</v>
      </c>
      <c r="B58" s="135"/>
      <c r="C58" s="135"/>
      <c r="D58" s="135">
        <f>'将来負担比率（分子）の構造'!I$49</f>
        <v>11690</v>
      </c>
      <c r="E58" s="135"/>
      <c r="F58" s="135"/>
      <c r="G58" s="135">
        <f>'将来負担比率（分子）の構造'!J$49</f>
        <v>10043</v>
      </c>
      <c r="H58" s="135"/>
      <c r="I58" s="135"/>
      <c r="J58" s="135">
        <f>'将来負担比率（分子）の構造'!K$49</f>
        <v>8817</v>
      </c>
      <c r="K58" s="135"/>
      <c r="L58" s="135"/>
      <c r="M58" s="135">
        <f>'将来負担比率（分子）の構造'!L$49</f>
        <v>8772</v>
      </c>
      <c r="N58" s="135"/>
      <c r="O58" s="135"/>
      <c r="P58" s="135">
        <f>'将来負担比率（分子）の構造'!M$49</f>
        <v>7532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12</v>
      </c>
      <c r="C61" s="135"/>
      <c r="D61" s="135"/>
      <c r="E61" s="135">
        <f>'将来負担比率（分子）の構造'!J$46</f>
        <v>16</v>
      </c>
      <c r="F61" s="135"/>
      <c r="G61" s="135"/>
      <c r="H61" s="135">
        <f>'将来負担比率（分子）の構造'!K$46</f>
        <v>10</v>
      </c>
      <c r="I61" s="135"/>
      <c r="J61" s="135"/>
      <c r="K61" s="135">
        <f>'将来負担比率（分子）の構造'!L$46</f>
        <v>7</v>
      </c>
      <c r="L61" s="135"/>
      <c r="M61" s="135"/>
      <c r="N61" s="135">
        <f>'将来負担比率（分子）の構造'!M$46</f>
        <v>7</v>
      </c>
      <c r="O61" s="135"/>
      <c r="P61" s="135"/>
    </row>
    <row r="62" spans="1:16" x14ac:dyDescent="0.15">
      <c r="A62" s="135" t="s">
        <v>29</v>
      </c>
      <c r="B62" s="135">
        <f>'将来負担比率（分子）の構造'!I$45</f>
        <v>10200</v>
      </c>
      <c r="C62" s="135"/>
      <c r="D62" s="135"/>
      <c r="E62" s="135">
        <f>'将来負担比率（分子）の構造'!J$45</f>
        <v>9886</v>
      </c>
      <c r="F62" s="135"/>
      <c r="G62" s="135"/>
      <c r="H62" s="135">
        <f>'将来負担比率（分子）の構造'!K$45</f>
        <v>8940</v>
      </c>
      <c r="I62" s="135"/>
      <c r="J62" s="135"/>
      <c r="K62" s="135">
        <f>'将来負担比率（分子）の構造'!L$45</f>
        <v>7931</v>
      </c>
      <c r="L62" s="135"/>
      <c r="M62" s="135"/>
      <c r="N62" s="135">
        <f>'将来負担比率（分子）の構造'!M$45</f>
        <v>7315</v>
      </c>
      <c r="O62" s="135"/>
      <c r="P62" s="135"/>
    </row>
    <row r="63" spans="1:16" x14ac:dyDescent="0.15">
      <c r="A63" s="135" t="s">
        <v>28</v>
      </c>
      <c r="B63" s="135">
        <f>'将来負担比率（分子）の構造'!I$44</f>
        <v>56</v>
      </c>
      <c r="C63" s="135"/>
      <c r="D63" s="135"/>
      <c r="E63" s="135">
        <f>'将来負担比率（分子）の構造'!J$44</f>
        <v>38</v>
      </c>
      <c r="F63" s="135"/>
      <c r="G63" s="135"/>
      <c r="H63" s="135">
        <f>'将来負担比率（分子）の構造'!K$44</f>
        <v>20</v>
      </c>
      <c r="I63" s="135"/>
      <c r="J63" s="135"/>
      <c r="K63" s="135">
        <f>'将来負担比率（分子）の構造'!L$44</f>
        <v>13</v>
      </c>
      <c r="L63" s="135"/>
      <c r="M63" s="135"/>
      <c r="N63" s="135">
        <f>'将来負担比率（分子）の構造'!M$44</f>
        <v>7</v>
      </c>
      <c r="O63" s="135"/>
      <c r="P63" s="135"/>
    </row>
    <row r="64" spans="1:16" x14ac:dyDescent="0.15">
      <c r="A64" s="135" t="s">
        <v>27</v>
      </c>
      <c r="B64" s="135">
        <f>'将来負担比率（分子）の構造'!I$43</f>
        <v>7958</v>
      </c>
      <c r="C64" s="135"/>
      <c r="D64" s="135"/>
      <c r="E64" s="135">
        <f>'将来負担比率（分子）の構造'!J$43</f>
        <v>7731</v>
      </c>
      <c r="F64" s="135"/>
      <c r="G64" s="135"/>
      <c r="H64" s="135">
        <f>'将来負担比率（分子）の構造'!K$43</f>
        <v>8013</v>
      </c>
      <c r="I64" s="135"/>
      <c r="J64" s="135"/>
      <c r="K64" s="135">
        <f>'将来負担比率（分子）の構造'!L$43</f>
        <v>7568</v>
      </c>
      <c r="L64" s="135"/>
      <c r="M64" s="135"/>
      <c r="N64" s="135">
        <f>'将来負担比率（分子）の構造'!M$43</f>
        <v>7315</v>
      </c>
      <c r="O64" s="135"/>
      <c r="P64" s="135"/>
    </row>
    <row r="65" spans="1:16" x14ac:dyDescent="0.15">
      <c r="A65" s="135" t="s">
        <v>26</v>
      </c>
      <c r="B65" s="135">
        <f>'将来負担比率（分子）の構造'!I$42</f>
        <v>734</v>
      </c>
      <c r="C65" s="135"/>
      <c r="D65" s="135"/>
      <c r="E65" s="135">
        <f>'将来負担比率（分子）の構造'!J$42</f>
        <v>603</v>
      </c>
      <c r="F65" s="135"/>
      <c r="G65" s="135"/>
      <c r="H65" s="135">
        <f>'将来負担比率（分子）の構造'!K$42</f>
        <v>937</v>
      </c>
      <c r="I65" s="135"/>
      <c r="J65" s="135"/>
      <c r="K65" s="135">
        <f>'将来負担比率（分子）の構造'!L$42</f>
        <v>630</v>
      </c>
      <c r="L65" s="135"/>
      <c r="M65" s="135"/>
      <c r="N65" s="135">
        <f>'将来負担比率（分子）の構造'!M$42</f>
        <v>1303</v>
      </c>
      <c r="O65" s="135"/>
      <c r="P65" s="135"/>
    </row>
    <row r="66" spans="1:16" x14ac:dyDescent="0.15">
      <c r="A66" s="135" t="s">
        <v>25</v>
      </c>
      <c r="B66" s="135">
        <f>'将来負担比率（分子）の構造'!I$41</f>
        <v>42023</v>
      </c>
      <c r="C66" s="135"/>
      <c r="D66" s="135"/>
      <c r="E66" s="135">
        <f>'将来負担比率（分子）の構造'!J$41</f>
        <v>43782</v>
      </c>
      <c r="F66" s="135"/>
      <c r="G66" s="135"/>
      <c r="H66" s="135">
        <f>'将来負担比率（分子）の構造'!K$41</f>
        <v>44372</v>
      </c>
      <c r="I66" s="135"/>
      <c r="J66" s="135"/>
      <c r="K66" s="135">
        <f>'将来負担比率（分子）の構造'!L$41</f>
        <v>45190</v>
      </c>
      <c r="L66" s="135"/>
      <c r="M66" s="135"/>
      <c r="N66" s="135">
        <f>'将来負担比率（分子）の構造'!M$41</f>
        <v>47779</v>
      </c>
      <c r="O66" s="135"/>
      <c r="P66" s="135"/>
    </row>
    <row r="67" spans="1:16" x14ac:dyDescent="0.15">
      <c r="A67" s="135" t="s">
        <v>63</v>
      </c>
      <c r="B67" s="135" t="e">
        <f>NA()</f>
        <v>#N/A</v>
      </c>
      <c r="C67" s="135">
        <f>IF(ISNUMBER('将来負担比率（分子）の構造'!I$52), IF('将来負担比率（分子）の構造'!I$52 &lt; 0, 0, '将来負担比率（分子）の構造'!I$52), NA())</f>
        <v>14613</v>
      </c>
      <c r="D67" s="135" t="e">
        <f>NA()</f>
        <v>#N/A</v>
      </c>
      <c r="E67" s="135" t="e">
        <f>NA()</f>
        <v>#N/A</v>
      </c>
      <c r="F67" s="135">
        <f>IF(ISNUMBER('将来負担比率（分子）の構造'!J$52), IF('将来負担比率（分子）の構造'!J$52 &lt; 0, 0, '将来負担比率（分子）の構造'!J$52), NA())</f>
        <v>17887</v>
      </c>
      <c r="G67" s="135" t="e">
        <f>NA()</f>
        <v>#N/A</v>
      </c>
      <c r="H67" s="135" t="e">
        <f>NA()</f>
        <v>#N/A</v>
      </c>
      <c r="I67" s="135">
        <f>IF(ISNUMBER('将来負担比率（分子）の構造'!K$52), IF('将来負担比率（分子）の構造'!K$52 &lt; 0, 0, '将来負担比率（分子）の構造'!K$52), NA())</f>
        <v>19855</v>
      </c>
      <c r="J67" s="135" t="e">
        <f>NA()</f>
        <v>#N/A</v>
      </c>
      <c r="K67" s="135" t="e">
        <f>NA()</f>
        <v>#N/A</v>
      </c>
      <c r="L67" s="135">
        <f>IF(ISNUMBER('将来負担比率（分子）の構造'!L$52), IF('将来負担比率（分子）の構造'!L$52 &lt; 0, 0, '将来負担比率（分子）の構造'!L$52), NA())</f>
        <v>20875</v>
      </c>
      <c r="M67" s="135" t="e">
        <f>NA()</f>
        <v>#N/A</v>
      </c>
      <c r="N67" s="135" t="e">
        <f>NA()</f>
        <v>#N/A</v>
      </c>
      <c r="O67" s="135">
        <f>IF(ISNUMBER('将来負担比率（分子）の構造'!M$52), IF('将来負担比率（分子）の構造'!M$52 &lt; 0, 0, '将来負担比率（分子）の構造'!M$52), NA())</f>
        <v>25429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31582310</v>
      </c>
      <c r="S5" s="639"/>
      <c r="T5" s="639"/>
      <c r="U5" s="639"/>
      <c r="V5" s="639"/>
      <c r="W5" s="639"/>
      <c r="X5" s="639"/>
      <c r="Y5" s="686"/>
      <c r="Z5" s="699">
        <v>47.9</v>
      </c>
      <c r="AA5" s="699"/>
      <c r="AB5" s="699"/>
      <c r="AC5" s="699"/>
      <c r="AD5" s="700">
        <v>31384625</v>
      </c>
      <c r="AE5" s="700"/>
      <c r="AF5" s="700"/>
      <c r="AG5" s="700"/>
      <c r="AH5" s="700"/>
      <c r="AI5" s="700"/>
      <c r="AJ5" s="700"/>
      <c r="AK5" s="700"/>
      <c r="AL5" s="687">
        <v>82.3</v>
      </c>
      <c r="AM5" s="656"/>
      <c r="AN5" s="656"/>
      <c r="AO5" s="688"/>
      <c r="AP5" s="675" t="s">
        <v>207</v>
      </c>
      <c r="AQ5" s="676"/>
      <c r="AR5" s="676"/>
      <c r="AS5" s="676"/>
      <c r="AT5" s="676"/>
      <c r="AU5" s="676"/>
      <c r="AV5" s="676"/>
      <c r="AW5" s="676"/>
      <c r="AX5" s="676"/>
      <c r="AY5" s="676"/>
      <c r="AZ5" s="676"/>
      <c r="BA5" s="676"/>
      <c r="BB5" s="676"/>
      <c r="BC5" s="676"/>
      <c r="BD5" s="676"/>
      <c r="BE5" s="676"/>
      <c r="BF5" s="677"/>
      <c r="BG5" s="588">
        <v>31373702</v>
      </c>
      <c r="BH5" s="589"/>
      <c r="BI5" s="589"/>
      <c r="BJ5" s="589"/>
      <c r="BK5" s="589"/>
      <c r="BL5" s="589"/>
      <c r="BM5" s="589"/>
      <c r="BN5" s="590"/>
      <c r="BO5" s="641">
        <v>99.3</v>
      </c>
      <c r="BP5" s="641"/>
      <c r="BQ5" s="641"/>
      <c r="BR5" s="641"/>
      <c r="BS5" s="642">
        <v>309337</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619712</v>
      </c>
      <c r="S6" s="589"/>
      <c r="T6" s="589"/>
      <c r="U6" s="589"/>
      <c r="V6" s="589"/>
      <c r="W6" s="589"/>
      <c r="X6" s="589"/>
      <c r="Y6" s="590"/>
      <c r="Z6" s="641">
        <v>0.9</v>
      </c>
      <c r="AA6" s="641"/>
      <c r="AB6" s="641"/>
      <c r="AC6" s="641"/>
      <c r="AD6" s="642">
        <v>619712</v>
      </c>
      <c r="AE6" s="642"/>
      <c r="AF6" s="642"/>
      <c r="AG6" s="642"/>
      <c r="AH6" s="642"/>
      <c r="AI6" s="642"/>
      <c r="AJ6" s="642"/>
      <c r="AK6" s="642"/>
      <c r="AL6" s="611">
        <v>1.6</v>
      </c>
      <c r="AM6" s="643"/>
      <c r="AN6" s="643"/>
      <c r="AO6" s="644"/>
      <c r="AP6" s="585" t="s">
        <v>212</v>
      </c>
      <c r="AQ6" s="586"/>
      <c r="AR6" s="586"/>
      <c r="AS6" s="586"/>
      <c r="AT6" s="586"/>
      <c r="AU6" s="586"/>
      <c r="AV6" s="586"/>
      <c r="AW6" s="586"/>
      <c r="AX6" s="586"/>
      <c r="AY6" s="586"/>
      <c r="AZ6" s="586"/>
      <c r="BA6" s="586"/>
      <c r="BB6" s="586"/>
      <c r="BC6" s="586"/>
      <c r="BD6" s="586"/>
      <c r="BE6" s="586"/>
      <c r="BF6" s="587"/>
      <c r="BG6" s="588">
        <v>31373702</v>
      </c>
      <c r="BH6" s="589"/>
      <c r="BI6" s="589"/>
      <c r="BJ6" s="589"/>
      <c r="BK6" s="589"/>
      <c r="BL6" s="589"/>
      <c r="BM6" s="589"/>
      <c r="BN6" s="590"/>
      <c r="BO6" s="641">
        <v>99.3</v>
      </c>
      <c r="BP6" s="641"/>
      <c r="BQ6" s="641"/>
      <c r="BR6" s="641"/>
      <c r="BS6" s="642">
        <v>309337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482193</v>
      </c>
      <c r="CS6" s="589"/>
      <c r="CT6" s="589"/>
      <c r="CU6" s="589"/>
      <c r="CV6" s="589"/>
      <c r="CW6" s="589"/>
      <c r="CX6" s="589"/>
      <c r="CY6" s="590"/>
      <c r="CZ6" s="641">
        <v>0.8</v>
      </c>
      <c r="DA6" s="641"/>
      <c r="DB6" s="641"/>
      <c r="DC6" s="641"/>
      <c r="DD6" s="594" t="s">
        <v>214</v>
      </c>
      <c r="DE6" s="589"/>
      <c r="DF6" s="589"/>
      <c r="DG6" s="589"/>
      <c r="DH6" s="589"/>
      <c r="DI6" s="589"/>
      <c r="DJ6" s="589"/>
      <c r="DK6" s="589"/>
      <c r="DL6" s="589"/>
      <c r="DM6" s="589"/>
      <c r="DN6" s="589"/>
      <c r="DO6" s="589"/>
      <c r="DP6" s="590"/>
      <c r="DQ6" s="594">
        <v>482173</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30398</v>
      </c>
      <c r="S7" s="589"/>
      <c r="T7" s="589"/>
      <c r="U7" s="589"/>
      <c r="V7" s="589"/>
      <c r="W7" s="589"/>
      <c r="X7" s="589"/>
      <c r="Y7" s="590"/>
      <c r="Z7" s="641">
        <v>0</v>
      </c>
      <c r="AA7" s="641"/>
      <c r="AB7" s="641"/>
      <c r="AC7" s="641"/>
      <c r="AD7" s="642">
        <v>30398</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10927012</v>
      </c>
      <c r="BH7" s="589"/>
      <c r="BI7" s="589"/>
      <c r="BJ7" s="589"/>
      <c r="BK7" s="589"/>
      <c r="BL7" s="589"/>
      <c r="BM7" s="589"/>
      <c r="BN7" s="590"/>
      <c r="BO7" s="641">
        <v>34.6</v>
      </c>
      <c r="BP7" s="641"/>
      <c r="BQ7" s="641"/>
      <c r="BR7" s="641"/>
      <c r="BS7" s="642">
        <v>309337</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7578534</v>
      </c>
      <c r="CS7" s="589"/>
      <c r="CT7" s="589"/>
      <c r="CU7" s="589"/>
      <c r="CV7" s="589"/>
      <c r="CW7" s="589"/>
      <c r="CX7" s="589"/>
      <c r="CY7" s="590"/>
      <c r="CZ7" s="641">
        <v>12.3</v>
      </c>
      <c r="DA7" s="641"/>
      <c r="DB7" s="641"/>
      <c r="DC7" s="641"/>
      <c r="DD7" s="594">
        <v>513668</v>
      </c>
      <c r="DE7" s="589"/>
      <c r="DF7" s="589"/>
      <c r="DG7" s="589"/>
      <c r="DH7" s="589"/>
      <c r="DI7" s="589"/>
      <c r="DJ7" s="589"/>
      <c r="DK7" s="589"/>
      <c r="DL7" s="589"/>
      <c r="DM7" s="589"/>
      <c r="DN7" s="589"/>
      <c r="DO7" s="589"/>
      <c r="DP7" s="590"/>
      <c r="DQ7" s="594">
        <v>6803348</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111473</v>
      </c>
      <c r="S8" s="589"/>
      <c r="T8" s="589"/>
      <c r="U8" s="589"/>
      <c r="V8" s="589"/>
      <c r="W8" s="589"/>
      <c r="X8" s="589"/>
      <c r="Y8" s="590"/>
      <c r="Z8" s="641">
        <v>0.2</v>
      </c>
      <c r="AA8" s="641"/>
      <c r="AB8" s="641"/>
      <c r="AC8" s="641"/>
      <c r="AD8" s="642">
        <v>111473</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238704</v>
      </c>
      <c r="BH8" s="589"/>
      <c r="BI8" s="589"/>
      <c r="BJ8" s="589"/>
      <c r="BK8" s="589"/>
      <c r="BL8" s="589"/>
      <c r="BM8" s="589"/>
      <c r="BN8" s="590"/>
      <c r="BO8" s="641">
        <v>0.8</v>
      </c>
      <c r="BP8" s="641"/>
      <c r="BQ8" s="641"/>
      <c r="BR8" s="641"/>
      <c r="BS8" s="594" t="s">
        <v>109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17552522</v>
      </c>
      <c r="CS8" s="589"/>
      <c r="CT8" s="589"/>
      <c r="CU8" s="589"/>
      <c r="CV8" s="589"/>
      <c r="CW8" s="589"/>
      <c r="CX8" s="589"/>
      <c r="CY8" s="590"/>
      <c r="CZ8" s="641">
        <v>28.4</v>
      </c>
      <c r="DA8" s="641"/>
      <c r="DB8" s="641"/>
      <c r="DC8" s="641"/>
      <c r="DD8" s="594">
        <v>531863</v>
      </c>
      <c r="DE8" s="589"/>
      <c r="DF8" s="589"/>
      <c r="DG8" s="589"/>
      <c r="DH8" s="589"/>
      <c r="DI8" s="589"/>
      <c r="DJ8" s="589"/>
      <c r="DK8" s="589"/>
      <c r="DL8" s="589"/>
      <c r="DM8" s="589"/>
      <c r="DN8" s="589"/>
      <c r="DO8" s="589"/>
      <c r="DP8" s="590"/>
      <c r="DQ8" s="594">
        <v>9338748</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117133</v>
      </c>
      <c r="S9" s="589"/>
      <c r="T9" s="589"/>
      <c r="U9" s="589"/>
      <c r="V9" s="589"/>
      <c r="W9" s="589"/>
      <c r="X9" s="589"/>
      <c r="Y9" s="590"/>
      <c r="Z9" s="641">
        <v>0.2</v>
      </c>
      <c r="AA9" s="641"/>
      <c r="AB9" s="641"/>
      <c r="AC9" s="641"/>
      <c r="AD9" s="642">
        <v>117133</v>
      </c>
      <c r="AE9" s="642"/>
      <c r="AF9" s="642"/>
      <c r="AG9" s="642"/>
      <c r="AH9" s="642"/>
      <c r="AI9" s="642"/>
      <c r="AJ9" s="642"/>
      <c r="AK9" s="642"/>
      <c r="AL9" s="611">
        <v>0.3</v>
      </c>
      <c r="AM9" s="643"/>
      <c r="AN9" s="643"/>
      <c r="AO9" s="644"/>
      <c r="AP9" s="585" t="s">
        <v>222</v>
      </c>
      <c r="AQ9" s="586"/>
      <c r="AR9" s="586"/>
      <c r="AS9" s="586"/>
      <c r="AT9" s="586"/>
      <c r="AU9" s="586"/>
      <c r="AV9" s="586"/>
      <c r="AW9" s="586"/>
      <c r="AX9" s="586"/>
      <c r="AY9" s="586"/>
      <c r="AZ9" s="586"/>
      <c r="BA9" s="586"/>
      <c r="BB9" s="586"/>
      <c r="BC9" s="586"/>
      <c r="BD9" s="586"/>
      <c r="BE9" s="586"/>
      <c r="BF9" s="587"/>
      <c r="BG9" s="588">
        <v>7494264</v>
      </c>
      <c r="BH9" s="589"/>
      <c r="BI9" s="589"/>
      <c r="BJ9" s="589"/>
      <c r="BK9" s="589"/>
      <c r="BL9" s="589"/>
      <c r="BM9" s="589"/>
      <c r="BN9" s="590"/>
      <c r="BO9" s="641">
        <v>23.7</v>
      </c>
      <c r="BP9" s="641"/>
      <c r="BQ9" s="641"/>
      <c r="BR9" s="641"/>
      <c r="BS9" s="594" t="s">
        <v>109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6441001</v>
      </c>
      <c r="CS9" s="589"/>
      <c r="CT9" s="589"/>
      <c r="CU9" s="589"/>
      <c r="CV9" s="589"/>
      <c r="CW9" s="589"/>
      <c r="CX9" s="589"/>
      <c r="CY9" s="590"/>
      <c r="CZ9" s="641">
        <v>10.4</v>
      </c>
      <c r="DA9" s="641"/>
      <c r="DB9" s="641"/>
      <c r="DC9" s="641"/>
      <c r="DD9" s="594">
        <v>647931</v>
      </c>
      <c r="DE9" s="589"/>
      <c r="DF9" s="589"/>
      <c r="DG9" s="589"/>
      <c r="DH9" s="589"/>
      <c r="DI9" s="589"/>
      <c r="DJ9" s="589"/>
      <c r="DK9" s="589"/>
      <c r="DL9" s="589"/>
      <c r="DM9" s="589"/>
      <c r="DN9" s="589"/>
      <c r="DO9" s="589"/>
      <c r="DP9" s="590"/>
      <c r="DQ9" s="594">
        <v>4858364</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2917536</v>
      </c>
      <c r="S10" s="589"/>
      <c r="T10" s="589"/>
      <c r="U10" s="589"/>
      <c r="V10" s="589"/>
      <c r="W10" s="589"/>
      <c r="X10" s="589"/>
      <c r="Y10" s="590"/>
      <c r="Z10" s="641">
        <v>4.4000000000000004</v>
      </c>
      <c r="AA10" s="641"/>
      <c r="AB10" s="641"/>
      <c r="AC10" s="641"/>
      <c r="AD10" s="642">
        <v>2917536</v>
      </c>
      <c r="AE10" s="642"/>
      <c r="AF10" s="642"/>
      <c r="AG10" s="642"/>
      <c r="AH10" s="642"/>
      <c r="AI10" s="642"/>
      <c r="AJ10" s="642"/>
      <c r="AK10" s="642"/>
      <c r="AL10" s="611">
        <v>7.7</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568760</v>
      </c>
      <c r="BH10" s="589"/>
      <c r="BI10" s="589"/>
      <c r="BJ10" s="589"/>
      <c r="BK10" s="589"/>
      <c r="BL10" s="589"/>
      <c r="BM10" s="589"/>
      <c r="BN10" s="590"/>
      <c r="BO10" s="641">
        <v>1.8</v>
      </c>
      <c r="BP10" s="641"/>
      <c r="BQ10" s="641"/>
      <c r="BR10" s="641"/>
      <c r="BS10" s="594" t="s">
        <v>109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48070</v>
      </c>
      <c r="CS10" s="589"/>
      <c r="CT10" s="589"/>
      <c r="CU10" s="589"/>
      <c r="CV10" s="589"/>
      <c r="CW10" s="589"/>
      <c r="CX10" s="589"/>
      <c r="CY10" s="590"/>
      <c r="CZ10" s="641">
        <v>0.1</v>
      </c>
      <c r="DA10" s="641"/>
      <c r="DB10" s="641"/>
      <c r="DC10" s="641"/>
      <c r="DD10" s="594">
        <v>4415</v>
      </c>
      <c r="DE10" s="589"/>
      <c r="DF10" s="589"/>
      <c r="DG10" s="589"/>
      <c r="DH10" s="589"/>
      <c r="DI10" s="589"/>
      <c r="DJ10" s="589"/>
      <c r="DK10" s="589"/>
      <c r="DL10" s="589"/>
      <c r="DM10" s="589"/>
      <c r="DN10" s="589"/>
      <c r="DO10" s="589"/>
      <c r="DP10" s="590"/>
      <c r="DQ10" s="594">
        <v>47576</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227316</v>
      </c>
      <c r="S11" s="589"/>
      <c r="T11" s="589"/>
      <c r="U11" s="589"/>
      <c r="V11" s="589"/>
      <c r="W11" s="589"/>
      <c r="X11" s="589"/>
      <c r="Y11" s="590"/>
      <c r="Z11" s="641">
        <v>0.3</v>
      </c>
      <c r="AA11" s="641"/>
      <c r="AB11" s="641"/>
      <c r="AC11" s="641"/>
      <c r="AD11" s="642">
        <v>227316</v>
      </c>
      <c r="AE11" s="642"/>
      <c r="AF11" s="642"/>
      <c r="AG11" s="642"/>
      <c r="AH11" s="642"/>
      <c r="AI11" s="642"/>
      <c r="AJ11" s="642"/>
      <c r="AK11" s="642"/>
      <c r="AL11" s="611">
        <v>0.6</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2625284</v>
      </c>
      <c r="BH11" s="589"/>
      <c r="BI11" s="589"/>
      <c r="BJ11" s="589"/>
      <c r="BK11" s="589"/>
      <c r="BL11" s="589"/>
      <c r="BM11" s="589"/>
      <c r="BN11" s="590"/>
      <c r="BO11" s="641">
        <v>8.3000000000000007</v>
      </c>
      <c r="BP11" s="641"/>
      <c r="BQ11" s="641"/>
      <c r="BR11" s="641"/>
      <c r="BS11" s="594">
        <v>309337</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1387432</v>
      </c>
      <c r="CS11" s="589"/>
      <c r="CT11" s="589"/>
      <c r="CU11" s="589"/>
      <c r="CV11" s="589"/>
      <c r="CW11" s="589"/>
      <c r="CX11" s="589"/>
      <c r="CY11" s="590"/>
      <c r="CZ11" s="641">
        <v>2.2000000000000002</v>
      </c>
      <c r="DA11" s="641"/>
      <c r="DB11" s="641"/>
      <c r="DC11" s="641"/>
      <c r="DD11" s="594">
        <v>527631</v>
      </c>
      <c r="DE11" s="589"/>
      <c r="DF11" s="589"/>
      <c r="DG11" s="589"/>
      <c r="DH11" s="589"/>
      <c r="DI11" s="589"/>
      <c r="DJ11" s="589"/>
      <c r="DK11" s="589"/>
      <c r="DL11" s="589"/>
      <c r="DM11" s="589"/>
      <c r="DN11" s="589"/>
      <c r="DO11" s="589"/>
      <c r="DP11" s="590"/>
      <c r="DQ11" s="594">
        <v>1075973</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18966215</v>
      </c>
      <c r="BH12" s="589"/>
      <c r="BI12" s="589"/>
      <c r="BJ12" s="589"/>
      <c r="BK12" s="589"/>
      <c r="BL12" s="589"/>
      <c r="BM12" s="589"/>
      <c r="BN12" s="590"/>
      <c r="BO12" s="641">
        <v>60.1</v>
      </c>
      <c r="BP12" s="641"/>
      <c r="BQ12" s="641"/>
      <c r="BR12" s="641"/>
      <c r="BS12" s="594" t="s">
        <v>109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2163103</v>
      </c>
      <c r="CS12" s="589"/>
      <c r="CT12" s="589"/>
      <c r="CU12" s="589"/>
      <c r="CV12" s="589"/>
      <c r="CW12" s="589"/>
      <c r="CX12" s="589"/>
      <c r="CY12" s="590"/>
      <c r="CZ12" s="641">
        <v>3.5</v>
      </c>
      <c r="DA12" s="641"/>
      <c r="DB12" s="641"/>
      <c r="DC12" s="641"/>
      <c r="DD12" s="594">
        <v>26329</v>
      </c>
      <c r="DE12" s="589"/>
      <c r="DF12" s="589"/>
      <c r="DG12" s="589"/>
      <c r="DH12" s="589"/>
      <c r="DI12" s="589"/>
      <c r="DJ12" s="589"/>
      <c r="DK12" s="589"/>
      <c r="DL12" s="589"/>
      <c r="DM12" s="589"/>
      <c r="DN12" s="589"/>
      <c r="DO12" s="589"/>
      <c r="DP12" s="590"/>
      <c r="DQ12" s="594">
        <v>866539</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111545</v>
      </c>
      <c r="S13" s="589"/>
      <c r="T13" s="589"/>
      <c r="U13" s="589"/>
      <c r="V13" s="589"/>
      <c r="W13" s="589"/>
      <c r="X13" s="589"/>
      <c r="Y13" s="590"/>
      <c r="Z13" s="641">
        <v>0.2</v>
      </c>
      <c r="AA13" s="641"/>
      <c r="AB13" s="641"/>
      <c r="AC13" s="641"/>
      <c r="AD13" s="642">
        <v>111545</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18920200</v>
      </c>
      <c r="BH13" s="589"/>
      <c r="BI13" s="589"/>
      <c r="BJ13" s="589"/>
      <c r="BK13" s="589"/>
      <c r="BL13" s="589"/>
      <c r="BM13" s="589"/>
      <c r="BN13" s="590"/>
      <c r="BO13" s="641">
        <v>59.9</v>
      </c>
      <c r="BP13" s="641"/>
      <c r="BQ13" s="641"/>
      <c r="BR13" s="641"/>
      <c r="BS13" s="594" t="s">
        <v>109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5799544</v>
      </c>
      <c r="CS13" s="589"/>
      <c r="CT13" s="589"/>
      <c r="CU13" s="589"/>
      <c r="CV13" s="589"/>
      <c r="CW13" s="589"/>
      <c r="CX13" s="589"/>
      <c r="CY13" s="590"/>
      <c r="CZ13" s="641">
        <v>9.4</v>
      </c>
      <c r="DA13" s="641"/>
      <c r="DB13" s="641"/>
      <c r="DC13" s="641"/>
      <c r="DD13" s="594">
        <v>3866452</v>
      </c>
      <c r="DE13" s="589"/>
      <c r="DF13" s="589"/>
      <c r="DG13" s="589"/>
      <c r="DH13" s="589"/>
      <c r="DI13" s="589"/>
      <c r="DJ13" s="589"/>
      <c r="DK13" s="589"/>
      <c r="DL13" s="589"/>
      <c r="DM13" s="589"/>
      <c r="DN13" s="589"/>
      <c r="DO13" s="589"/>
      <c r="DP13" s="590"/>
      <c r="DQ13" s="594">
        <v>3381566</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230913</v>
      </c>
      <c r="BH14" s="589"/>
      <c r="BI14" s="589"/>
      <c r="BJ14" s="589"/>
      <c r="BK14" s="589"/>
      <c r="BL14" s="589"/>
      <c r="BM14" s="589"/>
      <c r="BN14" s="590"/>
      <c r="BO14" s="641">
        <v>0.7</v>
      </c>
      <c r="BP14" s="641"/>
      <c r="BQ14" s="641"/>
      <c r="BR14" s="641"/>
      <c r="BS14" s="594" t="s">
        <v>109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2554726</v>
      </c>
      <c r="CS14" s="589"/>
      <c r="CT14" s="589"/>
      <c r="CU14" s="589"/>
      <c r="CV14" s="589"/>
      <c r="CW14" s="589"/>
      <c r="CX14" s="589"/>
      <c r="CY14" s="590"/>
      <c r="CZ14" s="641">
        <v>4.0999999999999996</v>
      </c>
      <c r="DA14" s="641"/>
      <c r="DB14" s="641"/>
      <c r="DC14" s="641"/>
      <c r="DD14" s="594">
        <v>291101</v>
      </c>
      <c r="DE14" s="589"/>
      <c r="DF14" s="589"/>
      <c r="DG14" s="589"/>
      <c r="DH14" s="589"/>
      <c r="DI14" s="589"/>
      <c r="DJ14" s="589"/>
      <c r="DK14" s="589"/>
      <c r="DL14" s="589"/>
      <c r="DM14" s="589"/>
      <c r="DN14" s="589"/>
      <c r="DO14" s="589"/>
      <c r="DP14" s="590"/>
      <c r="DQ14" s="594">
        <v>2198784</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88603</v>
      </c>
      <c r="S15" s="589"/>
      <c r="T15" s="589"/>
      <c r="U15" s="589"/>
      <c r="V15" s="589"/>
      <c r="W15" s="589"/>
      <c r="X15" s="589"/>
      <c r="Y15" s="590"/>
      <c r="Z15" s="641">
        <v>0.1</v>
      </c>
      <c r="AA15" s="641"/>
      <c r="AB15" s="641"/>
      <c r="AC15" s="641"/>
      <c r="AD15" s="642">
        <v>88603</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1186458</v>
      </c>
      <c r="BH15" s="589"/>
      <c r="BI15" s="589"/>
      <c r="BJ15" s="589"/>
      <c r="BK15" s="589"/>
      <c r="BL15" s="589"/>
      <c r="BM15" s="589"/>
      <c r="BN15" s="590"/>
      <c r="BO15" s="641">
        <v>3.8</v>
      </c>
      <c r="BP15" s="641"/>
      <c r="BQ15" s="641"/>
      <c r="BR15" s="641"/>
      <c r="BS15" s="594" t="s">
        <v>109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13289534</v>
      </c>
      <c r="CS15" s="589"/>
      <c r="CT15" s="589"/>
      <c r="CU15" s="589"/>
      <c r="CV15" s="589"/>
      <c r="CW15" s="589"/>
      <c r="CX15" s="589"/>
      <c r="CY15" s="590"/>
      <c r="CZ15" s="641">
        <v>21.5</v>
      </c>
      <c r="DA15" s="641"/>
      <c r="DB15" s="641"/>
      <c r="DC15" s="641"/>
      <c r="DD15" s="594">
        <v>7491182</v>
      </c>
      <c r="DE15" s="589"/>
      <c r="DF15" s="589"/>
      <c r="DG15" s="589"/>
      <c r="DH15" s="589"/>
      <c r="DI15" s="589"/>
      <c r="DJ15" s="589"/>
      <c r="DK15" s="589"/>
      <c r="DL15" s="589"/>
      <c r="DM15" s="589"/>
      <c r="DN15" s="589"/>
      <c r="DO15" s="589"/>
      <c r="DP15" s="590"/>
      <c r="DQ15" s="594">
        <v>7417934</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2838146</v>
      </c>
      <c r="S16" s="589"/>
      <c r="T16" s="589"/>
      <c r="U16" s="589"/>
      <c r="V16" s="589"/>
      <c r="W16" s="589"/>
      <c r="X16" s="589"/>
      <c r="Y16" s="590"/>
      <c r="Z16" s="641">
        <v>4.3</v>
      </c>
      <c r="AA16" s="641"/>
      <c r="AB16" s="641"/>
      <c r="AC16" s="641"/>
      <c r="AD16" s="642">
        <v>2379751</v>
      </c>
      <c r="AE16" s="642"/>
      <c r="AF16" s="642"/>
      <c r="AG16" s="642"/>
      <c r="AH16" s="642"/>
      <c r="AI16" s="642"/>
      <c r="AJ16" s="642"/>
      <c r="AK16" s="642"/>
      <c r="AL16" s="611">
        <v>6.2</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v>514</v>
      </c>
      <c r="BH16" s="589"/>
      <c r="BI16" s="589"/>
      <c r="BJ16" s="589"/>
      <c r="BK16" s="589"/>
      <c r="BL16" s="589"/>
      <c r="BM16" s="589"/>
      <c r="BN16" s="590"/>
      <c r="BO16" s="641">
        <v>0</v>
      </c>
      <c r="BP16" s="641"/>
      <c r="BQ16" s="641"/>
      <c r="BR16" s="641"/>
      <c r="BS16" s="594" t="s">
        <v>109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109</v>
      </c>
      <c r="CS16" s="589"/>
      <c r="CT16" s="589"/>
      <c r="CU16" s="589"/>
      <c r="CV16" s="589"/>
      <c r="CW16" s="589"/>
      <c r="CX16" s="589"/>
      <c r="CY16" s="590"/>
      <c r="CZ16" s="641" t="s">
        <v>109</v>
      </c>
      <c r="DA16" s="641"/>
      <c r="DB16" s="641"/>
      <c r="DC16" s="641"/>
      <c r="DD16" s="594" t="s">
        <v>109</v>
      </c>
      <c r="DE16" s="589"/>
      <c r="DF16" s="589"/>
      <c r="DG16" s="589"/>
      <c r="DH16" s="589"/>
      <c r="DI16" s="589"/>
      <c r="DJ16" s="589"/>
      <c r="DK16" s="589"/>
      <c r="DL16" s="589"/>
      <c r="DM16" s="589"/>
      <c r="DN16" s="589"/>
      <c r="DO16" s="589"/>
      <c r="DP16" s="590"/>
      <c r="DQ16" s="594" t="s">
        <v>109</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2379751</v>
      </c>
      <c r="S17" s="589"/>
      <c r="T17" s="589"/>
      <c r="U17" s="589"/>
      <c r="V17" s="589"/>
      <c r="W17" s="589"/>
      <c r="X17" s="589"/>
      <c r="Y17" s="590"/>
      <c r="Z17" s="641">
        <v>3.6</v>
      </c>
      <c r="AA17" s="641"/>
      <c r="AB17" s="641"/>
      <c r="AC17" s="641"/>
      <c r="AD17" s="642">
        <v>2379751</v>
      </c>
      <c r="AE17" s="642"/>
      <c r="AF17" s="642"/>
      <c r="AG17" s="642"/>
      <c r="AH17" s="642"/>
      <c r="AI17" s="642"/>
      <c r="AJ17" s="642"/>
      <c r="AK17" s="642"/>
      <c r="AL17" s="611">
        <v>6.2</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v>62590</v>
      </c>
      <c r="BH17" s="589"/>
      <c r="BI17" s="589"/>
      <c r="BJ17" s="589"/>
      <c r="BK17" s="589"/>
      <c r="BL17" s="589"/>
      <c r="BM17" s="589"/>
      <c r="BN17" s="590"/>
      <c r="BO17" s="641">
        <v>0.2</v>
      </c>
      <c r="BP17" s="641"/>
      <c r="BQ17" s="641"/>
      <c r="BR17" s="641"/>
      <c r="BS17" s="594" t="s">
        <v>109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4454745</v>
      </c>
      <c r="CS17" s="589"/>
      <c r="CT17" s="589"/>
      <c r="CU17" s="589"/>
      <c r="CV17" s="589"/>
      <c r="CW17" s="589"/>
      <c r="CX17" s="589"/>
      <c r="CY17" s="590"/>
      <c r="CZ17" s="641">
        <v>7.2</v>
      </c>
      <c r="DA17" s="641"/>
      <c r="DB17" s="641"/>
      <c r="DC17" s="641"/>
      <c r="DD17" s="594" t="s">
        <v>109</v>
      </c>
      <c r="DE17" s="589"/>
      <c r="DF17" s="589"/>
      <c r="DG17" s="589"/>
      <c r="DH17" s="589"/>
      <c r="DI17" s="589"/>
      <c r="DJ17" s="589"/>
      <c r="DK17" s="589"/>
      <c r="DL17" s="589"/>
      <c r="DM17" s="589"/>
      <c r="DN17" s="589"/>
      <c r="DO17" s="589"/>
      <c r="DP17" s="590"/>
      <c r="DQ17" s="594">
        <v>4441494</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306029</v>
      </c>
      <c r="S18" s="589"/>
      <c r="T18" s="589"/>
      <c r="U18" s="589"/>
      <c r="V18" s="589"/>
      <c r="W18" s="589"/>
      <c r="X18" s="589"/>
      <c r="Y18" s="590"/>
      <c r="Z18" s="641">
        <v>0.5</v>
      </c>
      <c r="AA18" s="641"/>
      <c r="AB18" s="641"/>
      <c r="AC18" s="641"/>
      <c r="AD18" s="642" t="s">
        <v>109</v>
      </c>
      <c r="AE18" s="642"/>
      <c r="AF18" s="642"/>
      <c r="AG18" s="642"/>
      <c r="AH18" s="642"/>
      <c r="AI18" s="642"/>
      <c r="AJ18" s="642"/>
      <c r="AK18" s="642"/>
      <c r="AL18" s="611" t="s">
        <v>109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v>152366</v>
      </c>
      <c r="S19" s="589"/>
      <c r="T19" s="589"/>
      <c r="U19" s="589"/>
      <c r="V19" s="589"/>
      <c r="W19" s="589"/>
      <c r="X19" s="589"/>
      <c r="Y19" s="590"/>
      <c r="Z19" s="641">
        <v>0.2</v>
      </c>
      <c r="AA19" s="641"/>
      <c r="AB19" s="641"/>
      <c r="AC19" s="641"/>
      <c r="AD19" s="642" t="s">
        <v>109</v>
      </c>
      <c r="AE19" s="642"/>
      <c r="AF19" s="642"/>
      <c r="AG19" s="642"/>
      <c r="AH19" s="642"/>
      <c r="AI19" s="642"/>
      <c r="AJ19" s="642"/>
      <c r="AK19" s="642"/>
      <c r="AL19" s="611" t="s">
        <v>109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208608</v>
      </c>
      <c r="BH19" s="589"/>
      <c r="BI19" s="589"/>
      <c r="BJ19" s="589"/>
      <c r="BK19" s="589"/>
      <c r="BL19" s="589"/>
      <c r="BM19" s="589"/>
      <c r="BN19" s="590"/>
      <c r="BO19" s="641">
        <v>0.7</v>
      </c>
      <c r="BP19" s="641"/>
      <c r="BQ19" s="641"/>
      <c r="BR19" s="641"/>
      <c r="BS19" s="594" t="s">
        <v>109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38644172</v>
      </c>
      <c r="S20" s="589"/>
      <c r="T20" s="589"/>
      <c r="U20" s="589"/>
      <c r="V20" s="589"/>
      <c r="W20" s="589"/>
      <c r="X20" s="589"/>
      <c r="Y20" s="590"/>
      <c r="Z20" s="641">
        <v>58.6</v>
      </c>
      <c r="AA20" s="641"/>
      <c r="AB20" s="641"/>
      <c r="AC20" s="641"/>
      <c r="AD20" s="642">
        <v>37988092</v>
      </c>
      <c r="AE20" s="642"/>
      <c r="AF20" s="642"/>
      <c r="AG20" s="642"/>
      <c r="AH20" s="642"/>
      <c r="AI20" s="642"/>
      <c r="AJ20" s="642"/>
      <c r="AK20" s="642"/>
      <c r="AL20" s="611">
        <v>99.6</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208608</v>
      </c>
      <c r="BH20" s="589"/>
      <c r="BI20" s="589"/>
      <c r="BJ20" s="589"/>
      <c r="BK20" s="589"/>
      <c r="BL20" s="589"/>
      <c r="BM20" s="589"/>
      <c r="BN20" s="590"/>
      <c r="BO20" s="641">
        <v>0.7</v>
      </c>
      <c r="BP20" s="641"/>
      <c r="BQ20" s="641"/>
      <c r="BR20" s="641"/>
      <c r="BS20" s="594" t="s">
        <v>109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61751404</v>
      </c>
      <c r="CS20" s="589"/>
      <c r="CT20" s="589"/>
      <c r="CU20" s="589"/>
      <c r="CV20" s="589"/>
      <c r="CW20" s="589"/>
      <c r="CX20" s="589"/>
      <c r="CY20" s="590"/>
      <c r="CZ20" s="641">
        <v>100</v>
      </c>
      <c r="DA20" s="641"/>
      <c r="DB20" s="641"/>
      <c r="DC20" s="641"/>
      <c r="DD20" s="594">
        <v>13900572</v>
      </c>
      <c r="DE20" s="589"/>
      <c r="DF20" s="589"/>
      <c r="DG20" s="589"/>
      <c r="DH20" s="589"/>
      <c r="DI20" s="589"/>
      <c r="DJ20" s="589"/>
      <c r="DK20" s="589"/>
      <c r="DL20" s="589"/>
      <c r="DM20" s="589"/>
      <c r="DN20" s="589"/>
      <c r="DO20" s="589"/>
      <c r="DP20" s="590"/>
      <c r="DQ20" s="594">
        <v>40912499</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21867</v>
      </c>
      <c r="S21" s="589"/>
      <c r="T21" s="589"/>
      <c r="U21" s="589"/>
      <c r="V21" s="589"/>
      <c r="W21" s="589"/>
      <c r="X21" s="589"/>
      <c r="Y21" s="590"/>
      <c r="Z21" s="641">
        <v>0</v>
      </c>
      <c r="AA21" s="641"/>
      <c r="AB21" s="641"/>
      <c r="AC21" s="641"/>
      <c r="AD21" s="642">
        <v>21867</v>
      </c>
      <c r="AE21" s="642"/>
      <c r="AF21" s="642"/>
      <c r="AG21" s="642"/>
      <c r="AH21" s="642"/>
      <c r="AI21" s="642"/>
      <c r="AJ21" s="642"/>
      <c r="AK21" s="642"/>
      <c r="AL21" s="611">
        <v>0.1</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v>10923</v>
      </c>
      <c r="BH21" s="589"/>
      <c r="BI21" s="589"/>
      <c r="BJ21" s="589"/>
      <c r="BK21" s="589"/>
      <c r="BL21" s="589"/>
      <c r="BM21" s="589"/>
      <c r="BN21" s="590"/>
      <c r="BO21" s="641">
        <v>0</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693679</v>
      </c>
      <c r="S22" s="589"/>
      <c r="T22" s="589"/>
      <c r="U22" s="589"/>
      <c r="V22" s="589"/>
      <c r="W22" s="589"/>
      <c r="X22" s="589"/>
      <c r="Y22" s="590"/>
      <c r="Z22" s="641">
        <v>1.1000000000000001</v>
      </c>
      <c r="AA22" s="641"/>
      <c r="AB22" s="641"/>
      <c r="AC22" s="641"/>
      <c r="AD22" s="642" t="s">
        <v>109</v>
      </c>
      <c r="AE22" s="642"/>
      <c r="AF22" s="642"/>
      <c r="AG22" s="642"/>
      <c r="AH22" s="642"/>
      <c r="AI22" s="642"/>
      <c r="AJ22" s="642"/>
      <c r="AK22" s="642"/>
      <c r="AL22" s="611" t="s">
        <v>109</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817490</v>
      </c>
      <c r="S23" s="589"/>
      <c r="T23" s="589"/>
      <c r="U23" s="589"/>
      <c r="V23" s="589"/>
      <c r="W23" s="589"/>
      <c r="X23" s="589"/>
      <c r="Y23" s="590"/>
      <c r="Z23" s="641">
        <v>1.2</v>
      </c>
      <c r="AA23" s="641"/>
      <c r="AB23" s="641"/>
      <c r="AC23" s="641"/>
      <c r="AD23" s="642">
        <v>90388</v>
      </c>
      <c r="AE23" s="642"/>
      <c r="AF23" s="642"/>
      <c r="AG23" s="642"/>
      <c r="AH23" s="642"/>
      <c r="AI23" s="642"/>
      <c r="AJ23" s="642"/>
      <c r="AK23" s="642"/>
      <c r="AL23" s="611">
        <v>0.2</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v>197685</v>
      </c>
      <c r="BH23" s="589"/>
      <c r="BI23" s="589"/>
      <c r="BJ23" s="589"/>
      <c r="BK23" s="589"/>
      <c r="BL23" s="589"/>
      <c r="BM23" s="589"/>
      <c r="BN23" s="590"/>
      <c r="BO23" s="641">
        <v>0.6</v>
      </c>
      <c r="BP23" s="641"/>
      <c r="BQ23" s="641"/>
      <c r="BR23" s="641"/>
      <c r="BS23" s="594" t="s">
        <v>109</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513485</v>
      </c>
      <c r="S24" s="589"/>
      <c r="T24" s="589"/>
      <c r="U24" s="589"/>
      <c r="V24" s="589"/>
      <c r="W24" s="589"/>
      <c r="X24" s="589"/>
      <c r="Y24" s="590"/>
      <c r="Z24" s="641">
        <v>0.8</v>
      </c>
      <c r="AA24" s="641"/>
      <c r="AB24" s="641"/>
      <c r="AC24" s="641"/>
      <c r="AD24" s="642" t="s">
        <v>109</v>
      </c>
      <c r="AE24" s="642"/>
      <c r="AF24" s="642"/>
      <c r="AG24" s="642"/>
      <c r="AH24" s="642"/>
      <c r="AI24" s="642"/>
      <c r="AJ24" s="642"/>
      <c r="AK24" s="642"/>
      <c r="AL24" s="611" t="s">
        <v>109</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24883004</v>
      </c>
      <c r="CS24" s="639"/>
      <c r="CT24" s="639"/>
      <c r="CU24" s="639"/>
      <c r="CV24" s="639"/>
      <c r="CW24" s="639"/>
      <c r="CX24" s="639"/>
      <c r="CY24" s="686"/>
      <c r="CZ24" s="690">
        <v>40.299999999999997</v>
      </c>
      <c r="DA24" s="691"/>
      <c r="DB24" s="691"/>
      <c r="DC24" s="692"/>
      <c r="DD24" s="685">
        <v>17845505</v>
      </c>
      <c r="DE24" s="639"/>
      <c r="DF24" s="639"/>
      <c r="DG24" s="639"/>
      <c r="DH24" s="639"/>
      <c r="DI24" s="639"/>
      <c r="DJ24" s="639"/>
      <c r="DK24" s="686"/>
      <c r="DL24" s="685">
        <v>17829000</v>
      </c>
      <c r="DM24" s="639"/>
      <c r="DN24" s="639"/>
      <c r="DO24" s="639"/>
      <c r="DP24" s="639"/>
      <c r="DQ24" s="639"/>
      <c r="DR24" s="639"/>
      <c r="DS24" s="639"/>
      <c r="DT24" s="639"/>
      <c r="DU24" s="639"/>
      <c r="DV24" s="686"/>
      <c r="DW24" s="687">
        <v>46.8</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6513108</v>
      </c>
      <c r="S25" s="589"/>
      <c r="T25" s="589"/>
      <c r="U25" s="589"/>
      <c r="V25" s="589"/>
      <c r="W25" s="589"/>
      <c r="X25" s="589"/>
      <c r="Y25" s="590"/>
      <c r="Z25" s="641">
        <v>9.9</v>
      </c>
      <c r="AA25" s="641"/>
      <c r="AB25" s="641"/>
      <c r="AC25" s="641"/>
      <c r="AD25" s="642" t="s">
        <v>109</v>
      </c>
      <c r="AE25" s="642"/>
      <c r="AF25" s="642"/>
      <c r="AG25" s="642"/>
      <c r="AH25" s="642"/>
      <c r="AI25" s="642"/>
      <c r="AJ25" s="642"/>
      <c r="AK25" s="642"/>
      <c r="AL25" s="611" t="s">
        <v>109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10189822</v>
      </c>
      <c r="CS25" s="607"/>
      <c r="CT25" s="607"/>
      <c r="CU25" s="607"/>
      <c r="CV25" s="607"/>
      <c r="CW25" s="607"/>
      <c r="CX25" s="607"/>
      <c r="CY25" s="608"/>
      <c r="CZ25" s="591">
        <v>16.5</v>
      </c>
      <c r="DA25" s="609"/>
      <c r="DB25" s="609"/>
      <c r="DC25" s="610"/>
      <c r="DD25" s="594">
        <v>9739273</v>
      </c>
      <c r="DE25" s="607"/>
      <c r="DF25" s="607"/>
      <c r="DG25" s="607"/>
      <c r="DH25" s="607"/>
      <c r="DI25" s="607"/>
      <c r="DJ25" s="607"/>
      <c r="DK25" s="608"/>
      <c r="DL25" s="594">
        <v>9722808</v>
      </c>
      <c r="DM25" s="607"/>
      <c r="DN25" s="607"/>
      <c r="DO25" s="607"/>
      <c r="DP25" s="607"/>
      <c r="DQ25" s="607"/>
      <c r="DR25" s="607"/>
      <c r="DS25" s="607"/>
      <c r="DT25" s="607"/>
      <c r="DU25" s="607"/>
      <c r="DV25" s="608"/>
      <c r="DW25" s="611">
        <v>25.5</v>
      </c>
      <c r="DX25" s="612"/>
      <c r="DY25" s="612"/>
      <c r="DZ25" s="612"/>
      <c r="EA25" s="612"/>
      <c r="EB25" s="612"/>
      <c r="EC25" s="613"/>
    </row>
    <row r="26" spans="2:133" ht="11.25" customHeight="1" x14ac:dyDescent="0.15">
      <c r="B26" s="679" t="s">
        <v>275</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7052203</v>
      </c>
      <c r="CS26" s="589"/>
      <c r="CT26" s="589"/>
      <c r="CU26" s="589"/>
      <c r="CV26" s="589"/>
      <c r="CW26" s="589"/>
      <c r="CX26" s="589"/>
      <c r="CY26" s="590"/>
      <c r="CZ26" s="591">
        <v>11.4</v>
      </c>
      <c r="DA26" s="609"/>
      <c r="DB26" s="609"/>
      <c r="DC26" s="610"/>
      <c r="DD26" s="594">
        <v>6671164</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2542924</v>
      </c>
      <c r="S27" s="589"/>
      <c r="T27" s="589"/>
      <c r="U27" s="589"/>
      <c r="V27" s="589"/>
      <c r="W27" s="589"/>
      <c r="X27" s="589"/>
      <c r="Y27" s="590"/>
      <c r="Z27" s="641">
        <v>3.9</v>
      </c>
      <c r="AA27" s="641"/>
      <c r="AB27" s="641"/>
      <c r="AC27" s="641"/>
      <c r="AD27" s="642" t="s">
        <v>109</v>
      </c>
      <c r="AE27" s="642"/>
      <c r="AF27" s="642"/>
      <c r="AG27" s="642"/>
      <c r="AH27" s="642"/>
      <c r="AI27" s="642"/>
      <c r="AJ27" s="642"/>
      <c r="AK27" s="642"/>
      <c r="AL27" s="611" t="s">
        <v>109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31582310</v>
      </c>
      <c r="BH27" s="589"/>
      <c r="BI27" s="589"/>
      <c r="BJ27" s="589"/>
      <c r="BK27" s="589"/>
      <c r="BL27" s="589"/>
      <c r="BM27" s="589"/>
      <c r="BN27" s="590"/>
      <c r="BO27" s="641">
        <v>100</v>
      </c>
      <c r="BP27" s="641"/>
      <c r="BQ27" s="641"/>
      <c r="BR27" s="641"/>
      <c r="BS27" s="594">
        <v>309337</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10238437</v>
      </c>
      <c r="CS27" s="607"/>
      <c r="CT27" s="607"/>
      <c r="CU27" s="607"/>
      <c r="CV27" s="607"/>
      <c r="CW27" s="607"/>
      <c r="CX27" s="607"/>
      <c r="CY27" s="608"/>
      <c r="CZ27" s="591">
        <v>16.600000000000001</v>
      </c>
      <c r="DA27" s="609"/>
      <c r="DB27" s="609"/>
      <c r="DC27" s="610"/>
      <c r="DD27" s="594">
        <v>3664738</v>
      </c>
      <c r="DE27" s="607"/>
      <c r="DF27" s="607"/>
      <c r="DG27" s="607"/>
      <c r="DH27" s="607"/>
      <c r="DI27" s="607"/>
      <c r="DJ27" s="607"/>
      <c r="DK27" s="608"/>
      <c r="DL27" s="594">
        <v>3664698</v>
      </c>
      <c r="DM27" s="607"/>
      <c r="DN27" s="607"/>
      <c r="DO27" s="607"/>
      <c r="DP27" s="607"/>
      <c r="DQ27" s="607"/>
      <c r="DR27" s="607"/>
      <c r="DS27" s="607"/>
      <c r="DT27" s="607"/>
      <c r="DU27" s="607"/>
      <c r="DV27" s="608"/>
      <c r="DW27" s="611">
        <v>9.6</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196696</v>
      </c>
      <c r="S28" s="589"/>
      <c r="T28" s="589"/>
      <c r="U28" s="589"/>
      <c r="V28" s="589"/>
      <c r="W28" s="589"/>
      <c r="X28" s="589"/>
      <c r="Y28" s="590"/>
      <c r="Z28" s="641">
        <v>0.3</v>
      </c>
      <c r="AA28" s="641"/>
      <c r="AB28" s="641"/>
      <c r="AC28" s="641"/>
      <c r="AD28" s="642">
        <v>29583</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4454745</v>
      </c>
      <c r="CS28" s="589"/>
      <c r="CT28" s="589"/>
      <c r="CU28" s="589"/>
      <c r="CV28" s="589"/>
      <c r="CW28" s="589"/>
      <c r="CX28" s="589"/>
      <c r="CY28" s="590"/>
      <c r="CZ28" s="591">
        <v>7.2</v>
      </c>
      <c r="DA28" s="609"/>
      <c r="DB28" s="609"/>
      <c r="DC28" s="610"/>
      <c r="DD28" s="594">
        <v>4441494</v>
      </c>
      <c r="DE28" s="589"/>
      <c r="DF28" s="589"/>
      <c r="DG28" s="589"/>
      <c r="DH28" s="589"/>
      <c r="DI28" s="589"/>
      <c r="DJ28" s="589"/>
      <c r="DK28" s="590"/>
      <c r="DL28" s="594">
        <v>4441494</v>
      </c>
      <c r="DM28" s="589"/>
      <c r="DN28" s="589"/>
      <c r="DO28" s="589"/>
      <c r="DP28" s="589"/>
      <c r="DQ28" s="589"/>
      <c r="DR28" s="589"/>
      <c r="DS28" s="589"/>
      <c r="DT28" s="589"/>
      <c r="DU28" s="589"/>
      <c r="DV28" s="590"/>
      <c r="DW28" s="611">
        <v>11.6</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4571</v>
      </c>
      <c r="S29" s="589"/>
      <c r="T29" s="589"/>
      <c r="U29" s="589"/>
      <c r="V29" s="589"/>
      <c r="W29" s="589"/>
      <c r="X29" s="589"/>
      <c r="Y29" s="590"/>
      <c r="Z29" s="641">
        <v>0</v>
      </c>
      <c r="AA29" s="641"/>
      <c r="AB29" s="641"/>
      <c r="AC29" s="641"/>
      <c r="AD29" s="642" t="s">
        <v>109</v>
      </c>
      <c r="AE29" s="642"/>
      <c r="AF29" s="642"/>
      <c r="AG29" s="642"/>
      <c r="AH29" s="642"/>
      <c r="AI29" s="642"/>
      <c r="AJ29" s="642"/>
      <c r="AK29" s="642"/>
      <c r="AL29" s="611" t="s">
        <v>109</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4454745</v>
      </c>
      <c r="CS29" s="607"/>
      <c r="CT29" s="607"/>
      <c r="CU29" s="607"/>
      <c r="CV29" s="607"/>
      <c r="CW29" s="607"/>
      <c r="CX29" s="607"/>
      <c r="CY29" s="608"/>
      <c r="CZ29" s="591">
        <v>7.2</v>
      </c>
      <c r="DA29" s="609"/>
      <c r="DB29" s="609"/>
      <c r="DC29" s="610"/>
      <c r="DD29" s="594">
        <v>4441494</v>
      </c>
      <c r="DE29" s="607"/>
      <c r="DF29" s="607"/>
      <c r="DG29" s="607"/>
      <c r="DH29" s="607"/>
      <c r="DI29" s="607"/>
      <c r="DJ29" s="607"/>
      <c r="DK29" s="608"/>
      <c r="DL29" s="594">
        <v>4441494</v>
      </c>
      <c r="DM29" s="607"/>
      <c r="DN29" s="607"/>
      <c r="DO29" s="607"/>
      <c r="DP29" s="607"/>
      <c r="DQ29" s="607"/>
      <c r="DR29" s="607"/>
      <c r="DS29" s="607"/>
      <c r="DT29" s="607"/>
      <c r="DU29" s="607"/>
      <c r="DV29" s="608"/>
      <c r="DW29" s="611">
        <v>11.6</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2168157</v>
      </c>
      <c r="S30" s="589"/>
      <c r="T30" s="589"/>
      <c r="U30" s="589"/>
      <c r="V30" s="589"/>
      <c r="W30" s="589"/>
      <c r="X30" s="589"/>
      <c r="Y30" s="590"/>
      <c r="Z30" s="641">
        <v>3.3</v>
      </c>
      <c r="AA30" s="641"/>
      <c r="AB30" s="641"/>
      <c r="AC30" s="641"/>
      <c r="AD30" s="642" t="s">
        <v>109</v>
      </c>
      <c r="AE30" s="642"/>
      <c r="AF30" s="642"/>
      <c r="AG30" s="642"/>
      <c r="AH30" s="642"/>
      <c r="AI30" s="642"/>
      <c r="AJ30" s="642"/>
      <c r="AK30" s="642"/>
      <c r="AL30" s="611" t="s">
        <v>109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99.1</v>
      </c>
      <c r="BH30" s="655"/>
      <c r="BI30" s="655"/>
      <c r="BJ30" s="655"/>
      <c r="BK30" s="655"/>
      <c r="BL30" s="655"/>
      <c r="BM30" s="656">
        <v>95.5</v>
      </c>
      <c r="BN30" s="655"/>
      <c r="BO30" s="655"/>
      <c r="BP30" s="655"/>
      <c r="BQ30" s="657"/>
      <c r="BR30" s="654">
        <v>99</v>
      </c>
      <c r="BS30" s="655"/>
      <c r="BT30" s="655"/>
      <c r="BU30" s="655"/>
      <c r="BV30" s="655"/>
      <c r="BW30" s="655"/>
      <c r="BX30" s="656">
        <v>95.2</v>
      </c>
      <c r="BY30" s="655"/>
      <c r="BZ30" s="655"/>
      <c r="CA30" s="655"/>
      <c r="CB30" s="657"/>
      <c r="CD30" s="660"/>
      <c r="CE30" s="661"/>
      <c r="CF30" s="625" t="s">
        <v>291</v>
      </c>
      <c r="CG30" s="622"/>
      <c r="CH30" s="622"/>
      <c r="CI30" s="622"/>
      <c r="CJ30" s="622"/>
      <c r="CK30" s="622"/>
      <c r="CL30" s="622"/>
      <c r="CM30" s="622"/>
      <c r="CN30" s="622"/>
      <c r="CO30" s="622"/>
      <c r="CP30" s="622"/>
      <c r="CQ30" s="623"/>
      <c r="CR30" s="588">
        <v>3942838</v>
      </c>
      <c r="CS30" s="589"/>
      <c r="CT30" s="589"/>
      <c r="CU30" s="589"/>
      <c r="CV30" s="589"/>
      <c r="CW30" s="589"/>
      <c r="CX30" s="589"/>
      <c r="CY30" s="590"/>
      <c r="CZ30" s="591">
        <v>6.4</v>
      </c>
      <c r="DA30" s="609"/>
      <c r="DB30" s="609"/>
      <c r="DC30" s="610"/>
      <c r="DD30" s="594">
        <v>3929622</v>
      </c>
      <c r="DE30" s="589"/>
      <c r="DF30" s="589"/>
      <c r="DG30" s="589"/>
      <c r="DH30" s="589"/>
      <c r="DI30" s="589"/>
      <c r="DJ30" s="589"/>
      <c r="DK30" s="590"/>
      <c r="DL30" s="594">
        <v>3929622</v>
      </c>
      <c r="DM30" s="589"/>
      <c r="DN30" s="589"/>
      <c r="DO30" s="589"/>
      <c r="DP30" s="589"/>
      <c r="DQ30" s="589"/>
      <c r="DR30" s="589"/>
      <c r="DS30" s="589"/>
      <c r="DT30" s="589"/>
      <c r="DU30" s="589"/>
      <c r="DV30" s="590"/>
      <c r="DW30" s="611">
        <v>10.3</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3523390</v>
      </c>
      <c r="S31" s="589"/>
      <c r="T31" s="589"/>
      <c r="U31" s="589"/>
      <c r="V31" s="589"/>
      <c r="W31" s="589"/>
      <c r="X31" s="589"/>
      <c r="Y31" s="590"/>
      <c r="Z31" s="641">
        <v>5.3</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98.5</v>
      </c>
      <c r="BH31" s="607"/>
      <c r="BI31" s="607"/>
      <c r="BJ31" s="607"/>
      <c r="BK31" s="607"/>
      <c r="BL31" s="607"/>
      <c r="BM31" s="643">
        <v>94</v>
      </c>
      <c r="BN31" s="653"/>
      <c r="BO31" s="653"/>
      <c r="BP31" s="653"/>
      <c r="BQ31" s="617"/>
      <c r="BR31" s="652">
        <v>98.3</v>
      </c>
      <c r="BS31" s="607"/>
      <c r="BT31" s="607"/>
      <c r="BU31" s="607"/>
      <c r="BV31" s="607"/>
      <c r="BW31" s="607"/>
      <c r="BX31" s="643">
        <v>93.4</v>
      </c>
      <c r="BY31" s="653"/>
      <c r="BZ31" s="653"/>
      <c r="CA31" s="653"/>
      <c r="CB31" s="617"/>
      <c r="CD31" s="660"/>
      <c r="CE31" s="661"/>
      <c r="CF31" s="625" t="s">
        <v>295</v>
      </c>
      <c r="CG31" s="622"/>
      <c r="CH31" s="622"/>
      <c r="CI31" s="622"/>
      <c r="CJ31" s="622"/>
      <c r="CK31" s="622"/>
      <c r="CL31" s="622"/>
      <c r="CM31" s="622"/>
      <c r="CN31" s="622"/>
      <c r="CO31" s="622"/>
      <c r="CP31" s="622"/>
      <c r="CQ31" s="623"/>
      <c r="CR31" s="588">
        <v>511907</v>
      </c>
      <c r="CS31" s="607"/>
      <c r="CT31" s="607"/>
      <c r="CU31" s="607"/>
      <c r="CV31" s="607"/>
      <c r="CW31" s="607"/>
      <c r="CX31" s="607"/>
      <c r="CY31" s="608"/>
      <c r="CZ31" s="591">
        <v>0.8</v>
      </c>
      <c r="DA31" s="609"/>
      <c r="DB31" s="609"/>
      <c r="DC31" s="610"/>
      <c r="DD31" s="594">
        <v>511872</v>
      </c>
      <c r="DE31" s="607"/>
      <c r="DF31" s="607"/>
      <c r="DG31" s="607"/>
      <c r="DH31" s="607"/>
      <c r="DI31" s="607"/>
      <c r="DJ31" s="607"/>
      <c r="DK31" s="608"/>
      <c r="DL31" s="594">
        <v>511872</v>
      </c>
      <c r="DM31" s="607"/>
      <c r="DN31" s="607"/>
      <c r="DO31" s="607"/>
      <c r="DP31" s="607"/>
      <c r="DQ31" s="607"/>
      <c r="DR31" s="607"/>
      <c r="DS31" s="607"/>
      <c r="DT31" s="607"/>
      <c r="DU31" s="607"/>
      <c r="DV31" s="608"/>
      <c r="DW31" s="611">
        <v>1.3</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3783749</v>
      </c>
      <c r="S32" s="589"/>
      <c r="T32" s="589"/>
      <c r="U32" s="589"/>
      <c r="V32" s="589"/>
      <c r="W32" s="589"/>
      <c r="X32" s="589"/>
      <c r="Y32" s="590"/>
      <c r="Z32" s="641">
        <v>5.7</v>
      </c>
      <c r="AA32" s="641"/>
      <c r="AB32" s="641"/>
      <c r="AC32" s="641"/>
      <c r="AD32" s="642">
        <v>1697</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99.4</v>
      </c>
      <c r="BH32" s="573"/>
      <c r="BI32" s="573"/>
      <c r="BJ32" s="573"/>
      <c r="BK32" s="573"/>
      <c r="BL32" s="573"/>
      <c r="BM32" s="636">
        <v>96.7</v>
      </c>
      <c r="BN32" s="573"/>
      <c r="BO32" s="573"/>
      <c r="BP32" s="573"/>
      <c r="BQ32" s="630"/>
      <c r="BR32" s="651">
        <v>99.4</v>
      </c>
      <c r="BS32" s="573"/>
      <c r="BT32" s="573"/>
      <c r="BU32" s="573"/>
      <c r="BV32" s="573"/>
      <c r="BW32" s="573"/>
      <c r="BX32" s="636">
        <v>96.5</v>
      </c>
      <c r="BY32" s="573"/>
      <c r="BZ32" s="573"/>
      <c r="CA32" s="573"/>
      <c r="CB32" s="630"/>
      <c r="CD32" s="662"/>
      <c r="CE32" s="663"/>
      <c r="CF32" s="625" t="s">
        <v>298</v>
      </c>
      <c r="CG32" s="622"/>
      <c r="CH32" s="622"/>
      <c r="CI32" s="622"/>
      <c r="CJ32" s="622"/>
      <c r="CK32" s="622"/>
      <c r="CL32" s="622"/>
      <c r="CM32" s="622"/>
      <c r="CN32" s="622"/>
      <c r="CO32" s="622"/>
      <c r="CP32" s="622"/>
      <c r="CQ32" s="623"/>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6531900</v>
      </c>
      <c r="S33" s="589"/>
      <c r="T33" s="589"/>
      <c r="U33" s="589"/>
      <c r="V33" s="589"/>
      <c r="W33" s="589"/>
      <c r="X33" s="589"/>
      <c r="Y33" s="590"/>
      <c r="Z33" s="641">
        <v>9.9</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22967828</v>
      </c>
      <c r="CS33" s="607"/>
      <c r="CT33" s="607"/>
      <c r="CU33" s="607"/>
      <c r="CV33" s="607"/>
      <c r="CW33" s="607"/>
      <c r="CX33" s="607"/>
      <c r="CY33" s="608"/>
      <c r="CZ33" s="591">
        <v>37.200000000000003</v>
      </c>
      <c r="DA33" s="609"/>
      <c r="DB33" s="609"/>
      <c r="DC33" s="610"/>
      <c r="DD33" s="594">
        <v>18048716</v>
      </c>
      <c r="DE33" s="607"/>
      <c r="DF33" s="607"/>
      <c r="DG33" s="607"/>
      <c r="DH33" s="607"/>
      <c r="DI33" s="607"/>
      <c r="DJ33" s="607"/>
      <c r="DK33" s="608"/>
      <c r="DL33" s="594">
        <v>13331526</v>
      </c>
      <c r="DM33" s="607"/>
      <c r="DN33" s="607"/>
      <c r="DO33" s="607"/>
      <c r="DP33" s="607"/>
      <c r="DQ33" s="607"/>
      <c r="DR33" s="607"/>
      <c r="DS33" s="607"/>
      <c r="DT33" s="607"/>
      <c r="DU33" s="607"/>
      <c r="DV33" s="608"/>
      <c r="DW33" s="611">
        <v>35</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10889642</v>
      </c>
      <c r="CS34" s="589"/>
      <c r="CT34" s="589"/>
      <c r="CU34" s="589"/>
      <c r="CV34" s="589"/>
      <c r="CW34" s="589"/>
      <c r="CX34" s="589"/>
      <c r="CY34" s="590"/>
      <c r="CZ34" s="591">
        <v>17.600000000000001</v>
      </c>
      <c r="DA34" s="609"/>
      <c r="DB34" s="609"/>
      <c r="DC34" s="610"/>
      <c r="DD34" s="594">
        <v>8272292</v>
      </c>
      <c r="DE34" s="589"/>
      <c r="DF34" s="589"/>
      <c r="DG34" s="589"/>
      <c r="DH34" s="589"/>
      <c r="DI34" s="589"/>
      <c r="DJ34" s="589"/>
      <c r="DK34" s="590"/>
      <c r="DL34" s="594">
        <v>7703376</v>
      </c>
      <c r="DM34" s="589"/>
      <c r="DN34" s="589"/>
      <c r="DO34" s="589"/>
      <c r="DP34" s="589"/>
      <c r="DQ34" s="589"/>
      <c r="DR34" s="589"/>
      <c r="DS34" s="589"/>
      <c r="DT34" s="589"/>
      <c r="DU34" s="589"/>
      <c r="DV34" s="590"/>
      <c r="DW34" s="611">
        <v>20.2</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t="s">
        <v>109</v>
      </c>
      <c r="S35" s="589"/>
      <c r="T35" s="589"/>
      <c r="U35" s="589"/>
      <c r="V35" s="589"/>
      <c r="W35" s="589"/>
      <c r="X35" s="589"/>
      <c r="Y35" s="590"/>
      <c r="Z35" s="641" t="s">
        <v>109</v>
      </c>
      <c r="AA35" s="641"/>
      <c r="AB35" s="641"/>
      <c r="AC35" s="641"/>
      <c r="AD35" s="642" t="s">
        <v>109</v>
      </c>
      <c r="AE35" s="642"/>
      <c r="AF35" s="642"/>
      <c r="AG35" s="642"/>
      <c r="AH35" s="642"/>
      <c r="AI35" s="642"/>
      <c r="AJ35" s="642"/>
      <c r="AK35" s="642"/>
      <c r="AL35" s="611" t="s">
        <v>109</v>
      </c>
      <c r="AM35" s="643"/>
      <c r="AN35" s="643"/>
      <c r="AO35" s="644"/>
      <c r="AP35" s="186"/>
      <c r="AQ35" s="645" t="s">
        <v>306</v>
      </c>
      <c r="AR35" s="646"/>
      <c r="AS35" s="646"/>
      <c r="AT35" s="646"/>
      <c r="AU35" s="646"/>
      <c r="AV35" s="646"/>
      <c r="AW35" s="646"/>
      <c r="AX35" s="646"/>
      <c r="AY35" s="647"/>
      <c r="AZ35" s="638">
        <v>5167116</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477846</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568359</v>
      </c>
      <c r="CS35" s="607"/>
      <c r="CT35" s="607"/>
      <c r="CU35" s="607"/>
      <c r="CV35" s="607"/>
      <c r="CW35" s="607"/>
      <c r="CX35" s="607"/>
      <c r="CY35" s="608"/>
      <c r="CZ35" s="591">
        <v>0.9</v>
      </c>
      <c r="DA35" s="609"/>
      <c r="DB35" s="609"/>
      <c r="DC35" s="610"/>
      <c r="DD35" s="594">
        <v>553775</v>
      </c>
      <c r="DE35" s="607"/>
      <c r="DF35" s="607"/>
      <c r="DG35" s="607"/>
      <c r="DH35" s="607"/>
      <c r="DI35" s="607"/>
      <c r="DJ35" s="607"/>
      <c r="DK35" s="608"/>
      <c r="DL35" s="594">
        <v>553775</v>
      </c>
      <c r="DM35" s="607"/>
      <c r="DN35" s="607"/>
      <c r="DO35" s="607"/>
      <c r="DP35" s="607"/>
      <c r="DQ35" s="607"/>
      <c r="DR35" s="607"/>
      <c r="DS35" s="607"/>
      <c r="DT35" s="607"/>
      <c r="DU35" s="607"/>
      <c r="DV35" s="608"/>
      <c r="DW35" s="611">
        <v>1.5</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65955188</v>
      </c>
      <c r="S36" s="629"/>
      <c r="T36" s="629"/>
      <c r="U36" s="629"/>
      <c r="V36" s="629"/>
      <c r="W36" s="629"/>
      <c r="X36" s="629"/>
      <c r="Y36" s="632"/>
      <c r="Z36" s="633">
        <v>100</v>
      </c>
      <c r="AA36" s="633"/>
      <c r="AB36" s="633"/>
      <c r="AC36" s="633"/>
      <c r="AD36" s="634">
        <v>38131627</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679403</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400880</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3936870</v>
      </c>
      <c r="CS36" s="589"/>
      <c r="CT36" s="589"/>
      <c r="CU36" s="589"/>
      <c r="CV36" s="589"/>
      <c r="CW36" s="589"/>
      <c r="CX36" s="589"/>
      <c r="CY36" s="590"/>
      <c r="CZ36" s="591">
        <v>6.4</v>
      </c>
      <c r="DA36" s="609"/>
      <c r="DB36" s="609"/>
      <c r="DC36" s="610"/>
      <c r="DD36" s="594">
        <v>3398890</v>
      </c>
      <c r="DE36" s="589"/>
      <c r="DF36" s="589"/>
      <c r="DG36" s="589"/>
      <c r="DH36" s="589"/>
      <c r="DI36" s="589"/>
      <c r="DJ36" s="589"/>
      <c r="DK36" s="590"/>
      <c r="DL36" s="594">
        <v>2252509</v>
      </c>
      <c r="DM36" s="589"/>
      <c r="DN36" s="589"/>
      <c r="DO36" s="589"/>
      <c r="DP36" s="589"/>
      <c r="DQ36" s="589"/>
      <c r="DR36" s="589"/>
      <c r="DS36" s="589"/>
      <c r="DT36" s="589"/>
      <c r="DU36" s="589"/>
      <c r="DV36" s="590"/>
      <c r="DW36" s="611">
        <v>5.9</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284000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19720</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81827</v>
      </c>
      <c r="CS37" s="607"/>
      <c r="CT37" s="607"/>
      <c r="CU37" s="607"/>
      <c r="CV37" s="607"/>
      <c r="CW37" s="607"/>
      <c r="CX37" s="607"/>
      <c r="CY37" s="608"/>
      <c r="CZ37" s="591">
        <v>0.1</v>
      </c>
      <c r="DA37" s="609"/>
      <c r="DB37" s="609"/>
      <c r="DC37" s="610"/>
      <c r="DD37" s="594">
        <v>81827</v>
      </c>
      <c r="DE37" s="607"/>
      <c r="DF37" s="607"/>
      <c r="DG37" s="607"/>
      <c r="DH37" s="607"/>
      <c r="DI37" s="607"/>
      <c r="DJ37" s="607"/>
      <c r="DK37" s="608"/>
      <c r="DL37" s="594">
        <v>81827</v>
      </c>
      <c r="DM37" s="607"/>
      <c r="DN37" s="607"/>
      <c r="DO37" s="607"/>
      <c r="DP37" s="607"/>
      <c r="DQ37" s="607"/>
      <c r="DR37" s="607"/>
      <c r="DS37" s="607"/>
      <c r="DT37" s="607"/>
      <c r="DU37" s="607"/>
      <c r="DV37" s="608"/>
      <c r="DW37" s="611">
        <v>0.2</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230524</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33613</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4652592</v>
      </c>
      <c r="CS38" s="589"/>
      <c r="CT38" s="589"/>
      <c r="CU38" s="589"/>
      <c r="CV38" s="589"/>
      <c r="CW38" s="589"/>
      <c r="CX38" s="589"/>
      <c r="CY38" s="590"/>
      <c r="CZ38" s="591">
        <v>7.5</v>
      </c>
      <c r="DA38" s="609"/>
      <c r="DB38" s="609"/>
      <c r="DC38" s="610"/>
      <c r="DD38" s="594">
        <v>4185265</v>
      </c>
      <c r="DE38" s="589"/>
      <c r="DF38" s="589"/>
      <c r="DG38" s="589"/>
      <c r="DH38" s="589"/>
      <c r="DI38" s="589"/>
      <c r="DJ38" s="589"/>
      <c r="DK38" s="590"/>
      <c r="DL38" s="594">
        <v>2713463</v>
      </c>
      <c r="DM38" s="589"/>
      <c r="DN38" s="589"/>
      <c r="DO38" s="589"/>
      <c r="DP38" s="589"/>
      <c r="DQ38" s="589"/>
      <c r="DR38" s="589"/>
      <c r="DS38" s="589"/>
      <c r="DT38" s="589"/>
      <c r="DU38" s="589"/>
      <c r="DV38" s="590"/>
      <c r="DW38" s="611">
        <v>7.1</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v>78402</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81</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1447911</v>
      </c>
      <c r="CS39" s="607"/>
      <c r="CT39" s="607"/>
      <c r="CU39" s="607"/>
      <c r="CV39" s="607"/>
      <c r="CW39" s="607"/>
      <c r="CX39" s="607"/>
      <c r="CY39" s="608"/>
      <c r="CZ39" s="591">
        <v>2.2999999999999998</v>
      </c>
      <c r="DA39" s="609"/>
      <c r="DB39" s="609"/>
      <c r="DC39" s="610"/>
      <c r="DD39" s="594">
        <v>1442516</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1907348</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95</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1472454</v>
      </c>
      <c r="CS40" s="589"/>
      <c r="CT40" s="589"/>
      <c r="CU40" s="589"/>
      <c r="CV40" s="589"/>
      <c r="CW40" s="589"/>
      <c r="CX40" s="589"/>
      <c r="CY40" s="590"/>
      <c r="CZ40" s="591">
        <v>2.4</v>
      </c>
      <c r="DA40" s="609"/>
      <c r="DB40" s="609"/>
      <c r="DC40" s="610"/>
      <c r="DD40" s="594">
        <v>195978</v>
      </c>
      <c r="DE40" s="589"/>
      <c r="DF40" s="589"/>
      <c r="DG40" s="589"/>
      <c r="DH40" s="589"/>
      <c r="DI40" s="589"/>
      <c r="DJ40" s="589"/>
      <c r="DK40" s="590"/>
      <c r="DL40" s="594">
        <v>108403</v>
      </c>
      <c r="DM40" s="589"/>
      <c r="DN40" s="589"/>
      <c r="DO40" s="589"/>
      <c r="DP40" s="589"/>
      <c r="DQ40" s="589"/>
      <c r="DR40" s="589"/>
      <c r="DS40" s="589"/>
      <c r="DT40" s="589"/>
      <c r="DU40" s="589"/>
      <c r="DV40" s="590"/>
      <c r="DW40" s="611">
        <v>0.3</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1987439</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268</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13900572</v>
      </c>
      <c r="CS42" s="589"/>
      <c r="CT42" s="589"/>
      <c r="CU42" s="589"/>
      <c r="CV42" s="589"/>
      <c r="CW42" s="589"/>
      <c r="CX42" s="589"/>
      <c r="CY42" s="590"/>
      <c r="CZ42" s="591">
        <v>22.5</v>
      </c>
      <c r="DA42" s="592"/>
      <c r="DB42" s="592"/>
      <c r="DC42" s="593"/>
      <c r="DD42" s="594">
        <v>5018278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429423</v>
      </c>
      <c r="CS43" s="607"/>
      <c r="CT43" s="607"/>
      <c r="CU43" s="607"/>
      <c r="CV43" s="607"/>
      <c r="CW43" s="607"/>
      <c r="CX43" s="607"/>
      <c r="CY43" s="608"/>
      <c r="CZ43" s="591">
        <v>0.7</v>
      </c>
      <c r="DA43" s="609"/>
      <c r="DB43" s="609"/>
      <c r="DC43" s="610"/>
      <c r="DD43" s="594">
        <v>429423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333</v>
      </c>
      <c r="CD44" s="601" t="s">
        <v>286</v>
      </c>
      <c r="CE44" s="602"/>
      <c r="CF44" s="585" t="s">
        <v>334</v>
      </c>
      <c r="CG44" s="586"/>
      <c r="CH44" s="586"/>
      <c r="CI44" s="586"/>
      <c r="CJ44" s="586"/>
      <c r="CK44" s="586"/>
      <c r="CL44" s="586"/>
      <c r="CM44" s="586"/>
      <c r="CN44" s="586"/>
      <c r="CO44" s="586"/>
      <c r="CP44" s="586"/>
      <c r="CQ44" s="587"/>
      <c r="CR44" s="588">
        <v>13900572</v>
      </c>
      <c r="CS44" s="589"/>
      <c r="CT44" s="589"/>
      <c r="CU44" s="589"/>
      <c r="CV44" s="589"/>
      <c r="CW44" s="589"/>
      <c r="CX44" s="589"/>
      <c r="CY44" s="590"/>
      <c r="CZ44" s="591">
        <v>22.5</v>
      </c>
      <c r="DA44" s="592"/>
      <c r="DB44" s="592"/>
      <c r="DC44" s="593"/>
      <c r="DD44" s="594">
        <v>5018278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335</v>
      </c>
      <c r="CG45" s="586"/>
      <c r="CH45" s="586"/>
      <c r="CI45" s="586"/>
      <c r="CJ45" s="586"/>
      <c r="CK45" s="586"/>
      <c r="CL45" s="586"/>
      <c r="CM45" s="586"/>
      <c r="CN45" s="586"/>
      <c r="CO45" s="586"/>
      <c r="CP45" s="586"/>
      <c r="CQ45" s="587"/>
      <c r="CR45" s="588">
        <v>2758103</v>
      </c>
      <c r="CS45" s="607"/>
      <c r="CT45" s="607"/>
      <c r="CU45" s="607"/>
      <c r="CV45" s="607"/>
      <c r="CW45" s="607"/>
      <c r="CX45" s="607"/>
      <c r="CY45" s="608"/>
      <c r="CZ45" s="591">
        <v>4.5</v>
      </c>
      <c r="DA45" s="609"/>
      <c r="DB45" s="609"/>
      <c r="DC45" s="610"/>
      <c r="DD45" s="594">
        <v>252260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336</v>
      </c>
      <c r="CG46" s="586"/>
      <c r="CH46" s="586"/>
      <c r="CI46" s="586"/>
      <c r="CJ46" s="586"/>
      <c r="CK46" s="586"/>
      <c r="CL46" s="586"/>
      <c r="CM46" s="586"/>
      <c r="CN46" s="586"/>
      <c r="CO46" s="586"/>
      <c r="CP46" s="586"/>
      <c r="CQ46" s="587"/>
      <c r="CR46" s="588">
        <v>11118474</v>
      </c>
      <c r="CS46" s="589"/>
      <c r="CT46" s="589"/>
      <c r="CU46" s="589"/>
      <c r="CV46" s="589"/>
      <c r="CW46" s="589"/>
      <c r="CX46" s="589"/>
      <c r="CY46" s="590"/>
      <c r="CZ46" s="591">
        <v>18</v>
      </c>
      <c r="DA46" s="592"/>
      <c r="DB46" s="592"/>
      <c r="DC46" s="593"/>
      <c r="DD46" s="594">
        <v>4761456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337</v>
      </c>
      <c r="CG47" s="586"/>
      <c r="CH47" s="586"/>
      <c r="CI47" s="586"/>
      <c r="CJ47" s="586"/>
      <c r="CK47" s="586"/>
      <c r="CL47" s="586"/>
      <c r="CM47" s="586"/>
      <c r="CN47" s="586"/>
      <c r="CO47" s="586"/>
      <c r="CP47" s="586"/>
      <c r="CQ47" s="587"/>
      <c r="CR47" s="588" t="s">
        <v>119</v>
      </c>
      <c r="CS47" s="607"/>
      <c r="CT47" s="607"/>
      <c r="CU47" s="607"/>
      <c r="CV47" s="607"/>
      <c r="CW47" s="607"/>
      <c r="CX47" s="607"/>
      <c r="CY47" s="608"/>
      <c r="CZ47" s="591" t="s">
        <v>119</v>
      </c>
      <c r="DA47" s="609"/>
      <c r="DB47" s="609"/>
      <c r="DC47" s="610"/>
      <c r="DD47" s="594" t="s">
        <v>119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338</v>
      </c>
      <c r="CG48" s="586"/>
      <c r="CH48" s="586"/>
      <c r="CI48" s="586"/>
      <c r="CJ48" s="586"/>
      <c r="CK48" s="586"/>
      <c r="CL48" s="586"/>
      <c r="CM48" s="586"/>
      <c r="CN48" s="586"/>
      <c r="CO48" s="586"/>
      <c r="CP48" s="586"/>
      <c r="CQ48" s="587"/>
      <c r="CR48" s="588" t="s">
        <v>119</v>
      </c>
      <c r="CS48" s="589"/>
      <c r="CT48" s="589"/>
      <c r="CU48" s="589"/>
      <c r="CV48" s="589"/>
      <c r="CW48" s="589"/>
      <c r="CX48" s="589"/>
      <c r="CY48" s="590"/>
      <c r="CZ48" s="591" t="s">
        <v>119</v>
      </c>
      <c r="DA48" s="592"/>
      <c r="DB48" s="592"/>
      <c r="DC48" s="593"/>
      <c r="DD48" s="594" t="s">
        <v>119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339</v>
      </c>
      <c r="CE49" s="570"/>
      <c r="CF49" s="570"/>
      <c r="CG49" s="570"/>
      <c r="CH49" s="570"/>
      <c r="CI49" s="570"/>
      <c r="CJ49" s="570"/>
      <c r="CK49" s="570"/>
      <c r="CL49" s="570"/>
      <c r="CM49" s="570"/>
      <c r="CN49" s="570"/>
      <c r="CO49" s="570"/>
      <c r="CP49" s="570"/>
      <c r="CQ49" s="571"/>
      <c r="CR49" s="572">
        <v>61751404</v>
      </c>
      <c r="CS49" s="573"/>
      <c r="CT49" s="573"/>
      <c r="CU49" s="573"/>
      <c r="CV49" s="573"/>
      <c r="CW49" s="573"/>
      <c r="CX49" s="573"/>
      <c r="CY49" s="574"/>
      <c r="CZ49" s="575">
        <v>100</v>
      </c>
      <c r="DA49" s="576"/>
      <c r="DB49" s="576"/>
      <c r="DC49" s="577"/>
      <c r="DD49" s="578">
        <v>40912499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6" t="s">
        <v>341</v>
      </c>
      <c r="DK2" s="1117"/>
      <c r="DL2" s="1117"/>
      <c r="DM2" s="1117"/>
      <c r="DN2" s="1117"/>
      <c r="DO2" s="1118"/>
      <c r="DP2" s="200"/>
      <c r="DQ2" s="1116" t="s">
        <v>342</v>
      </c>
      <c r="DR2" s="1117"/>
      <c r="DS2" s="1117"/>
      <c r="DT2" s="1117"/>
      <c r="DU2" s="1117"/>
      <c r="DV2" s="1117"/>
      <c r="DW2" s="1117"/>
      <c r="DX2" s="1117"/>
      <c r="DY2" s="1117"/>
      <c r="DZ2" s="111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71" t="s">
        <v>343</v>
      </c>
      <c r="B4" s="1071"/>
      <c r="C4" s="1071"/>
      <c r="D4" s="1071"/>
      <c r="E4" s="1071"/>
      <c r="F4" s="1071"/>
      <c r="G4" s="1071"/>
      <c r="H4" s="1071"/>
      <c r="I4" s="1071"/>
      <c r="J4" s="1071"/>
      <c r="K4" s="1071"/>
      <c r="L4" s="1071"/>
      <c r="M4" s="1071"/>
      <c r="N4" s="1071"/>
      <c r="O4" s="1071"/>
      <c r="P4" s="1071"/>
      <c r="Q4" s="1071"/>
      <c r="R4" s="1071"/>
      <c r="S4" s="1071"/>
      <c r="T4" s="1071"/>
      <c r="U4" s="1071"/>
      <c r="V4" s="1071"/>
      <c r="W4" s="1071"/>
      <c r="X4" s="1071"/>
      <c r="Y4" s="1071"/>
      <c r="Z4" s="1071"/>
      <c r="AA4" s="1071"/>
      <c r="AB4" s="1071"/>
      <c r="AC4" s="1071"/>
      <c r="AD4" s="1071"/>
      <c r="AE4" s="1071"/>
      <c r="AF4" s="1071"/>
      <c r="AG4" s="1071"/>
      <c r="AH4" s="1071"/>
      <c r="AI4" s="1071"/>
      <c r="AJ4" s="1071"/>
      <c r="AK4" s="1071"/>
      <c r="AL4" s="1071"/>
      <c r="AM4" s="1071"/>
      <c r="AN4" s="1071"/>
      <c r="AO4" s="1071"/>
      <c r="AP4" s="1071"/>
      <c r="AQ4" s="1071"/>
      <c r="AR4" s="1071"/>
      <c r="AS4" s="1071"/>
      <c r="AT4" s="1071"/>
      <c r="AU4" s="1071"/>
      <c r="AV4" s="1071"/>
      <c r="AW4" s="1071"/>
      <c r="AX4" s="1071"/>
      <c r="AY4" s="1071"/>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3" t="s">
        <v>345</v>
      </c>
      <c r="B5" s="994"/>
      <c r="C5" s="994"/>
      <c r="D5" s="994"/>
      <c r="E5" s="994"/>
      <c r="F5" s="994"/>
      <c r="G5" s="994"/>
      <c r="H5" s="994"/>
      <c r="I5" s="994"/>
      <c r="J5" s="994"/>
      <c r="K5" s="994"/>
      <c r="L5" s="994"/>
      <c r="M5" s="994"/>
      <c r="N5" s="994"/>
      <c r="O5" s="994"/>
      <c r="P5" s="995"/>
      <c r="Q5" s="999" t="s">
        <v>346</v>
      </c>
      <c r="R5" s="1000"/>
      <c r="S5" s="1000"/>
      <c r="T5" s="1000"/>
      <c r="U5" s="1001"/>
      <c r="V5" s="999" t="s">
        <v>347</v>
      </c>
      <c r="W5" s="1000"/>
      <c r="X5" s="1000"/>
      <c r="Y5" s="1000"/>
      <c r="Z5" s="1001"/>
      <c r="AA5" s="999" t="s">
        <v>348</v>
      </c>
      <c r="AB5" s="1000"/>
      <c r="AC5" s="1000"/>
      <c r="AD5" s="1000"/>
      <c r="AE5" s="1000"/>
      <c r="AF5" s="1119" t="s">
        <v>349</v>
      </c>
      <c r="AG5" s="1000"/>
      <c r="AH5" s="1000"/>
      <c r="AI5" s="1000"/>
      <c r="AJ5" s="1015"/>
      <c r="AK5" s="1000" t="s">
        <v>350</v>
      </c>
      <c r="AL5" s="1000"/>
      <c r="AM5" s="1000"/>
      <c r="AN5" s="1000"/>
      <c r="AO5" s="1001"/>
      <c r="AP5" s="999" t="s">
        <v>351</v>
      </c>
      <c r="AQ5" s="1000"/>
      <c r="AR5" s="1000"/>
      <c r="AS5" s="1000"/>
      <c r="AT5" s="1001"/>
      <c r="AU5" s="999" t="s">
        <v>352</v>
      </c>
      <c r="AV5" s="1000"/>
      <c r="AW5" s="1000"/>
      <c r="AX5" s="1000"/>
      <c r="AY5" s="1015"/>
      <c r="AZ5" s="207"/>
      <c r="BA5" s="207"/>
      <c r="BB5" s="207"/>
      <c r="BC5" s="207"/>
      <c r="BD5" s="207"/>
      <c r="BE5" s="208"/>
      <c r="BF5" s="208"/>
      <c r="BG5" s="208"/>
      <c r="BH5" s="208"/>
      <c r="BI5" s="208"/>
      <c r="BJ5" s="208"/>
      <c r="BK5" s="208"/>
      <c r="BL5" s="208"/>
      <c r="BM5" s="208"/>
      <c r="BN5" s="208"/>
      <c r="BO5" s="208"/>
      <c r="BP5" s="208"/>
      <c r="BQ5" s="993" t="s">
        <v>353</v>
      </c>
      <c r="BR5" s="994"/>
      <c r="BS5" s="994"/>
      <c r="BT5" s="994"/>
      <c r="BU5" s="994"/>
      <c r="BV5" s="994"/>
      <c r="BW5" s="994"/>
      <c r="BX5" s="994"/>
      <c r="BY5" s="994"/>
      <c r="BZ5" s="994"/>
      <c r="CA5" s="994"/>
      <c r="CB5" s="994"/>
      <c r="CC5" s="994"/>
      <c r="CD5" s="994"/>
      <c r="CE5" s="994"/>
      <c r="CF5" s="994"/>
      <c r="CG5" s="995"/>
      <c r="CH5" s="999" t="s">
        <v>354</v>
      </c>
      <c r="CI5" s="1000"/>
      <c r="CJ5" s="1000"/>
      <c r="CK5" s="1000"/>
      <c r="CL5" s="1001"/>
      <c r="CM5" s="999" t="s">
        <v>355</v>
      </c>
      <c r="CN5" s="1000"/>
      <c r="CO5" s="1000"/>
      <c r="CP5" s="1000"/>
      <c r="CQ5" s="1001"/>
      <c r="CR5" s="999" t="s">
        <v>356</v>
      </c>
      <c r="CS5" s="1000"/>
      <c r="CT5" s="1000"/>
      <c r="CU5" s="1000"/>
      <c r="CV5" s="1001"/>
      <c r="CW5" s="999" t="s">
        <v>357</v>
      </c>
      <c r="CX5" s="1000"/>
      <c r="CY5" s="1000"/>
      <c r="CZ5" s="1000"/>
      <c r="DA5" s="1001"/>
      <c r="DB5" s="999" t="s">
        <v>358</v>
      </c>
      <c r="DC5" s="1000"/>
      <c r="DD5" s="1000"/>
      <c r="DE5" s="1000"/>
      <c r="DF5" s="1001"/>
      <c r="DG5" s="1105" t="s">
        <v>359</v>
      </c>
      <c r="DH5" s="1106"/>
      <c r="DI5" s="1106"/>
      <c r="DJ5" s="1106"/>
      <c r="DK5" s="1107"/>
      <c r="DL5" s="1105" t="s">
        <v>360</v>
      </c>
      <c r="DM5" s="1106"/>
      <c r="DN5" s="1106"/>
      <c r="DO5" s="1106"/>
      <c r="DP5" s="1107"/>
      <c r="DQ5" s="999" t="s">
        <v>361</v>
      </c>
      <c r="DR5" s="1000"/>
      <c r="DS5" s="1000"/>
      <c r="DT5" s="1000"/>
      <c r="DU5" s="1001"/>
      <c r="DV5" s="999" t="s">
        <v>352</v>
      </c>
      <c r="DW5" s="1000"/>
      <c r="DX5" s="1000"/>
      <c r="DY5" s="1000"/>
      <c r="DZ5" s="1015"/>
      <c r="EA5" s="205"/>
    </row>
    <row r="6" spans="1:131" s="206" customFormat="1" ht="26.25" customHeight="1" thickBot="1" x14ac:dyDescent="0.2">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20"/>
      <c r="AG6" s="1003"/>
      <c r="AH6" s="1003"/>
      <c r="AI6" s="1003"/>
      <c r="AJ6" s="1016"/>
      <c r="AK6" s="1003"/>
      <c r="AL6" s="1003"/>
      <c r="AM6" s="1003"/>
      <c r="AN6" s="1003"/>
      <c r="AO6" s="1004"/>
      <c r="AP6" s="1002"/>
      <c r="AQ6" s="1003"/>
      <c r="AR6" s="1003"/>
      <c r="AS6" s="1003"/>
      <c r="AT6" s="1004"/>
      <c r="AU6" s="1002"/>
      <c r="AV6" s="1003"/>
      <c r="AW6" s="1003"/>
      <c r="AX6" s="1003"/>
      <c r="AY6" s="1016"/>
      <c r="AZ6" s="203"/>
      <c r="BA6" s="203"/>
      <c r="BB6" s="203"/>
      <c r="BC6" s="203"/>
      <c r="BD6" s="203"/>
      <c r="BE6" s="204"/>
      <c r="BF6" s="204"/>
      <c r="BG6" s="204"/>
      <c r="BH6" s="204"/>
      <c r="BI6" s="204"/>
      <c r="BJ6" s="204"/>
      <c r="BK6" s="204"/>
      <c r="BL6" s="204"/>
      <c r="BM6" s="204"/>
      <c r="BN6" s="204"/>
      <c r="BO6" s="204"/>
      <c r="BP6" s="204"/>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108"/>
      <c r="DH6" s="1109"/>
      <c r="DI6" s="1109"/>
      <c r="DJ6" s="1109"/>
      <c r="DK6" s="1110"/>
      <c r="DL6" s="1108"/>
      <c r="DM6" s="1109"/>
      <c r="DN6" s="1109"/>
      <c r="DO6" s="1109"/>
      <c r="DP6" s="1110"/>
      <c r="DQ6" s="1002"/>
      <c r="DR6" s="1003"/>
      <c r="DS6" s="1003"/>
      <c r="DT6" s="1003"/>
      <c r="DU6" s="1004"/>
      <c r="DV6" s="1002"/>
      <c r="DW6" s="1003"/>
      <c r="DX6" s="1003"/>
      <c r="DY6" s="1003"/>
      <c r="DZ6" s="1016"/>
      <c r="EA6" s="205"/>
    </row>
    <row r="7" spans="1:131" s="206" customFormat="1" ht="26.25" customHeight="1" thickTop="1" x14ac:dyDescent="0.15">
      <c r="A7" s="209">
        <v>1</v>
      </c>
      <c r="B7" s="1054" t="s">
        <v>362</v>
      </c>
      <c r="C7" s="1055"/>
      <c r="D7" s="1055"/>
      <c r="E7" s="1055"/>
      <c r="F7" s="1055"/>
      <c r="G7" s="1055"/>
      <c r="H7" s="1055"/>
      <c r="I7" s="1055"/>
      <c r="J7" s="1055"/>
      <c r="K7" s="1055"/>
      <c r="L7" s="1055"/>
      <c r="M7" s="1055"/>
      <c r="N7" s="1055"/>
      <c r="O7" s="1055"/>
      <c r="P7" s="1056"/>
      <c r="Q7" s="1111">
        <v>66019</v>
      </c>
      <c r="R7" s="1112"/>
      <c r="S7" s="1112"/>
      <c r="T7" s="1112"/>
      <c r="U7" s="1112"/>
      <c r="V7" s="1112">
        <v>61815</v>
      </c>
      <c r="W7" s="1112"/>
      <c r="X7" s="1112"/>
      <c r="Y7" s="1112"/>
      <c r="Z7" s="1112"/>
      <c r="AA7" s="1112">
        <v>4204</v>
      </c>
      <c r="AB7" s="1112"/>
      <c r="AC7" s="1112"/>
      <c r="AD7" s="1112"/>
      <c r="AE7" s="1060"/>
      <c r="AF7" s="1113">
        <v>3602</v>
      </c>
      <c r="AG7" s="1114"/>
      <c r="AH7" s="1114"/>
      <c r="AI7" s="1114"/>
      <c r="AJ7" s="1115"/>
      <c r="AK7" s="1098">
        <v>2126</v>
      </c>
      <c r="AL7" s="1099"/>
      <c r="AM7" s="1099"/>
      <c r="AN7" s="1099"/>
      <c r="AO7" s="1099"/>
      <c r="AP7" s="1099">
        <v>47779</v>
      </c>
      <c r="AQ7" s="1099"/>
      <c r="AR7" s="1099"/>
      <c r="AS7" s="1099"/>
      <c r="AT7" s="1099"/>
      <c r="AU7" s="1100"/>
      <c r="AV7" s="1100"/>
      <c r="AW7" s="1100"/>
      <c r="AX7" s="1100"/>
      <c r="AY7" s="1101"/>
      <c r="AZ7" s="203"/>
      <c r="BA7" s="203"/>
      <c r="BB7" s="203"/>
      <c r="BC7" s="203"/>
      <c r="BD7" s="203"/>
      <c r="BE7" s="204"/>
      <c r="BF7" s="204"/>
      <c r="BG7" s="204"/>
      <c r="BH7" s="204"/>
      <c r="BI7" s="204"/>
      <c r="BJ7" s="204"/>
      <c r="BK7" s="204"/>
      <c r="BL7" s="204"/>
      <c r="BM7" s="204"/>
      <c r="BN7" s="204"/>
      <c r="BO7" s="204"/>
      <c r="BP7" s="204"/>
      <c r="BQ7" s="210">
        <v>1</v>
      </c>
      <c r="BR7" s="211"/>
      <c r="BS7" s="1102" t="s">
        <v>546</v>
      </c>
      <c r="BT7" s="1103"/>
      <c r="BU7" s="1103"/>
      <c r="BV7" s="1103"/>
      <c r="BW7" s="1103"/>
      <c r="BX7" s="1103"/>
      <c r="BY7" s="1103"/>
      <c r="BZ7" s="1103"/>
      <c r="CA7" s="1103"/>
      <c r="CB7" s="1103"/>
      <c r="CC7" s="1103"/>
      <c r="CD7" s="1103"/>
      <c r="CE7" s="1103"/>
      <c r="CF7" s="1103"/>
      <c r="CG7" s="1104"/>
      <c r="CH7" s="1095">
        <v>-1</v>
      </c>
      <c r="CI7" s="1096"/>
      <c r="CJ7" s="1096"/>
      <c r="CK7" s="1096"/>
      <c r="CL7" s="1097"/>
      <c r="CM7" s="1095">
        <v>53</v>
      </c>
      <c r="CN7" s="1096"/>
      <c r="CO7" s="1096"/>
      <c r="CP7" s="1096"/>
      <c r="CQ7" s="1097"/>
      <c r="CR7" s="1095">
        <v>0</v>
      </c>
      <c r="CS7" s="1096"/>
      <c r="CT7" s="1096"/>
      <c r="CU7" s="1096"/>
      <c r="CV7" s="1097"/>
      <c r="CW7" s="1095" t="s">
        <v>489</v>
      </c>
      <c r="CX7" s="1096"/>
      <c r="CY7" s="1096"/>
      <c r="CZ7" s="1096"/>
      <c r="DA7" s="1097"/>
      <c r="DB7" s="1095" t="s">
        <v>489</v>
      </c>
      <c r="DC7" s="1096"/>
      <c r="DD7" s="1096"/>
      <c r="DE7" s="1096"/>
      <c r="DF7" s="1097"/>
      <c r="DG7" s="1095" t="s">
        <v>489</v>
      </c>
      <c r="DH7" s="1096"/>
      <c r="DI7" s="1096"/>
      <c r="DJ7" s="1096"/>
      <c r="DK7" s="1097"/>
      <c r="DL7" s="1095" t="s">
        <v>489</v>
      </c>
      <c r="DM7" s="1096"/>
      <c r="DN7" s="1096"/>
      <c r="DO7" s="1096"/>
      <c r="DP7" s="1097"/>
      <c r="DQ7" s="1095" t="s">
        <v>489</v>
      </c>
      <c r="DR7" s="1096"/>
      <c r="DS7" s="1096"/>
      <c r="DT7" s="1096"/>
      <c r="DU7" s="1097"/>
      <c r="DV7" s="1121"/>
      <c r="DW7" s="1122"/>
      <c r="DX7" s="1122"/>
      <c r="DY7" s="1122"/>
      <c r="DZ7" s="1123"/>
      <c r="EA7" s="205"/>
    </row>
    <row r="8" spans="1:131" s="206" customFormat="1" ht="26.25" customHeight="1" x14ac:dyDescent="0.15">
      <c r="A8" s="212">
        <v>2</v>
      </c>
      <c r="B8" s="1029"/>
      <c r="C8" s="1030"/>
      <c r="D8" s="1030"/>
      <c r="E8" s="1030"/>
      <c r="F8" s="1030"/>
      <c r="G8" s="1030"/>
      <c r="H8" s="1030"/>
      <c r="I8" s="1030"/>
      <c r="J8" s="1030"/>
      <c r="K8" s="1030"/>
      <c r="L8" s="1030"/>
      <c r="M8" s="1030"/>
      <c r="N8" s="1030"/>
      <c r="O8" s="1030"/>
      <c r="P8" s="1031"/>
      <c r="Q8" s="1041"/>
      <c r="R8" s="1042"/>
      <c r="S8" s="1042"/>
      <c r="T8" s="1042"/>
      <c r="U8" s="1042"/>
      <c r="V8" s="1042"/>
      <c r="W8" s="1042"/>
      <c r="X8" s="1042"/>
      <c r="Y8" s="1042"/>
      <c r="Z8" s="1042"/>
      <c r="AA8" s="1042"/>
      <c r="AB8" s="1042"/>
      <c r="AC8" s="1042"/>
      <c r="AD8" s="1042"/>
      <c r="AE8" s="1043"/>
      <c r="AF8" s="1035"/>
      <c r="AG8" s="1036"/>
      <c r="AH8" s="1036"/>
      <c r="AI8" s="1036"/>
      <c r="AJ8" s="1037"/>
      <c r="AK8" s="1093"/>
      <c r="AL8" s="1094"/>
      <c r="AM8" s="1094"/>
      <c r="AN8" s="1094"/>
      <c r="AO8" s="1094"/>
      <c r="AP8" s="1094"/>
      <c r="AQ8" s="1094"/>
      <c r="AR8" s="1094"/>
      <c r="AS8" s="1094"/>
      <c r="AT8" s="1094"/>
      <c r="AU8" s="1091"/>
      <c r="AV8" s="1091"/>
      <c r="AW8" s="1091"/>
      <c r="AX8" s="1091"/>
      <c r="AY8" s="1092"/>
      <c r="AZ8" s="203"/>
      <c r="BA8" s="203"/>
      <c r="BB8" s="203"/>
      <c r="BC8" s="203"/>
      <c r="BD8" s="203"/>
      <c r="BE8" s="204"/>
      <c r="BF8" s="204"/>
      <c r="BG8" s="204"/>
      <c r="BH8" s="204"/>
      <c r="BI8" s="204"/>
      <c r="BJ8" s="204"/>
      <c r="BK8" s="204"/>
      <c r="BL8" s="204"/>
      <c r="BM8" s="204"/>
      <c r="BN8" s="204"/>
      <c r="BO8" s="204"/>
      <c r="BP8" s="204"/>
      <c r="BQ8" s="213">
        <v>2</v>
      </c>
      <c r="BR8" s="214"/>
      <c r="BS8" s="1012" t="s">
        <v>547</v>
      </c>
      <c r="BT8" s="1013"/>
      <c r="BU8" s="1013"/>
      <c r="BV8" s="1013"/>
      <c r="BW8" s="1013"/>
      <c r="BX8" s="1013"/>
      <c r="BY8" s="1013"/>
      <c r="BZ8" s="1013"/>
      <c r="CA8" s="1013"/>
      <c r="CB8" s="1013"/>
      <c r="CC8" s="1013"/>
      <c r="CD8" s="1013"/>
      <c r="CE8" s="1013"/>
      <c r="CF8" s="1013"/>
      <c r="CG8" s="1014"/>
      <c r="CH8" s="987">
        <v>-2</v>
      </c>
      <c r="CI8" s="988"/>
      <c r="CJ8" s="988"/>
      <c r="CK8" s="988"/>
      <c r="CL8" s="989"/>
      <c r="CM8" s="987">
        <v>358</v>
      </c>
      <c r="CN8" s="988"/>
      <c r="CO8" s="988"/>
      <c r="CP8" s="988"/>
      <c r="CQ8" s="989"/>
      <c r="CR8" s="987">
        <v>210</v>
      </c>
      <c r="CS8" s="988"/>
      <c r="CT8" s="988"/>
      <c r="CU8" s="988"/>
      <c r="CV8" s="989"/>
      <c r="CW8" s="987">
        <v>23</v>
      </c>
      <c r="CX8" s="988"/>
      <c r="CY8" s="988"/>
      <c r="CZ8" s="988"/>
      <c r="DA8" s="989"/>
      <c r="DB8" s="987" t="s">
        <v>489</v>
      </c>
      <c r="DC8" s="988"/>
      <c r="DD8" s="988"/>
      <c r="DE8" s="988"/>
      <c r="DF8" s="989"/>
      <c r="DG8" s="987" t="s">
        <v>489</v>
      </c>
      <c r="DH8" s="988"/>
      <c r="DI8" s="988"/>
      <c r="DJ8" s="988"/>
      <c r="DK8" s="989"/>
      <c r="DL8" s="987" t="s">
        <v>489</v>
      </c>
      <c r="DM8" s="988"/>
      <c r="DN8" s="988"/>
      <c r="DO8" s="988"/>
      <c r="DP8" s="989"/>
      <c r="DQ8" s="987" t="s">
        <v>489</v>
      </c>
      <c r="DR8" s="988"/>
      <c r="DS8" s="988"/>
      <c r="DT8" s="988"/>
      <c r="DU8" s="989"/>
      <c r="DV8" s="990"/>
      <c r="DW8" s="991"/>
      <c r="DX8" s="991"/>
      <c r="DY8" s="991"/>
      <c r="DZ8" s="992"/>
      <c r="EA8" s="205"/>
    </row>
    <row r="9" spans="1:131" s="206" customFormat="1" ht="26.25" customHeight="1" x14ac:dyDescent="0.15">
      <c r="A9" s="212">
        <v>3</v>
      </c>
      <c r="B9" s="1029"/>
      <c r="C9" s="1030"/>
      <c r="D9" s="1030"/>
      <c r="E9" s="1030"/>
      <c r="F9" s="1030"/>
      <c r="G9" s="1030"/>
      <c r="H9" s="1030"/>
      <c r="I9" s="1030"/>
      <c r="J9" s="1030"/>
      <c r="K9" s="1030"/>
      <c r="L9" s="1030"/>
      <c r="M9" s="1030"/>
      <c r="N9" s="1030"/>
      <c r="O9" s="1030"/>
      <c r="P9" s="1031"/>
      <c r="Q9" s="1041"/>
      <c r="R9" s="1042"/>
      <c r="S9" s="1042"/>
      <c r="T9" s="1042"/>
      <c r="U9" s="1042"/>
      <c r="V9" s="1042"/>
      <c r="W9" s="1042"/>
      <c r="X9" s="1042"/>
      <c r="Y9" s="1042"/>
      <c r="Z9" s="1042"/>
      <c r="AA9" s="1042"/>
      <c r="AB9" s="1042"/>
      <c r="AC9" s="1042"/>
      <c r="AD9" s="1042"/>
      <c r="AE9" s="1043"/>
      <c r="AF9" s="1035"/>
      <c r="AG9" s="1036"/>
      <c r="AH9" s="1036"/>
      <c r="AI9" s="1036"/>
      <c r="AJ9" s="1037"/>
      <c r="AK9" s="1093"/>
      <c r="AL9" s="1094"/>
      <c r="AM9" s="1094"/>
      <c r="AN9" s="1094"/>
      <c r="AO9" s="1094"/>
      <c r="AP9" s="1094"/>
      <c r="AQ9" s="1094"/>
      <c r="AR9" s="1094"/>
      <c r="AS9" s="1094"/>
      <c r="AT9" s="1094"/>
      <c r="AU9" s="1091"/>
      <c r="AV9" s="1091"/>
      <c r="AW9" s="1091"/>
      <c r="AX9" s="1091"/>
      <c r="AY9" s="1092"/>
      <c r="AZ9" s="203"/>
      <c r="BA9" s="203"/>
      <c r="BB9" s="203"/>
      <c r="BC9" s="203"/>
      <c r="BD9" s="203"/>
      <c r="BE9" s="204"/>
      <c r="BF9" s="204"/>
      <c r="BG9" s="204"/>
      <c r="BH9" s="204"/>
      <c r="BI9" s="204"/>
      <c r="BJ9" s="204"/>
      <c r="BK9" s="204"/>
      <c r="BL9" s="204"/>
      <c r="BM9" s="204"/>
      <c r="BN9" s="204"/>
      <c r="BO9" s="204"/>
      <c r="BP9" s="204"/>
      <c r="BQ9" s="213">
        <v>3</v>
      </c>
      <c r="BR9" s="214"/>
      <c r="BS9" s="1012" t="s">
        <v>548</v>
      </c>
      <c r="BT9" s="1013"/>
      <c r="BU9" s="1013"/>
      <c r="BV9" s="1013"/>
      <c r="BW9" s="1013"/>
      <c r="BX9" s="1013"/>
      <c r="BY9" s="1013"/>
      <c r="BZ9" s="1013"/>
      <c r="CA9" s="1013"/>
      <c r="CB9" s="1013"/>
      <c r="CC9" s="1013"/>
      <c r="CD9" s="1013"/>
      <c r="CE9" s="1013"/>
      <c r="CF9" s="1013"/>
      <c r="CG9" s="1014"/>
      <c r="CH9" s="987">
        <v>0</v>
      </c>
      <c r="CI9" s="988"/>
      <c r="CJ9" s="988"/>
      <c r="CK9" s="988"/>
      <c r="CL9" s="989"/>
      <c r="CM9" s="987">
        <v>143</v>
      </c>
      <c r="CN9" s="988"/>
      <c r="CO9" s="988"/>
      <c r="CP9" s="988"/>
      <c r="CQ9" s="989"/>
      <c r="CR9" s="987">
        <v>10</v>
      </c>
      <c r="CS9" s="988"/>
      <c r="CT9" s="988"/>
      <c r="CU9" s="988"/>
      <c r="CV9" s="989"/>
      <c r="CW9" s="987" t="s">
        <v>489</v>
      </c>
      <c r="CX9" s="988"/>
      <c r="CY9" s="988"/>
      <c r="CZ9" s="988"/>
      <c r="DA9" s="989"/>
      <c r="DB9" s="987">
        <v>1281</v>
      </c>
      <c r="DC9" s="988"/>
      <c r="DD9" s="988"/>
      <c r="DE9" s="988"/>
      <c r="DF9" s="989"/>
      <c r="DG9" s="987" t="s">
        <v>489</v>
      </c>
      <c r="DH9" s="988"/>
      <c r="DI9" s="988"/>
      <c r="DJ9" s="988"/>
      <c r="DK9" s="989"/>
      <c r="DL9" s="987" t="s">
        <v>489</v>
      </c>
      <c r="DM9" s="988"/>
      <c r="DN9" s="988"/>
      <c r="DO9" s="988"/>
      <c r="DP9" s="989"/>
      <c r="DQ9" s="987" t="s">
        <v>489</v>
      </c>
      <c r="DR9" s="988"/>
      <c r="DS9" s="988"/>
      <c r="DT9" s="988"/>
      <c r="DU9" s="989"/>
      <c r="DV9" s="990"/>
      <c r="DW9" s="991"/>
      <c r="DX9" s="991"/>
      <c r="DY9" s="991"/>
      <c r="DZ9" s="992"/>
      <c r="EA9" s="205"/>
    </row>
    <row r="10" spans="1:131" s="206" customFormat="1" ht="26.25" customHeight="1" x14ac:dyDescent="0.15">
      <c r="A10" s="212">
        <v>4</v>
      </c>
      <c r="B10" s="1029"/>
      <c r="C10" s="1030"/>
      <c r="D10" s="1030"/>
      <c r="E10" s="1030"/>
      <c r="F10" s="1030"/>
      <c r="G10" s="1030"/>
      <c r="H10" s="1030"/>
      <c r="I10" s="1030"/>
      <c r="J10" s="1030"/>
      <c r="K10" s="1030"/>
      <c r="L10" s="1030"/>
      <c r="M10" s="1030"/>
      <c r="N10" s="1030"/>
      <c r="O10" s="1030"/>
      <c r="P10" s="1031"/>
      <c r="Q10" s="1041"/>
      <c r="R10" s="1042"/>
      <c r="S10" s="1042"/>
      <c r="T10" s="1042"/>
      <c r="U10" s="1042"/>
      <c r="V10" s="1042"/>
      <c r="W10" s="1042"/>
      <c r="X10" s="1042"/>
      <c r="Y10" s="1042"/>
      <c r="Z10" s="1042"/>
      <c r="AA10" s="1042"/>
      <c r="AB10" s="1042"/>
      <c r="AC10" s="1042"/>
      <c r="AD10" s="1042"/>
      <c r="AE10" s="1043"/>
      <c r="AF10" s="1035"/>
      <c r="AG10" s="1036"/>
      <c r="AH10" s="1036"/>
      <c r="AI10" s="1036"/>
      <c r="AJ10" s="1037"/>
      <c r="AK10" s="1093"/>
      <c r="AL10" s="1094"/>
      <c r="AM10" s="1094"/>
      <c r="AN10" s="1094"/>
      <c r="AO10" s="1094"/>
      <c r="AP10" s="1094"/>
      <c r="AQ10" s="1094"/>
      <c r="AR10" s="1094"/>
      <c r="AS10" s="1094"/>
      <c r="AT10" s="1094"/>
      <c r="AU10" s="1091"/>
      <c r="AV10" s="1091"/>
      <c r="AW10" s="1091"/>
      <c r="AX10" s="1091"/>
      <c r="AY10" s="1092"/>
      <c r="AZ10" s="203"/>
      <c r="BA10" s="203"/>
      <c r="BB10" s="203"/>
      <c r="BC10" s="203"/>
      <c r="BD10" s="203"/>
      <c r="BE10" s="204"/>
      <c r="BF10" s="204"/>
      <c r="BG10" s="204"/>
      <c r="BH10" s="204"/>
      <c r="BI10" s="204"/>
      <c r="BJ10" s="204"/>
      <c r="BK10" s="204"/>
      <c r="BL10" s="204"/>
      <c r="BM10" s="204"/>
      <c r="BN10" s="204"/>
      <c r="BO10" s="204"/>
      <c r="BP10" s="204"/>
      <c r="BQ10" s="213">
        <v>4</v>
      </c>
      <c r="BR10" s="214"/>
      <c r="BS10" s="1012" t="s">
        <v>549</v>
      </c>
      <c r="BT10" s="1013"/>
      <c r="BU10" s="1013"/>
      <c r="BV10" s="1013"/>
      <c r="BW10" s="1013"/>
      <c r="BX10" s="1013"/>
      <c r="BY10" s="1013"/>
      <c r="BZ10" s="1013"/>
      <c r="CA10" s="1013"/>
      <c r="CB10" s="1013"/>
      <c r="CC10" s="1013"/>
      <c r="CD10" s="1013"/>
      <c r="CE10" s="1013"/>
      <c r="CF10" s="1013"/>
      <c r="CG10" s="1014"/>
      <c r="CH10" s="987">
        <v>12</v>
      </c>
      <c r="CI10" s="988"/>
      <c r="CJ10" s="988"/>
      <c r="CK10" s="988"/>
      <c r="CL10" s="989"/>
      <c r="CM10" s="987">
        <v>91</v>
      </c>
      <c r="CN10" s="988"/>
      <c r="CO10" s="988"/>
      <c r="CP10" s="988"/>
      <c r="CQ10" s="989"/>
      <c r="CR10" s="987">
        <v>6</v>
      </c>
      <c r="CS10" s="988"/>
      <c r="CT10" s="988"/>
      <c r="CU10" s="988"/>
      <c r="CV10" s="989"/>
      <c r="CW10" s="987" t="s">
        <v>489</v>
      </c>
      <c r="CX10" s="988"/>
      <c r="CY10" s="988"/>
      <c r="CZ10" s="988"/>
      <c r="DA10" s="989"/>
      <c r="DB10" s="987" t="s">
        <v>489</v>
      </c>
      <c r="DC10" s="988"/>
      <c r="DD10" s="988"/>
      <c r="DE10" s="988"/>
      <c r="DF10" s="989"/>
      <c r="DG10" s="987" t="s">
        <v>489</v>
      </c>
      <c r="DH10" s="988"/>
      <c r="DI10" s="988"/>
      <c r="DJ10" s="988"/>
      <c r="DK10" s="989"/>
      <c r="DL10" s="987" t="s">
        <v>489</v>
      </c>
      <c r="DM10" s="988"/>
      <c r="DN10" s="988"/>
      <c r="DO10" s="988"/>
      <c r="DP10" s="989"/>
      <c r="DQ10" s="987" t="s">
        <v>489</v>
      </c>
      <c r="DR10" s="988"/>
      <c r="DS10" s="988"/>
      <c r="DT10" s="988"/>
      <c r="DU10" s="989"/>
      <c r="DV10" s="990"/>
      <c r="DW10" s="991"/>
      <c r="DX10" s="991"/>
      <c r="DY10" s="991"/>
      <c r="DZ10" s="992"/>
      <c r="EA10" s="205"/>
    </row>
    <row r="11" spans="1:131" s="206" customFormat="1" ht="26.25" customHeight="1" x14ac:dyDescent="0.15">
      <c r="A11" s="212">
        <v>5</v>
      </c>
      <c r="B11" s="1029"/>
      <c r="C11" s="1030"/>
      <c r="D11" s="1030"/>
      <c r="E11" s="1030"/>
      <c r="F11" s="1030"/>
      <c r="G11" s="1030"/>
      <c r="H11" s="1030"/>
      <c r="I11" s="1030"/>
      <c r="J11" s="1030"/>
      <c r="K11" s="1030"/>
      <c r="L11" s="1030"/>
      <c r="M11" s="1030"/>
      <c r="N11" s="1030"/>
      <c r="O11" s="1030"/>
      <c r="P11" s="1031"/>
      <c r="Q11" s="1041"/>
      <c r="R11" s="1042"/>
      <c r="S11" s="1042"/>
      <c r="T11" s="1042"/>
      <c r="U11" s="1042"/>
      <c r="V11" s="1042"/>
      <c r="W11" s="1042"/>
      <c r="X11" s="1042"/>
      <c r="Y11" s="1042"/>
      <c r="Z11" s="1042"/>
      <c r="AA11" s="1042"/>
      <c r="AB11" s="1042"/>
      <c r="AC11" s="1042"/>
      <c r="AD11" s="1042"/>
      <c r="AE11" s="1043"/>
      <c r="AF11" s="1035"/>
      <c r="AG11" s="1036"/>
      <c r="AH11" s="1036"/>
      <c r="AI11" s="1036"/>
      <c r="AJ11" s="1037"/>
      <c r="AK11" s="1093"/>
      <c r="AL11" s="1094"/>
      <c r="AM11" s="1094"/>
      <c r="AN11" s="1094"/>
      <c r="AO11" s="1094"/>
      <c r="AP11" s="1094"/>
      <c r="AQ11" s="1094"/>
      <c r="AR11" s="1094"/>
      <c r="AS11" s="1094"/>
      <c r="AT11" s="1094"/>
      <c r="AU11" s="1091"/>
      <c r="AV11" s="1091"/>
      <c r="AW11" s="1091"/>
      <c r="AX11" s="1091"/>
      <c r="AY11" s="1092"/>
      <c r="AZ11" s="203"/>
      <c r="BA11" s="203"/>
      <c r="BB11" s="203"/>
      <c r="BC11" s="203"/>
      <c r="BD11" s="203"/>
      <c r="BE11" s="204"/>
      <c r="BF11" s="204"/>
      <c r="BG11" s="204"/>
      <c r="BH11" s="204"/>
      <c r="BI11" s="204"/>
      <c r="BJ11" s="204"/>
      <c r="BK11" s="204"/>
      <c r="BL11" s="204"/>
      <c r="BM11" s="204"/>
      <c r="BN11" s="204"/>
      <c r="BO11" s="204"/>
      <c r="BP11" s="204"/>
      <c r="BQ11" s="213">
        <v>5</v>
      </c>
      <c r="BR11" s="214"/>
      <c r="BS11" s="1012" t="s">
        <v>561</v>
      </c>
      <c r="BT11" s="1013"/>
      <c r="BU11" s="1013"/>
      <c r="BV11" s="1013"/>
      <c r="BW11" s="1013"/>
      <c r="BX11" s="1013"/>
      <c r="BY11" s="1013"/>
      <c r="BZ11" s="1013"/>
      <c r="CA11" s="1013"/>
      <c r="CB11" s="1013"/>
      <c r="CC11" s="1013"/>
      <c r="CD11" s="1013"/>
      <c r="CE11" s="1013"/>
      <c r="CF11" s="1013"/>
      <c r="CG11" s="1014"/>
      <c r="CH11" s="987">
        <v>-17</v>
      </c>
      <c r="CI11" s="988"/>
      <c r="CJ11" s="988"/>
      <c r="CK11" s="988"/>
      <c r="CL11" s="989"/>
      <c r="CM11" s="987">
        <v>103</v>
      </c>
      <c r="CN11" s="988"/>
      <c r="CO11" s="988"/>
      <c r="CP11" s="988"/>
      <c r="CQ11" s="989"/>
      <c r="CR11" s="987">
        <v>3</v>
      </c>
      <c r="CS11" s="988"/>
      <c r="CT11" s="988"/>
      <c r="CU11" s="988"/>
      <c r="CV11" s="989"/>
      <c r="CW11" s="987" t="s">
        <v>489</v>
      </c>
      <c r="CX11" s="988"/>
      <c r="CY11" s="988"/>
      <c r="CZ11" s="988"/>
      <c r="DA11" s="989"/>
      <c r="DB11" s="987" t="s">
        <v>489</v>
      </c>
      <c r="DC11" s="988"/>
      <c r="DD11" s="988"/>
      <c r="DE11" s="988"/>
      <c r="DF11" s="989"/>
      <c r="DG11" s="987" t="s">
        <v>489</v>
      </c>
      <c r="DH11" s="988"/>
      <c r="DI11" s="988"/>
      <c r="DJ11" s="988"/>
      <c r="DK11" s="989"/>
      <c r="DL11" s="987" t="s">
        <v>489</v>
      </c>
      <c r="DM11" s="988"/>
      <c r="DN11" s="988"/>
      <c r="DO11" s="988"/>
      <c r="DP11" s="989"/>
      <c r="DQ11" s="987" t="s">
        <v>489</v>
      </c>
      <c r="DR11" s="988"/>
      <c r="DS11" s="988"/>
      <c r="DT11" s="988"/>
      <c r="DU11" s="989"/>
      <c r="DV11" s="990"/>
      <c r="DW11" s="991"/>
      <c r="DX11" s="991"/>
      <c r="DY11" s="991"/>
      <c r="DZ11" s="992"/>
      <c r="EA11" s="205"/>
    </row>
    <row r="12" spans="1:131" s="206" customFormat="1" ht="26.25" customHeight="1" x14ac:dyDescent="0.15">
      <c r="A12" s="212">
        <v>6</v>
      </c>
      <c r="B12" s="1029"/>
      <c r="C12" s="1030"/>
      <c r="D12" s="1030"/>
      <c r="E12" s="1030"/>
      <c r="F12" s="1030"/>
      <c r="G12" s="1030"/>
      <c r="H12" s="1030"/>
      <c r="I12" s="1030"/>
      <c r="J12" s="1030"/>
      <c r="K12" s="1030"/>
      <c r="L12" s="1030"/>
      <c r="M12" s="1030"/>
      <c r="N12" s="1030"/>
      <c r="O12" s="1030"/>
      <c r="P12" s="1031"/>
      <c r="Q12" s="1041"/>
      <c r="R12" s="1042"/>
      <c r="S12" s="1042"/>
      <c r="T12" s="1042"/>
      <c r="U12" s="1042"/>
      <c r="V12" s="1042"/>
      <c r="W12" s="1042"/>
      <c r="X12" s="1042"/>
      <c r="Y12" s="1042"/>
      <c r="Z12" s="1042"/>
      <c r="AA12" s="1042"/>
      <c r="AB12" s="1042"/>
      <c r="AC12" s="1042"/>
      <c r="AD12" s="1042"/>
      <c r="AE12" s="1043"/>
      <c r="AF12" s="1035"/>
      <c r="AG12" s="1036"/>
      <c r="AH12" s="1036"/>
      <c r="AI12" s="1036"/>
      <c r="AJ12" s="1037"/>
      <c r="AK12" s="1093"/>
      <c r="AL12" s="1094"/>
      <c r="AM12" s="1094"/>
      <c r="AN12" s="1094"/>
      <c r="AO12" s="1094"/>
      <c r="AP12" s="1094"/>
      <c r="AQ12" s="1094"/>
      <c r="AR12" s="1094"/>
      <c r="AS12" s="1094"/>
      <c r="AT12" s="1094"/>
      <c r="AU12" s="1091"/>
      <c r="AV12" s="1091"/>
      <c r="AW12" s="1091"/>
      <c r="AX12" s="1091"/>
      <c r="AY12" s="1092"/>
      <c r="AZ12" s="203"/>
      <c r="BA12" s="203"/>
      <c r="BB12" s="203"/>
      <c r="BC12" s="203"/>
      <c r="BD12" s="203"/>
      <c r="BE12" s="204"/>
      <c r="BF12" s="204"/>
      <c r="BG12" s="204"/>
      <c r="BH12" s="204"/>
      <c r="BI12" s="204"/>
      <c r="BJ12" s="204"/>
      <c r="BK12" s="204"/>
      <c r="BL12" s="204"/>
      <c r="BM12" s="204"/>
      <c r="BN12" s="204"/>
      <c r="BO12" s="204"/>
      <c r="BP12" s="204"/>
      <c r="BQ12" s="213">
        <v>6</v>
      </c>
      <c r="BR12" s="214"/>
      <c r="BS12" s="1012" t="s">
        <v>562</v>
      </c>
      <c r="BT12" s="1013"/>
      <c r="BU12" s="1013"/>
      <c r="BV12" s="1013"/>
      <c r="BW12" s="1013"/>
      <c r="BX12" s="1013"/>
      <c r="BY12" s="1013"/>
      <c r="BZ12" s="1013"/>
      <c r="CA12" s="1013"/>
      <c r="CB12" s="1013"/>
      <c r="CC12" s="1013"/>
      <c r="CD12" s="1013"/>
      <c r="CE12" s="1013"/>
      <c r="CF12" s="1013"/>
      <c r="CG12" s="1014"/>
      <c r="CH12" s="987">
        <v>-252</v>
      </c>
      <c r="CI12" s="988"/>
      <c r="CJ12" s="988"/>
      <c r="CK12" s="988"/>
      <c r="CL12" s="989"/>
      <c r="CM12" s="987">
        <v>1382</v>
      </c>
      <c r="CN12" s="988"/>
      <c r="CO12" s="988"/>
      <c r="CP12" s="988"/>
      <c r="CQ12" s="989"/>
      <c r="CR12" s="987">
        <v>50</v>
      </c>
      <c r="CS12" s="988"/>
      <c r="CT12" s="988"/>
      <c r="CU12" s="988"/>
      <c r="CV12" s="989"/>
      <c r="CW12" s="987">
        <v>60</v>
      </c>
      <c r="CX12" s="988"/>
      <c r="CY12" s="988"/>
      <c r="CZ12" s="988"/>
      <c r="DA12" s="989"/>
      <c r="DB12" s="987" t="s">
        <v>489</v>
      </c>
      <c r="DC12" s="988"/>
      <c r="DD12" s="988"/>
      <c r="DE12" s="988"/>
      <c r="DF12" s="989"/>
      <c r="DG12" s="987" t="s">
        <v>489</v>
      </c>
      <c r="DH12" s="988"/>
      <c r="DI12" s="988"/>
      <c r="DJ12" s="988"/>
      <c r="DK12" s="989"/>
      <c r="DL12" s="987" t="s">
        <v>489</v>
      </c>
      <c r="DM12" s="988"/>
      <c r="DN12" s="988"/>
      <c r="DO12" s="988"/>
      <c r="DP12" s="989"/>
      <c r="DQ12" s="987" t="s">
        <v>489</v>
      </c>
      <c r="DR12" s="988"/>
      <c r="DS12" s="988"/>
      <c r="DT12" s="988"/>
      <c r="DU12" s="989"/>
      <c r="DV12" s="990"/>
      <c r="DW12" s="991"/>
      <c r="DX12" s="991"/>
      <c r="DY12" s="991"/>
      <c r="DZ12" s="992"/>
      <c r="EA12" s="205"/>
    </row>
    <row r="13" spans="1:131" s="206" customFormat="1" ht="26.25" customHeight="1" x14ac:dyDescent="0.15">
      <c r="A13" s="212">
        <v>7</v>
      </c>
      <c r="B13" s="1029"/>
      <c r="C13" s="1030"/>
      <c r="D13" s="1030"/>
      <c r="E13" s="1030"/>
      <c r="F13" s="1030"/>
      <c r="G13" s="1030"/>
      <c r="H13" s="1030"/>
      <c r="I13" s="1030"/>
      <c r="J13" s="1030"/>
      <c r="K13" s="1030"/>
      <c r="L13" s="1030"/>
      <c r="M13" s="1030"/>
      <c r="N13" s="1030"/>
      <c r="O13" s="1030"/>
      <c r="P13" s="1031"/>
      <c r="Q13" s="1041"/>
      <c r="R13" s="1042"/>
      <c r="S13" s="1042"/>
      <c r="T13" s="1042"/>
      <c r="U13" s="1042"/>
      <c r="V13" s="1042"/>
      <c r="W13" s="1042"/>
      <c r="X13" s="1042"/>
      <c r="Y13" s="1042"/>
      <c r="Z13" s="1042"/>
      <c r="AA13" s="1042"/>
      <c r="AB13" s="1042"/>
      <c r="AC13" s="1042"/>
      <c r="AD13" s="1042"/>
      <c r="AE13" s="1043"/>
      <c r="AF13" s="1035"/>
      <c r="AG13" s="1036"/>
      <c r="AH13" s="1036"/>
      <c r="AI13" s="1036"/>
      <c r="AJ13" s="1037"/>
      <c r="AK13" s="1093"/>
      <c r="AL13" s="1094"/>
      <c r="AM13" s="1094"/>
      <c r="AN13" s="1094"/>
      <c r="AO13" s="1094"/>
      <c r="AP13" s="1094"/>
      <c r="AQ13" s="1094"/>
      <c r="AR13" s="1094"/>
      <c r="AS13" s="1094"/>
      <c r="AT13" s="1094"/>
      <c r="AU13" s="1091"/>
      <c r="AV13" s="1091"/>
      <c r="AW13" s="1091"/>
      <c r="AX13" s="1091"/>
      <c r="AY13" s="1092"/>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05"/>
    </row>
    <row r="14" spans="1:131" s="206" customFormat="1" ht="26.25" customHeight="1" x14ac:dyDescent="0.15">
      <c r="A14" s="212">
        <v>8</v>
      </c>
      <c r="B14" s="1029"/>
      <c r="C14" s="1030"/>
      <c r="D14" s="1030"/>
      <c r="E14" s="1030"/>
      <c r="F14" s="1030"/>
      <c r="G14" s="1030"/>
      <c r="H14" s="1030"/>
      <c r="I14" s="1030"/>
      <c r="J14" s="1030"/>
      <c r="K14" s="1030"/>
      <c r="L14" s="1030"/>
      <c r="M14" s="1030"/>
      <c r="N14" s="1030"/>
      <c r="O14" s="1030"/>
      <c r="P14" s="1031"/>
      <c r="Q14" s="1041"/>
      <c r="R14" s="1042"/>
      <c r="S14" s="1042"/>
      <c r="T14" s="1042"/>
      <c r="U14" s="1042"/>
      <c r="V14" s="1042"/>
      <c r="W14" s="1042"/>
      <c r="X14" s="1042"/>
      <c r="Y14" s="1042"/>
      <c r="Z14" s="1042"/>
      <c r="AA14" s="1042"/>
      <c r="AB14" s="1042"/>
      <c r="AC14" s="1042"/>
      <c r="AD14" s="1042"/>
      <c r="AE14" s="1043"/>
      <c r="AF14" s="1035"/>
      <c r="AG14" s="1036"/>
      <c r="AH14" s="1036"/>
      <c r="AI14" s="1036"/>
      <c r="AJ14" s="1037"/>
      <c r="AK14" s="1093"/>
      <c r="AL14" s="1094"/>
      <c r="AM14" s="1094"/>
      <c r="AN14" s="1094"/>
      <c r="AO14" s="1094"/>
      <c r="AP14" s="1094"/>
      <c r="AQ14" s="1094"/>
      <c r="AR14" s="1094"/>
      <c r="AS14" s="1094"/>
      <c r="AT14" s="1094"/>
      <c r="AU14" s="1091"/>
      <c r="AV14" s="1091"/>
      <c r="AW14" s="1091"/>
      <c r="AX14" s="1091"/>
      <c r="AY14" s="1092"/>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05"/>
    </row>
    <row r="15" spans="1:131" s="206" customFormat="1" ht="26.25" customHeight="1" x14ac:dyDescent="0.15">
      <c r="A15" s="212">
        <v>9</v>
      </c>
      <c r="B15" s="1029"/>
      <c r="C15" s="1030"/>
      <c r="D15" s="1030"/>
      <c r="E15" s="1030"/>
      <c r="F15" s="1030"/>
      <c r="G15" s="1030"/>
      <c r="H15" s="1030"/>
      <c r="I15" s="1030"/>
      <c r="J15" s="1030"/>
      <c r="K15" s="1030"/>
      <c r="L15" s="1030"/>
      <c r="M15" s="1030"/>
      <c r="N15" s="1030"/>
      <c r="O15" s="1030"/>
      <c r="P15" s="1031"/>
      <c r="Q15" s="1041"/>
      <c r="R15" s="1042"/>
      <c r="S15" s="1042"/>
      <c r="T15" s="1042"/>
      <c r="U15" s="1042"/>
      <c r="V15" s="1042"/>
      <c r="W15" s="1042"/>
      <c r="X15" s="1042"/>
      <c r="Y15" s="1042"/>
      <c r="Z15" s="1042"/>
      <c r="AA15" s="1042"/>
      <c r="AB15" s="1042"/>
      <c r="AC15" s="1042"/>
      <c r="AD15" s="1042"/>
      <c r="AE15" s="1043"/>
      <c r="AF15" s="1035"/>
      <c r="AG15" s="1036"/>
      <c r="AH15" s="1036"/>
      <c r="AI15" s="1036"/>
      <c r="AJ15" s="1037"/>
      <c r="AK15" s="1093"/>
      <c r="AL15" s="1094"/>
      <c r="AM15" s="1094"/>
      <c r="AN15" s="1094"/>
      <c r="AO15" s="1094"/>
      <c r="AP15" s="1094"/>
      <c r="AQ15" s="1094"/>
      <c r="AR15" s="1094"/>
      <c r="AS15" s="1094"/>
      <c r="AT15" s="1094"/>
      <c r="AU15" s="1091"/>
      <c r="AV15" s="1091"/>
      <c r="AW15" s="1091"/>
      <c r="AX15" s="1091"/>
      <c r="AY15" s="1092"/>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05"/>
    </row>
    <row r="16" spans="1:131" s="206" customFormat="1" ht="26.25" customHeight="1" x14ac:dyDescent="0.15">
      <c r="A16" s="212">
        <v>10</v>
      </c>
      <c r="B16" s="1029"/>
      <c r="C16" s="1030"/>
      <c r="D16" s="1030"/>
      <c r="E16" s="1030"/>
      <c r="F16" s="1030"/>
      <c r="G16" s="1030"/>
      <c r="H16" s="1030"/>
      <c r="I16" s="1030"/>
      <c r="J16" s="1030"/>
      <c r="K16" s="1030"/>
      <c r="L16" s="1030"/>
      <c r="M16" s="1030"/>
      <c r="N16" s="1030"/>
      <c r="O16" s="1030"/>
      <c r="P16" s="1031"/>
      <c r="Q16" s="1041"/>
      <c r="R16" s="1042"/>
      <c r="S16" s="1042"/>
      <c r="T16" s="1042"/>
      <c r="U16" s="1042"/>
      <c r="V16" s="1042"/>
      <c r="W16" s="1042"/>
      <c r="X16" s="1042"/>
      <c r="Y16" s="1042"/>
      <c r="Z16" s="1042"/>
      <c r="AA16" s="1042"/>
      <c r="AB16" s="1042"/>
      <c r="AC16" s="1042"/>
      <c r="AD16" s="1042"/>
      <c r="AE16" s="1043"/>
      <c r="AF16" s="1035"/>
      <c r="AG16" s="1036"/>
      <c r="AH16" s="1036"/>
      <c r="AI16" s="1036"/>
      <c r="AJ16" s="1037"/>
      <c r="AK16" s="1093"/>
      <c r="AL16" s="1094"/>
      <c r="AM16" s="1094"/>
      <c r="AN16" s="1094"/>
      <c r="AO16" s="1094"/>
      <c r="AP16" s="1094"/>
      <c r="AQ16" s="1094"/>
      <c r="AR16" s="1094"/>
      <c r="AS16" s="1094"/>
      <c r="AT16" s="1094"/>
      <c r="AU16" s="1091"/>
      <c r="AV16" s="1091"/>
      <c r="AW16" s="1091"/>
      <c r="AX16" s="1091"/>
      <c r="AY16" s="1092"/>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05"/>
    </row>
    <row r="17" spans="1:131" s="206" customFormat="1" ht="26.25" customHeight="1" x14ac:dyDescent="0.15">
      <c r="A17" s="212">
        <v>11</v>
      </c>
      <c r="B17" s="1029"/>
      <c r="C17" s="1030"/>
      <c r="D17" s="1030"/>
      <c r="E17" s="1030"/>
      <c r="F17" s="1030"/>
      <c r="G17" s="1030"/>
      <c r="H17" s="1030"/>
      <c r="I17" s="1030"/>
      <c r="J17" s="1030"/>
      <c r="K17" s="1030"/>
      <c r="L17" s="1030"/>
      <c r="M17" s="1030"/>
      <c r="N17" s="1030"/>
      <c r="O17" s="1030"/>
      <c r="P17" s="1031"/>
      <c r="Q17" s="1041"/>
      <c r="R17" s="1042"/>
      <c r="S17" s="1042"/>
      <c r="T17" s="1042"/>
      <c r="U17" s="1042"/>
      <c r="V17" s="1042"/>
      <c r="W17" s="1042"/>
      <c r="X17" s="1042"/>
      <c r="Y17" s="1042"/>
      <c r="Z17" s="1042"/>
      <c r="AA17" s="1042"/>
      <c r="AB17" s="1042"/>
      <c r="AC17" s="1042"/>
      <c r="AD17" s="1042"/>
      <c r="AE17" s="1043"/>
      <c r="AF17" s="1035"/>
      <c r="AG17" s="1036"/>
      <c r="AH17" s="1036"/>
      <c r="AI17" s="1036"/>
      <c r="AJ17" s="1037"/>
      <c r="AK17" s="1093"/>
      <c r="AL17" s="1094"/>
      <c r="AM17" s="1094"/>
      <c r="AN17" s="1094"/>
      <c r="AO17" s="1094"/>
      <c r="AP17" s="1094"/>
      <c r="AQ17" s="1094"/>
      <c r="AR17" s="1094"/>
      <c r="AS17" s="1094"/>
      <c r="AT17" s="1094"/>
      <c r="AU17" s="1091"/>
      <c r="AV17" s="1091"/>
      <c r="AW17" s="1091"/>
      <c r="AX17" s="1091"/>
      <c r="AY17" s="1092"/>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05"/>
    </row>
    <row r="18" spans="1:131" s="206" customFormat="1" ht="26.25" customHeight="1" x14ac:dyDescent="0.15">
      <c r="A18" s="212">
        <v>12</v>
      </c>
      <c r="B18" s="1029"/>
      <c r="C18" s="1030"/>
      <c r="D18" s="1030"/>
      <c r="E18" s="1030"/>
      <c r="F18" s="1030"/>
      <c r="G18" s="1030"/>
      <c r="H18" s="1030"/>
      <c r="I18" s="1030"/>
      <c r="J18" s="1030"/>
      <c r="K18" s="1030"/>
      <c r="L18" s="1030"/>
      <c r="M18" s="1030"/>
      <c r="N18" s="1030"/>
      <c r="O18" s="1030"/>
      <c r="P18" s="1031"/>
      <c r="Q18" s="1041"/>
      <c r="R18" s="1042"/>
      <c r="S18" s="1042"/>
      <c r="T18" s="1042"/>
      <c r="U18" s="1042"/>
      <c r="V18" s="1042"/>
      <c r="W18" s="1042"/>
      <c r="X18" s="1042"/>
      <c r="Y18" s="1042"/>
      <c r="Z18" s="1042"/>
      <c r="AA18" s="1042"/>
      <c r="AB18" s="1042"/>
      <c r="AC18" s="1042"/>
      <c r="AD18" s="1042"/>
      <c r="AE18" s="1043"/>
      <c r="AF18" s="1035"/>
      <c r="AG18" s="1036"/>
      <c r="AH18" s="1036"/>
      <c r="AI18" s="1036"/>
      <c r="AJ18" s="1037"/>
      <c r="AK18" s="1093"/>
      <c r="AL18" s="1094"/>
      <c r="AM18" s="1094"/>
      <c r="AN18" s="1094"/>
      <c r="AO18" s="1094"/>
      <c r="AP18" s="1094"/>
      <c r="AQ18" s="1094"/>
      <c r="AR18" s="1094"/>
      <c r="AS18" s="1094"/>
      <c r="AT18" s="1094"/>
      <c r="AU18" s="1091"/>
      <c r="AV18" s="1091"/>
      <c r="AW18" s="1091"/>
      <c r="AX18" s="1091"/>
      <c r="AY18" s="1092"/>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05"/>
    </row>
    <row r="19" spans="1:131" s="206" customFormat="1" ht="26.25" customHeight="1" x14ac:dyDescent="0.15">
      <c r="A19" s="212">
        <v>13</v>
      </c>
      <c r="B19" s="1029"/>
      <c r="C19" s="1030"/>
      <c r="D19" s="1030"/>
      <c r="E19" s="1030"/>
      <c r="F19" s="1030"/>
      <c r="G19" s="1030"/>
      <c r="H19" s="1030"/>
      <c r="I19" s="1030"/>
      <c r="J19" s="1030"/>
      <c r="K19" s="1030"/>
      <c r="L19" s="1030"/>
      <c r="M19" s="1030"/>
      <c r="N19" s="1030"/>
      <c r="O19" s="1030"/>
      <c r="P19" s="1031"/>
      <c r="Q19" s="1041"/>
      <c r="R19" s="1042"/>
      <c r="S19" s="1042"/>
      <c r="T19" s="1042"/>
      <c r="U19" s="1042"/>
      <c r="V19" s="1042"/>
      <c r="W19" s="1042"/>
      <c r="X19" s="1042"/>
      <c r="Y19" s="1042"/>
      <c r="Z19" s="1042"/>
      <c r="AA19" s="1042"/>
      <c r="AB19" s="1042"/>
      <c r="AC19" s="1042"/>
      <c r="AD19" s="1042"/>
      <c r="AE19" s="1043"/>
      <c r="AF19" s="1035"/>
      <c r="AG19" s="1036"/>
      <c r="AH19" s="1036"/>
      <c r="AI19" s="1036"/>
      <c r="AJ19" s="1037"/>
      <c r="AK19" s="1093"/>
      <c r="AL19" s="1094"/>
      <c r="AM19" s="1094"/>
      <c r="AN19" s="1094"/>
      <c r="AO19" s="1094"/>
      <c r="AP19" s="1094"/>
      <c r="AQ19" s="1094"/>
      <c r="AR19" s="1094"/>
      <c r="AS19" s="1094"/>
      <c r="AT19" s="1094"/>
      <c r="AU19" s="1091"/>
      <c r="AV19" s="1091"/>
      <c r="AW19" s="1091"/>
      <c r="AX19" s="1091"/>
      <c r="AY19" s="1092"/>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05"/>
    </row>
    <row r="20" spans="1:131" s="206" customFormat="1" ht="26.25" customHeight="1" x14ac:dyDescent="0.15">
      <c r="A20" s="212">
        <v>14</v>
      </c>
      <c r="B20" s="1029"/>
      <c r="C20" s="1030"/>
      <c r="D20" s="1030"/>
      <c r="E20" s="1030"/>
      <c r="F20" s="1030"/>
      <c r="G20" s="1030"/>
      <c r="H20" s="1030"/>
      <c r="I20" s="1030"/>
      <c r="J20" s="1030"/>
      <c r="K20" s="1030"/>
      <c r="L20" s="1030"/>
      <c r="M20" s="1030"/>
      <c r="N20" s="1030"/>
      <c r="O20" s="1030"/>
      <c r="P20" s="1031"/>
      <c r="Q20" s="1041"/>
      <c r="R20" s="1042"/>
      <c r="S20" s="1042"/>
      <c r="T20" s="1042"/>
      <c r="U20" s="1042"/>
      <c r="V20" s="1042"/>
      <c r="W20" s="1042"/>
      <c r="X20" s="1042"/>
      <c r="Y20" s="1042"/>
      <c r="Z20" s="1042"/>
      <c r="AA20" s="1042"/>
      <c r="AB20" s="1042"/>
      <c r="AC20" s="1042"/>
      <c r="AD20" s="1042"/>
      <c r="AE20" s="1043"/>
      <c r="AF20" s="1035"/>
      <c r="AG20" s="1036"/>
      <c r="AH20" s="1036"/>
      <c r="AI20" s="1036"/>
      <c r="AJ20" s="1037"/>
      <c r="AK20" s="1093"/>
      <c r="AL20" s="1094"/>
      <c r="AM20" s="1094"/>
      <c r="AN20" s="1094"/>
      <c r="AO20" s="1094"/>
      <c r="AP20" s="1094"/>
      <c r="AQ20" s="1094"/>
      <c r="AR20" s="1094"/>
      <c r="AS20" s="1094"/>
      <c r="AT20" s="1094"/>
      <c r="AU20" s="1091"/>
      <c r="AV20" s="1091"/>
      <c r="AW20" s="1091"/>
      <c r="AX20" s="1091"/>
      <c r="AY20" s="1092"/>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05"/>
    </row>
    <row r="21" spans="1:131" s="206" customFormat="1" ht="26.25" customHeight="1" thickBot="1" x14ac:dyDescent="0.2">
      <c r="A21" s="212">
        <v>15</v>
      </c>
      <c r="B21" s="1029"/>
      <c r="C21" s="1030"/>
      <c r="D21" s="1030"/>
      <c r="E21" s="1030"/>
      <c r="F21" s="1030"/>
      <c r="G21" s="1030"/>
      <c r="H21" s="1030"/>
      <c r="I21" s="1030"/>
      <c r="J21" s="1030"/>
      <c r="K21" s="1030"/>
      <c r="L21" s="1030"/>
      <c r="M21" s="1030"/>
      <c r="N21" s="1030"/>
      <c r="O21" s="1030"/>
      <c r="P21" s="1031"/>
      <c r="Q21" s="1041"/>
      <c r="R21" s="1042"/>
      <c r="S21" s="1042"/>
      <c r="T21" s="1042"/>
      <c r="U21" s="1042"/>
      <c r="V21" s="1042"/>
      <c r="W21" s="1042"/>
      <c r="X21" s="1042"/>
      <c r="Y21" s="1042"/>
      <c r="Z21" s="1042"/>
      <c r="AA21" s="1042"/>
      <c r="AB21" s="1042"/>
      <c r="AC21" s="1042"/>
      <c r="AD21" s="1042"/>
      <c r="AE21" s="1043"/>
      <c r="AF21" s="1035"/>
      <c r="AG21" s="1036"/>
      <c r="AH21" s="1036"/>
      <c r="AI21" s="1036"/>
      <c r="AJ21" s="1037"/>
      <c r="AK21" s="1093"/>
      <c r="AL21" s="1094"/>
      <c r="AM21" s="1094"/>
      <c r="AN21" s="1094"/>
      <c r="AO21" s="1094"/>
      <c r="AP21" s="1094"/>
      <c r="AQ21" s="1094"/>
      <c r="AR21" s="1094"/>
      <c r="AS21" s="1094"/>
      <c r="AT21" s="1094"/>
      <c r="AU21" s="1091"/>
      <c r="AV21" s="1091"/>
      <c r="AW21" s="1091"/>
      <c r="AX21" s="1091"/>
      <c r="AY21" s="1092"/>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05"/>
    </row>
    <row r="22" spans="1:131" s="206" customFormat="1" ht="26.25" customHeight="1" x14ac:dyDescent="0.15">
      <c r="A22" s="212">
        <v>16</v>
      </c>
      <c r="B22" s="1029"/>
      <c r="C22" s="1030"/>
      <c r="D22" s="1030"/>
      <c r="E22" s="1030"/>
      <c r="F22" s="1030"/>
      <c r="G22" s="1030"/>
      <c r="H22" s="1030"/>
      <c r="I22" s="1030"/>
      <c r="J22" s="1030"/>
      <c r="K22" s="1030"/>
      <c r="L22" s="1030"/>
      <c r="M22" s="1030"/>
      <c r="N22" s="1030"/>
      <c r="O22" s="1030"/>
      <c r="P22" s="1031"/>
      <c r="Q22" s="1088"/>
      <c r="R22" s="1089"/>
      <c r="S22" s="1089"/>
      <c r="T22" s="1089"/>
      <c r="U22" s="1089"/>
      <c r="V22" s="1089"/>
      <c r="W22" s="1089"/>
      <c r="X22" s="1089"/>
      <c r="Y22" s="1089"/>
      <c r="Z22" s="1089"/>
      <c r="AA22" s="1089"/>
      <c r="AB22" s="1089"/>
      <c r="AC22" s="1089"/>
      <c r="AD22" s="1089"/>
      <c r="AE22" s="1090"/>
      <c r="AF22" s="1035"/>
      <c r="AG22" s="1036"/>
      <c r="AH22" s="1036"/>
      <c r="AI22" s="1036"/>
      <c r="AJ22" s="1037"/>
      <c r="AK22" s="1084"/>
      <c r="AL22" s="1085"/>
      <c r="AM22" s="1085"/>
      <c r="AN22" s="1085"/>
      <c r="AO22" s="1085"/>
      <c r="AP22" s="1085"/>
      <c r="AQ22" s="1085"/>
      <c r="AR22" s="1085"/>
      <c r="AS22" s="1085"/>
      <c r="AT22" s="1085"/>
      <c r="AU22" s="1086"/>
      <c r="AV22" s="1086"/>
      <c r="AW22" s="1086"/>
      <c r="AX22" s="1086"/>
      <c r="AY22" s="1087"/>
      <c r="AZ22" s="1027" t="s">
        <v>363</v>
      </c>
      <c r="BA22" s="1027"/>
      <c r="BB22" s="1027"/>
      <c r="BC22" s="1027"/>
      <c r="BD22" s="1028"/>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05"/>
    </row>
    <row r="23" spans="1:131" s="206" customFormat="1" ht="26.25" customHeight="1" thickBot="1" x14ac:dyDescent="0.2">
      <c r="A23" s="215" t="s">
        <v>364</v>
      </c>
      <c r="B23" s="940" t="s">
        <v>365</v>
      </c>
      <c r="C23" s="941"/>
      <c r="D23" s="941"/>
      <c r="E23" s="941"/>
      <c r="F23" s="941"/>
      <c r="G23" s="941"/>
      <c r="H23" s="941"/>
      <c r="I23" s="941"/>
      <c r="J23" s="941"/>
      <c r="K23" s="941"/>
      <c r="L23" s="941"/>
      <c r="M23" s="941"/>
      <c r="N23" s="941"/>
      <c r="O23" s="941"/>
      <c r="P23" s="942"/>
      <c r="Q23" s="1076">
        <f>SUM(Q7:U22)</f>
        <v>66019</v>
      </c>
      <c r="R23" s="1077"/>
      <c r="S23" s="1077"/>
      <c r="T23" s="1077"/>
      <c r="U23" s="1077"/>
      <c r="V23" s="1078">
        <f>SUM(V7:Z22)</f>
        <v>61815</v>
      </c>
      <c r="W23" s="1074"/>
      <c r="X23" s="1074"/>
      <c r="Y23" s="1074"/>
      <c r="Z23" s="1079"/>
      <c r="AA23" s="1078">
        <f>SUM(AA7:AE22)</f>
        <v>4204</v>
      </c>
      <c r="AB23" s="1074"/>
      <c r="AC23" s="1074"/>
      <c r="AD23" s="1074"/>
      <c r="AE23" s="1075"/>
      <c r="AF23" s="1073">
        <f>SUM(AF7:AJ22)</f>
        <v>3602</v>
      </c>
      <c r="AG23" s="1074"/>
      <c r="AH23" s="1074"/>
      <c r="AI23" s="1074"/>
      <c r="AJ23" s="1075"/>
      <c r="AK23" s="1080"/>
      <c r="AL23" s="1081"/>
      <c r="AM23" s="1081"/>
      <c r="AN23" s="1081"/>
      <c r="AO23" s="1081"/>
      <c r="AP23" s="1078"/>
      <c r="AQ23" s="1074"/>
      <c r="AR23" s="1074"/>
      <c r="AS23" s="1074"/>
      <c r="AT23" s="1079"/>
      <c r="AU23" s="1082"/>
      <c r="AV23" s="1082"/>
      <c r="AW23" s="1082"/>
      <c r="AX23" s="1082"/>
      <c r="AY23" s="1083"/>
      <c r="AZ23" s="1073" t="s">
        <v>366</v>
      </c>
      <c r="BA23" s="1074"/>
      <c r="BB23" s="1074"/>
      <c r="BC23" s="1074"/>
      <c r="BD23" s="1075"/>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05"/>
    </row>
    <row r="24" spans="1:131" s="206" customFormat="1" ht="26.25" customHeight="1" x14ac:dyDescent="0.15">
      <c r="A24" s="1072" t="s">
        <v>367</v>
      </c>
      <c r="B24" s="1072"/>
      <c r="C24" s="1072"/>
      <c r="D24" s="1072"/>
      <c r="E24" s="1072"/>
      <c r="F24" s="1072"/>
      <c r="G24" s="1072"/>
      <c r="H24" s="1072"/>
      <c r="I24" s="1072"/>
      <c r="J24" s="1072"/>
      <c r="K24" s="1072"/>
      <c r="L24" s="1072"/>
      <c r="M24" s="1072"/>
      <c r="N24" s="1072"/>
      <c r="O24" s="1072"/>
      <c r="P24" s="1072"/>
      <c r="Q24" s="1072"/>
      <c r="R24" s="1072"/>
      <c r="S24" s="1072"/>
      <c r="T24" s="1072"/>
      <c r="U24" s="1072"/>
      <c r="V24" s="1072"/>
      <c r="W24" s="1072"/>
      <c r="X24" s="1072"/>
      <c r="Y24" s="1072"/>
      <c r="Z24" s="1072"/>
      <c r="AA24" s="1072"/>
      <c r="AB24" s="1072"/>
      <c r="AC24" s="1072"/>
      <c r="AD24" s="1072"/>
      <c r="AE24" s="1072"/>
      <c r="AF24" s="1072"/>
      <c r="AG24" s="1072"/>
      <c r="AH24" s="1072"/>
      <c r="AI24" s="1072"/>
      <c r="AJ24" s="1072"/>
      <c r="AK24" s="1072"/>
      <c r="AL24" s="1072"/>
      <c r="AM24" s="1072"/>
      <c r="AN24" s="1072"/>
      <c r="AO24" s="1072"/>
      <c r="AP24" s="1072"/>
      <c r="AQ24" s="1072"/>
      <c r="AR24" s="1072"/>
      <c r="AS24" s="1072"/>
      <c r="AT24" s="1072"/>
      <c r="AU24" s="1072"/>
      <c r="AV24" s="1072"/>
      <c r="AW24" s="1072"/>
      <c r="AX24" s="1072"/>
      <c r="AY24" s="1072"/>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05"/>
    </row>
    <row r="25" spans="1:131" s="198" customFormat="1" ht="26.25" customHeight="1" thickBot="1" x14ac:dyDescent="0.2">
      <c r="A25" s="1071" t="s">
        <v>368</v>
      </c>
      <c r="B25" s="1071"/>
      <c r="C25" s="1071"/>
      <c r="D25" s="1071"/>
      <c r="E25" s="1071"/>
      <c r="F25" s="1071"/>
      <c r="G25" s="1071"/>
      <c r="H25" s="1071"/>
      <c r="I25" s="1071"/>
      <c r="J25" s="1071"/>
      <c r="K25" s="1071"/>
      <c r="L25" s="1071"/>
      <c r="M25" s="1071"/>
      <c r="N25" s="1071"/>
      <c r="O25" s="1071"/>
      <c r="P25" s="1071"/>
      <c r="Q25" s="1071"/>
      <c r="R25" s="1071"/>
      <c r="S25" s="1071"/>
      <c r="T25" s="1071"/>
      <c r="U25" s="1071"/>
      <c r="V25" s="1071"/>
      <c r="W25" s="1071"/>
      <c r="X25" s="1071"/>
      <c r="Y25" s="1071"/>
      <c r="Z25" s="1071"/>
      <c r="AA25" s="1071"/>
      <c r="AB25" s="1071"/>
      <c r="AC25" s="1071"/>
      <c r="AD25" s="1071"/>
      <c r="AE25" s="1071"/>
      <c r="AF25" s="1071"/>
      <c r="AG25" s="1071"/>
      <c r="AH25" s="1071"/>
      <c r="AI25" s="1071"/>
      <c r="AJ25" s="1071"/>
      <c r="AK25" s="1071"/>
      <c r="AL25" s="1071"/>
      <c r="AM25" s="1071"/>
      <c r="AN25" s="1071"/>
      <c r="AO25" s="1071"/>
      <c r="AP25" s="1071"/>
      <c r="AQ25" s="1071"/>
      <c r="AR25" s="1071"/>
      <c r="AS25" s="1071"/>
      <c r="AT25" s="1071"/>
      <c r="AU25" s="1071"/>
      <c r="AV25" s="1071"/>
      <c r="AW25" s="1071"/>
      <c r="AX25" s="1071"/>
      <c r="AY25" s="1071"/>
      <c r="AZ25" s="1071"/>
      <c r="BA25" s="1071"/>
      <c r="BB25" s="1071"/>
      <c r="BC25" s="1071"/>
      <c r="BD25" s="1071"/>
      <c r="BE25" s="1071"/>
      <c r="BF25" s="1071"/>
      <c r="BG25" s="1071"/>
      <c r="BH25" s="1071"/>
      <c r="BI25" s="1071"/>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97"/>
    </row>
    <row r="26" spans="1:131" s="198" customFormat="1" ht="26.25" customHeight="1" x14ac:dyDescent="0.15">
      <c r="A26" s="993" t="s">
        <v>345</v>
      </c>
      <c r="B26" s="994"/>
      <c r="C26" s="994"/>
      <c r="D26" s="994"/>
      <c r="E26" s="994"/>
      <c r="F26" s="994"/>
      <c r="G26" s="994"/>
      <c r="H26" s="994"/>
      <c r="I26" s="994"/>
      <c r="J26" s="994"/>
      <c r="K26" s="994"/>
      <c r="L26" s="994"/>
      <c r="M26" s="994"/>
      <c r="N26" s="994"/>
      <c r="O26" s="994"/>
      <c r="P26" s="995"/>
      <c r="Q26" s="999" t="s">
        <v>369</v>
      </c>
      <c r="R26" s="1000"/>
      <c r="S26" s="1000"/>
      <c r="T26" s="1000"/>
      <c r="U26" s="1001"/>
      <c r="V26" s="999" t="s">
        <v>370</v>
      </c>
      <c r="W26" s="1000"/>
      <c r="X26" s="1000"/>
      <c r="Y26" s="1000"/>
      <c r="Z26" s="1001"/>
      <c r="AA26" s="999" t="s">
        <v>371</v>
      </c>
      <c r="AB26" s="1000"/>
      <c r="AC26" s="1000"/>
      <c r="AD26" s="1000"/>
      <c r="AE26" s="1000"/>
      <c r="AF26" s="1067" t="s">
        <v>372</v>
      </c>
      <c r="AG26" s="1006"/>
      <c r="AH26" s="1006"/>
      <c r="AI26" s="1006"/>
      <c r="AJ26" s="1068"/>
      <c r="AK26" s="1000" t="s">
        <v>373</v>
      </c>
      <c r="AL26" s="1000"/>
      <c r="AM26" s="1000"/>
      <c r="AN26" s="1000"/>
      <c r="AO26" s="1001"/>
      <c r="AP26" s="999" t="s">
        <v>374</v>
      </c>
      <c r="AQ26" s="1000"/>
      <c r="AR26" s="1000"/>
      <c r="AS26" s="1000"/>
      <c r="AT26" s="1001"/>
      <c r="AU26" s="999" t="s">
        <v>375</v>
      </c>
      <c r="AV26" s="1000"/>
      <c r="AW26" s="1000"/>
      <c r="AX26" s="1000"/>
      <c r="AY26" s="1001"/>
      <c r="AZ26" s="999" t="s">
        <v>376</v>
      </c>
      <c r="BA26" s="1000"/>
      <c r="BB26" s="1000"/>
      <c r="BC26" s="1000"/>
      <c r="BD26" s="1001"/>
      <c r="BE26" s="999" t="s">
        <v>352</v>
      </c>
      <c r="BF26" s="1000"/>
      <c r="BG26" s="1000"/>
      <c r="BH26" s="1000"/>
      <c r="BI26" s="1015"/>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97"/>
    </row>
    <row r="27" spans="1:131" s="198" customFormat="1" ht="26.25" customHeight="1" thickBot="1" x14ac:dyDescent="0.2">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69"/>
      <c r="AG27" s="1009"/>
      <c r="AH27" s="1009"/>
      <c r="AI27" s="1009"/>
      <c r="AJ27" s="1070"/>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97"/>
    </row>
    <row r="28" spans="1:131" s="198" customFormat="1" ht="26.25" customHeight="1" thickTop="1" x14ac:dyDescent="0.15">
      <c r="A28" s="217">
        <v>1</v>
      </c>
      <c r="B28" s="1054" t="s">
        <v>377</v>
      </c>
      <c r="C28" s="1055"/>
      <c r="D28" s="1055"/>
      <c r="E28" s="1055"/>
      <c r="F28" s="1055"/>
      <c r="G28" s="1055"/>
      <c r="H28" s="1055"/>
      <c r="I28" s="1055"/>
      <c r="J28" s="1055"/>
      <c r="K28" s="1055"/>
      <c r="L28" s="1055"/>
      <c r="M28" s="1055"/>
      <c r="N28" s="1055"/>
      <c r="O28" s="1055"/>
      <c r="P28" s="1056"/>
      <c r="Q28" s="1057">
        <v>15722</v>
      </c>
      <c r="R28" s="1058"/>
      <c r="S28" s="1058"/>
      <c r="T28" s="1058"/>
      <c r="U28" s="1059"/>
      <c r="V28" s="1060">
        <v>15244</v>
      </c>
      <c r="W28" s="1058"/>
      <c r="X28" s="1058"/>
      <c r="Y28" s="1058"/>
      <c r="Z28" s="1059"/>
      <c r="AA28" s="1060">
        <v>478</v>
      </c>
      <c r="AB28" s="1058"/>
      <c r="AC28" s="1058"/>
      <c r="AD28" s="1058"/>
      <c r="AE28" s="1061"/>
      <c r="AF28" s="1062">
        <v>478</v>
      </c>
      <c r="AG28" s="1063"/>
      <c r="AH28" s="1063"/>
      <c r="AI28" s="1063"/>
      <c r="AJ28" s="1064"/>
      <c r="AK28" s="1065">
        <v>1796</v>
      </c>
      <c r="AL28" s="1066"/>
      <c r="AM28" s="1066"/>
      <c r="AN28" s="1066"/>
      <c r="AO28" s="1066"/>
      <c r="AP28" s="978" t="s">
        <v>489</v>
      </c>
      <c r="AQ28" s="979"/>
      <c r="AR28" s="979"/>
      <c r="AS28" s="979"/>
      <c r="AT28" s="980"/>
      <c r="AU28" s="978" t="s">
        <v>489</v>
      </c>
      <c r="AV28" s="979"/>
      <c r="AW28" s="979"/>
      <c r="AX28" s="979"/>
      <c r="AY28" s="980"/>
      <c r="AZ28" s="1049" t="s">
        <v>550</v>
      </c>
      <c r="BA28" s="1050"/>
      <c r="BB28" s="1050"/>
      <c r="BC28" s="1050"/>
      <c r="BD28" s="1051"/>
      <c r="BE28" s="1052"/>
      <c r="BF28" s="1052"/>
      <c r="BG28" s="1052"/>
      <c r="BH28" s="1052"/>
      <c r="BI28" s="1053"/>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97"/>
    </row>
    <row r="29" spans="1:131" s="198" customFormat="1" ht="26.25" customHeight="1" x14ac:dyDescent="0.15">
      <c r="A29" s="217">
        <v>2</v>
      </c>
      <c r="B29" s="1029" t="s">
        <v>378</v>
      </c>
      <c r="C29" s="1030"/>
      <c r="D29" s="1030"/>
      <c r="E29" s="1030"/>
      <c r="F29" s="1030"/>
      <c r="G29" s="1030"/>
      <c r="H29" s="1030"/>
      <c r="I29" s="1030"/>
      <c r="J29" s="1030"/>
      <c r="K29" s="1030"/>
      <c r="L29" s="1030"/>
      <c r="M29" s="1030"/>
      <c r="N29" s="1030"/>
      <c r="O29" s="1030"/>
      <c r="P29" s="1031"/>
      <c r="Q29" s="1047">
        <v>160</v>
      </c>
      <c r="R29" s="1036"/>
      <c r="S29" s="1036"/>
      <c r="T29" s="1036"/>
      <c r="U29" s="1048"/>
      <c r="V29" s="1043">
        <v>154</v>
      </c>
      <c r="W29" s="1036"/>
      <c r="X29" s="1036"/>
      <c r="Y29" s="1036"/>
      <c r="Z29" s="1048"/>
      <c r="AA29" s="1043">
        <v>6</v>
      </c>
      <c r="AB29" s="1036"/>
      <c r="AC29" s="1036"/>
      <c r="AD29" s="1036"/>
      <c r="AE29" s="1037"/>
      <c r="AF29" s="1035">
        <v>6</v>
      </c>
      <c r="AG29" s="1036"/>
      <c r="AH29" s="1036"/>
      <c r="AI29" s="1036"/>
      <c r="AJ29" s="1037"/>
      <c r="AK29" s="976">
        <v>0</v>
      </c>
      <c r="AL29" s="967"/>
      <c r="AM29" s="967"/>
      <c r="AN29" s="967"/>
      <c r="AO29" s="967"/>
      <c r="AP29" s="977" t="s">
        <v>489</v>
      </c>
      <c r="AQ29" s="975"/>
      <c r="AR29" s="975"/>
      <c r="AS29" s="975"/>
      <c r="AT29" s="976"/>
      <c r="AU29" s="977" t="s">
        <v>489</v>
      </c>
      <c r="AV29" s="975"/>
      <c r="AW29" s="975"/>
      <c r="AX29" s="975"/>
      <c r="AY29" s="976"/>
      <c r="AZ29" s="1044" t="s">
        <v>550</v>
      </c>
      <c r="BA29" s="1045"/>
      <c r="BB29" s="1045"/>
      <c r="BC29" s="1045"/>
      <c r="BD29" s="1046"/>
      <c r="BE29" s="1024"/>
      <c r="BF29" s="1024"/>
      <c r="BG29" s="1024"/>
      <c r="BH29" s="1024"/>
      <c r="BI29" s="1025"/>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97"/>
    </row>
    <row r="30" spans="1:131" s="198" customFormat="1" ht="26.25" customHeight="1" x14ac:dyDescent="0.15">
      <c r="A30" s="217">
        <v>3</v>
      </c>
      <c r="B30" s="1029" t="s">
        <v>379</v>
      </c>
      <c r="C30" s="1030"/>
      <c r="D30" s="1030"/>
      <c r="E30" s="1030"/>
      <c r="F30" s="1030"/>
      <c r="G30" s="1030"/>
      <c r="H30" s="1030"/>
      <c r="I30" s="1030"/>
      <c r="J30" s="1030"/>
      <c r="K30" s="1030"/>
      <c r="L30" s="1030"/>
      <c r="M30" s="1030"/>
      <c r="N30" s="1030"/>
      <c r="O30" s="1030"/>
      <c r="P30" s="1031"/>
      <c r="Q30" s="1047">
        <v>6162</v>
      </c>
      <c r="R30" s="1036"/>
      <c r="S30" s="1036"/>
      <c r="T30" s="1036"/>
      <c r="U30" s="1048"/>
      <c r="V30" s="1043">
        <v>6062</v>
      </c>
      <c r="W30" s="1036"/>
      <c r="X30" s="1036"/>
      <c r="Y30" s="1036"/>
      <c r="Z30" s="1048"/>
      <c r="AA30" s="1043">
        <v>100</v>
      </c>
      <c r="AB30" s="1036"/>
      <c r="AC30" s="1036"/>
      <c r="AD30" s="1036"/>
      <c r="AE30" s="1037"/>
      <c r="AF30" s="1035">
        <v>100</v>
      </c>
      <c r="AG30" s="1036"/>
      <c r="AH30" s="1036"/>
      <c r="AI30" s="1036"/>
      <c r="AJ30" s="1037"/>
      <c r="AK30" s="976">
        <v>851</v>
      </c>
      <c r="AL30" s="967"/>
      <c r="AM30" s="967"/>
      <c r="AN30" s="967"/>
      <c r="AO30" s="967"/>
      <c r="AP30" s="977" t="s">
        <v>489</v>
      </c>
      <c r="AQ30" s="975"/>
      <c r="AR30" s="975"/>
      <c r="AS30" s="975"/>
      <c r="AT30" s="976"/>
      <c r="AU30" s="977" t="s">
        <v>489</v>
      </c>
      <c r="AV30" s="975"/>
      <c r="AW30" s="975"/>
      <c r="AX30" s="975"/>
      <c r="AY30" s="976"/>
      <c r="AZ30" s="1044" t="s">
        <v>550</v>
      </c>
      <c r="BA30" s="1045"/>
      <c r="BB30" s="1045"/>
      <c r="BC30" s="1045"/>
      <c r="BD30" s="1046"/>
      <c r="BE30" s="1024"/>
      <c r="BF30" s="1024"/>
      <c r="BG30" s="1024"/>
      <c r="BH30" s="1024"/>
      <c r="BI30" s="1025"/>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97"/>
    </row>
    <row r="31" spans="1:131" s="198" customFormat="1" ht="26.25" customHeight="1" x14ac:dyDescent="0.15">
      <c r="A31" s="217">
        <v>4</v>
      </c>
      <c r="B31" s="1029" t="s">
        <v>380</v>
      </c>
      <c r="C31" s="1030"/>
      <c r="D31" s="1030"/>
      <c r="E31" s="1030"/>
      <c r="F31" s="1030"/>
      <c r="G31" s="1030"/>
      <c r="H31" s="1030"/>
      <c r="I31" s="1030"/>
      <c r="J31" s="1030"/>
      <c r="K31" s="1030"/>
      <c r="L31" s="1030"/>
      <c r="M31" s="1030"/>
      <c r="N31" s="1030"/>
      <c r="O31" s="1030"/>
      <c r="P31" s="1031"/>
      <c r="Q31" s="1047">
        <v>867</v>
      </c>
      <c r="R31" s="1036"/>
      <c r="S31" s="1036"/>
      <c r="T31" s="1036"/>
      <c r="U31" s="1048"/>
      <c r="V31" s="1043">
        <v>850</v>
      </c>
      <c r="W31" s="1036"/>
      <c r="X31" s="1036"/>
      <c r="Y31" s="1036"/>
      <c r="Z31" s="1048"/>
      <c r="AA31" s="1043">
        <v>17</v>
      </c>
      <c r="AB31" s="1036"/>
      <c r="AC31" s="1036"/>
      <c r="AD31" s="1036"/>
      <c r="AE31" s="1037"/>
      <c r="AF31" s="1035">
        <v>17</v>
      </c>
      <c r="AG31" s="1036"/>
      <c r="AH31" s="1036"/>
      <c r="AI31" s="1036"/>
      <c r="AJ31" s="1037"/>
      <c r="AK31" s="976">
        <v>180</v>
      </c>
      <c r="AL31" s="967"/>
      <c r="AM31" s="967"/>
      <c r="AN31" s="967"/>
      <c r="AO31" s="967"/>
      <c r="AP31" s="977" t="s">
        <v>489</v>
      </c>
      <c r="AQ31" s="975"/>
      <c r="AR31" s="975"/>
      <c r="AS31" s="975"/>
      <c r="AT31" s="976"/>
      <c r="AU31" s="977" t="s">
        <v>489</v>
      </c>
      <c r="AV31" s="975"/>
      <c r="AW31" s="975"/>
      <c r="AX31" s="975"/>
      <c r="AY31" s="976"/>
      <c r="AZ31" s="1044" t="s">
        <v>550</v>
      </c>
      <c r="BA31" s="1045"/>
      <c r="BB31" s="1045"/>
      <c r="BC31" s="1045"/>
      <c r="BD31" s="1046"/>
      <c r="BE31" s="1024"/>
      <c r="BF31" s="1024"/>
      <c r="BG31" s="1024"/>
      <c r="BH31" s="1024"/>
      <c r="BI31" s="1025"/>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97"/>
    </row>
    <row r="32" spans="1:131" s="198" customFormat="1" ht="26.25" customHeight="1" x14ac:dyDescent="0.15">
      <c r="A32" s="217">
        <v>5</v>
      </c>
      <c r="B32" s="1029" t="s">
        <v>381</v>
      </c>
      <c r="C32" s="1030"/>
      <c r="D32" s="1030"/>
      <c r="E32" s="1030"/>
      <c r="F32" s="1030"/>
      <c r="G32" s="1030"/>
      <c r="H32" s="1030"/>
      <c r="I32" s="1030"/>
      <c r="J32" s="1030"/>
      <c r="K32" s="1030"/>
      <c r="L32" s="1030"/>
      <c r="M32" s="1030"/>
      <c r="N32" s="1030"/>
      <c r="O32" s="1030"/>
      <c r="P32" s="1031"/>
      <c r="Q32" s="1047">
        <v>1988</v>
      </c>
      <c r="R32" s="1036"/>
      <c r="S32" s="1036"/>
      <c r="T32" s="1036"/>
      <c r="U32" s="1048"/>
      <c r="V32" s="1043">
        <v>1816</v>
      </c>
      <c r="W32" s="1036"/>
      <c r="X32" s="1036"/>
      <c r="Y32" s="1036"/>
      <c r="Z32" s="1048"/>
      <c r="AA32" s="1043">
        <v>172</v>
      </c>
      <c r="AB32" s="1036"/>
      <c r="AC32" s="1036"/>
      <c r="AD32" s="1036"/>
      <c r="AE32" s="1037"/>
      <c r="AF32" s="1035">
        <v>2540</v>
      </c>
      <c r="AG32" s="1036"/>
      <c r="AH32" s="1036"/>
      <c r="AI32" s="1036"/>
      <c r="AJ32" s="1037"/>
      <c r="AK32" s="976">
        <v>252</v>
      </c>
      <c r="AL32" s="967"/>
      <c r="AM32" s="967"/>
      <c r="AN32" s="967"/>
      <c r="AO32" s="967"/>
      <c r="AP32" s="977">
        <v>9202</v>
      </c>
      <c r="AQ32" s="975"/>
      <c r="AR32" s="975"/>
      <c r="AS32" s="975"/>
      <c r="AT32" s="976"/>
      <c r="AU32" s="977">
        <v>865</v>
      </c>
      <c r="AV32" s="975"/>
      <c r="AW32" s="975"/>
      <c r="AX32" s="975"/>
      <c r="AY32" s="976"/>
      <c r="AZ32" s="1044" t="s">
        <v>489</v>
      </c>
      <c r="BA32" s="1045"/>
      <c r="BB32" s="1045"/>
      <c r="BC32" s="1045"/>
      <c r="BD32" s="1046"/>
      <c r="BE32" s="1024" t="s">
        <v>382</v>
      </c>
      <c r="BF32" s="1024"/>
      <c r="BG32" s="1024"/>
      <c r="BH32" s="1024"/>
      <c r="BI32" s="1025"/>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97"/>
    </row>
    <row r="33" spans="1:131" s="198" customFormat="1" ht="26.25" customHeight="1" x14ac:dyDescent="0.15">
      <c r="A33" s="217">
        <v>6</v>
      </c>
      <c r="B33" s="1029" t="s">
        <v>383</v>
      </c>
      <c r="C33" s="1030"/>
      <c r="D33" s="1030"/>
      <c r="E33" s="1030"/>
      <c r="F33" s="1030"/>
      <c r="G33" s="1030"/>
      <c r="H33" s="1030"/>
      <c r="I33" s="1030"/>
      <c r="J33" s="1030"/>
      <c r="K33" s="1030"/>
      <c r="L33" s="1030"/>
      <c r="M33" s="1030"/>
      <c r="N33" s="1030"/>
      <c r="O33" s="1030"/>
      <c r="P33" s="1031"/>
      <c r="Q33" s="1047">
        <v>352</v>
      </c>
      <c r="R33" s="1036"/>
      <c r="S33" s="1036"/>
      <c r="T33" s="1036"/>
      <c r="U33" s="1048"/>
      <c r="V33" s="1043">
        <v>352</v>
      </c>
      <c r="W33" s="1036"/>
      <c r="X33" s="1036"/>
      <c r="Y33" s="1036"/>
      <c r="Z33" s="1048"/>
      <c r="AA33" s="1043" t="s">
        <v>489</v>
      </c>
      <c r="AB33" s="1036"/>
      <c r="AC33" s="1036"/>
      <c r="AD33" s="1036"/>
      <c r="AE33" s="1037"/>
      <c r="AF33" s="1035">
        <v>376</v>
      </c>
      <c r="AG33" s="1036"/>
      <c r="AH33" s="1036"/>
      <c r="AI33" s="1036"/>
      <c r="AJ33" s="1037"/>
      <c r="AK33" s="976">
        <v>231</v>
      </c>
      <c r="AL33" s="967"/>
      <c r="AM33" s="967"/>
      <c r="AN33" s="967"/>
      <c r="AO33" s="967"/>
      <c r="AP33" s="977">
        <v>2226</v>
      </c>
      <c r="AQ33" s="975"/>
      <c r="AR33" s="975"/>
      <c r="AS33" s="975"/>
      <c r="AT33" s="976"/>
      <c r="AU33" s="977">
        <v>1854</v>
      </c>
      <c r="AV33" s="975"/>
      <c r="AW33" s="975"/>
      <c r="AX33" s="975"/>
      <c r="AY33" s="976"/>
      <c r="AZ33" s="1044" t="s">
        <v>489</v>
      </c>
      <c r="BA33" s="1045"/>
      <c r="BB33" s="1045"/>
      <c r="BC33" s="1045"/>
      <c r="BD33" s="1046"/>
      <c r="BE33" s="1024" t="s">
        <v>382</v>
      </c>
      <c r="BF33" s="1024"/>
      <c r="BG33" s="1024"/>
      <c r="BH33" s="1024"/>
      <c r="BI33" s="1025"/>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97"/>
    </row>
    <row r="34" spans="1:131" s="198" customFormat="1" ht="26.25" customHeight="1" x14ac:dyDescent="0.15">
      <c r="A34" s="217">
        <v>7</v>
      </c>
      <c r="B34" s="1029" t="s">
        <v>384</v>
      </c>
      <c r="C34" s="1030"/>
      <c r="D34" s="1030"/>
      <c r="E34" s="1030"/>
      <c r="F34" s="1030"/>
      <c r="G34" s="1030"/>
      <c r="H34" s="1030"/>
      <c r="I34" s="1030"/>
      <c r="J34" s="1030"/>
      <c r="K34" s="1030"/>
      <c r="L34" s="1030"/>
      <c r="M34" s="1030"/>
      <c r="N34" s="1030"/>
      <c r="O34" s="1030"/>
      <c r="P34" s="1031"/>
      <c r="Q34" s="1047">
        <v>215</v>
      </c>
      <c r="R34" s="1036"/>
      <c r="S34" s="1036"/>
      <c r="T34" s="1036"/>
      <c r="U34" s="1048"/>
      <c r="V34" s="1043">
        <v>201</v>
      </c>
      <c r="W34" s="1036"/>
      <c r="X34" s="1036"/>
      <c r="Y34" s="1036"/>
      <c r="Z34" s="1048"/>
      <c r="AA34" s="1043">
        <v>13</v>
      </c>
      <c r="AB34" s="1036"/>
      <c r="AC34" s="1036"/>
      <c r="AD34" s="1036"/>
      <c r="AE34" s="1037"/>
      <c r="AF34" s="1035">
        <v>13</v>
      </c>
      <c r="AG34" s="1036"/>
      <c r="AH34" s="1036"/>
      <c r="AI34" s="1036"/>
      <c r="AJ34" s="1037"/>
      <c r="AK34" s="976">
        <v>78</v>
      </c>
      <c r="AL34" s="967"/>
      <c r="AM34" s="967"/>
      <c r="AN34" s="967"/>
      <c r="AO34" s="967"/>
      <c r="AP34" s="977" t="s">
        <v>489</v>
      </c>
      <c r="AQ34" s="975"/>
      <c r="AR34" s="975"/>
      <c r="AS34" s="975"/>
      <c r="AT34" s="976"/>
      <c r="AU34" s="977" t="s">
        <v>489</v>
      </c>
      <c r="AV34" s="975"/>
      <c r="AW34" s="975"/>
      <c r="AX34" s="975"/>
      <c r="AY34" s="976"/>
      <c r="AZ34" s="1044" t="s">
        <v>489</v>
      </c>
      <c r="BA34" s="1045"/>
      <c r="BB34" s="1045"/>
      <c r="BC34" s="1045"/>
      <c r="BD34" s="1046"/>
      <c r="BE34" s="1024" t="s">
        <v>385</v>
      </c>
      <c r="BF34" s="1024"/>
      <c r="BG34" s="1024"/>
      <c r="BH34" s="1024"/>
      <c r="BI34" s="1025"/>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97"/>
    </row>
    <row r="35" spans="1:131" s="198" customFormat="1" ht="26.25" customHeight="1" x14ac:dyDescent="0.15">
      <c r="A35" s="217">
        <v>8</v>
      </c>
      <c r="B35" s="1029" t="s">
        <v>386</v>
      </c>
      <c r="C35" s="1030"/>
      <c r="D35" s="1030"/>
      <c r="E35" s="1030"/>
      <c r="F35" s="1030"/>
      <c r="G35" s="1030"/>
      <c r="H35" s="1030"/>
      <c r="I35" s="1030"/>
      <c r="J35" s="1030"/>
      <c r="K35" s="1030"/>
      <c r="L35" s="1030"/>
      <c r="M35" s="1030"/>
      <c r="N35" s="1030"/>
      <c r="O35" s="1030"/>
      <c r="P35" s="1031"/>
      <c r="Q35" s="1047">
        <v>2056</v>
      </c>
      <c r="R35" s="1036"/>
      <c r="S35" s="1036"/>
      <c r="T35" s="1036"/>
      <c r="U35" s="1048"/>
      <c r="V35" s="1043">
        <v>1965</v>
      </c>
      <c r="W35" s="1036"/>
      <c r="X35" s="1036"/>
      <c r="Y35" s="1036"/>
      <c r="Z35" s="1048"/>
      <c r="AA35" s="1043">
        <v>91</v>
      </c>
      <c r="AB35" s="1036"/>
      <c r="AC35" s="1036"/>
      <c r="AD35" s="1036"/>
      <c r="AE35" s="1037"/>
      <c r="AF35" s="1035">
        <v>115</v>
      </c>
      <c r="AG35" s="1036"/>
      <c r="AH35" s="1036"/>
      <c r="AI35" s="1036"/>
      <c r="AJ35" s="1037"/>
      <c r="AK35" s="976">
        <v>547</v>
      </c>
      <c r="AL35" s="967"/>
      <c r="AM35" s="967"/>
      <c r="AN35" s="967"/>
      <c r="AO35" s="967"/>
      <c r="AP35" s="977">
        <v>6019</v>
      </c>
      <c r="AQ35" s="975"/>
      <c r="AR35" s="975"/>
      <c r="AS35" s="975"/>
      <c r="AT35" s="976"/>
      <c r="AU35" s="977">
        <v>3431</v>
      </c>
      <c r="AV35" s="975"/>
      <c r="AW35" s="975"/>
      <c r="AX35" s="975"/>
      <c r="AY35" s="976"/>
      <c r="AZ35" s="1044" t="s">
        <v>489</v>
      </c>
      <c r="BA35" s="1045"/>
      <c r="BB35" s="1045"/>
      <c r="BC35" s="1045"/>
      <c r="BD35" s="1046"/>
      <c r="BE35" s="1024" t="s">
        <v>385</v>
      </c>
      <c r="BF35" s="1024"/>
      <c r="BG35" s="1024"/>
      <c r="BH35" s="1024"/>
      <c r="BI35" s="1025"/>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97"/>
    </row>
    <row r="36" spans="1:131" s="198" customFormat="1" ht="26.25" customHeight="1" x14ac:dyDescent="0.15">
      <c r="A36" s="217">
        <v>9</v>
      </c>
      <c r="B36" s="1029" t="s">
        <v>387</v>
      </c>
      <c r="C36" s="1030"/>
      <c r="D36" s="1030"/>
      <c r="E36" s="1030"/>
      <c r="F36" s="1030"/>
      <c r="G36" s="1030"/>
      <c r="H36" s="1030"/>
      <c r="I36" s="1030"/>
      <c r="J36" s="1030"/>
      <c r="K36" s="1030"/>
      <c r="L36" s="1030"/>
      <c r="M36" s="1030"/>
      <c r="N36" s="1030"/>
      <c r="O36" s="1030"/>
      <c r="P36" s="1031"/>
      <c r="Q36" s="1047">
        <v>172</v>
      </c>
      <c r="R36" s="1036"/>
      <c r="S36" s="1036"/>
      <c r="T36" s="1036"/>
      <c r="U36" s="1048"/>
      <c r="V36" s="1043">
        <v>163</v>
      </c>
      <c r="W36" s="1036"/>
      <c r="X36" s="1036"/>
      <c r="Y36" s="1036"/>
      <c r="Z36" s="1048"/>
      <c r="AA36" s="1043">
        <v>8</v>
      </c>
      <c r="AB36" s="1036"/>
      <c r="AC36" s="1036"/>
      <c r="AD36" s="1036"/>
      <c r="AE36" s="1037"/>
      <c r="AF36" s="1035">
        <v>9</v>
      </c>
      <c r="AG36" s="1036"/>
      <c r="AH36" s="1036"/>
      <c r="AI36" s="1036"/>
      <c r="AJ36" s="1037"/>
      <c r="AK36" s="976">
        <v>133</v>
      </c>
      <c r="AL36" s="967"/>
      <c r="AM36" s="967"/>
      <c r="AN36" s="967"/>
      <c r="AO36" s="967"/>
      <c r="AP36" s="977">
        <v>1330</v>
      </c>
      <c r="AQ36" s="975"/>
      <c r="AR36" s="975"/>
      <c r="AS36" s="975"/>
      <c r="AT36" s="976"/>
      <c r="AU36" s="977">
        <v>1165</v>
      </c>
      <c r="AV36" s="975"/>
      <c r="AW36" s="975"/>
      <c r="AX36" s="975"/>
      <c r="AY36" s="976"/>
      <c r="AZ36" s="1044" t="s">
        <v>489</v>
      </c>
      <c r="BA36" s="1045"/>
      <c r="BB36" s="1045"/>
      <c r="BC36" s="1045"/>
      <c r="BD36" s="1046"/>
      <c r="BE36" s="1024" t="s">
        <v>385</v>
      </c>
      <c r="BF36" s="1024"/>
      <c r="BG36" s="1024"/>
      <c r="BH36" s="1024"/>
      <c r="BI36" s="1025"/>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97"/>
    </row>
    <row r="37" spans="1:131" s="198" customFormat="1" ht="26.25" customHeight="1" x14ac:dyDescent="0.15">
      <c r="A37" s="217">
        <v>10</v>
      </c>
      <c r="B37" s="1029"/>
      <c r="C37" s="1030"/>
      <c r="D37" s="1030"/>
      <c r="E37" s="1030"/>
      <c r="F37" s="1030"/>
      <c r="G37" s="1030"/>
      <c r="H37" s="1030"/>
      <c r="I37" s="1030"/>
      <c r="J37" s="1030"/>
      <c r="K37" s="1030"/>
      <c r="L37" s="1030"/>
      <c r="M37" s="1030"/>
      <c r="N37" s="1030"/>
      <c r="O37" s="1030"/>
      <c r="P37" s="1031"/>
      <c r="Q37" s="1041"/>
      <c r="R37" s="1042"/>
      <c r="S37" s="1042"/>
      <c r="T37" s="1042"/>
      <c r="U37" s="1042"/>
      <c r="V37" s="1042"/>
      <c r="W37" s="1042"/>
      <c r="X37" s="1042"/>
      <c r="Y37" s="1042"/>
      <c r="Z37" s="1042"/>
      <c r="AA37" s="1042"/>
      <c r="AB37" s="1042"/>
      <c r="AC37" s="1042"/>
      <c r="AD37" s="1042"/>
      <c r="AE37" s="1043"/>
      <c r="AF37" s="1035"/>
      <c r="AG37" s="1036"/>
      <c r="AH37" s="1036"/>
      <c r="AI37" s="1036"/>
      <c r="AJ37" s="1037"/>
      <c r="AK37" s="976"/>
      <c r="AL37" s="967"/>
      <c r="AM37" s="967"/>
      <c r="AN37" s="967"/>
      <c r="AO37" s="967"/>
      <c r="AP37" s="967"/>
      <c r="AQ37" s="967"/>
      <c r="AR37" s="967"/>
      <c r="AS37" s="967"/>
      <c r="AT37" s="967"/>
      <c r="AU37" s="967"/>
      <c r="AV37" s="967"/>
      <c r="AW37" s="967"/>
      <c r="AX37" s="967"/>
      <c r="AY37" s="967"/>
      <c r="AZ37" s="1040"/>
      <c r="BA37" s="1040"/>
      <c r="BB37" s="1040"/>
      <c r="BC37" s="1040"/>
      <c r="BD37" s="1040"/>
      <c r="BE37" s="1024"/>
      <c r="BF37" s="1024"/>
      <c r="BG37" s="1024"/>
      <c r="BH37" s="1024"/>
      <c r="BI37" s="1025"/>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97"/>
    </row>
    <row r="38" spans="1:131" s="198" customFormat="1" ht="26.25" customHeight="1" x14ac:dyDescent="0.15">
      <c r="A38" s="217">
        <v>11</v>
      </c>
      <c r="B38" s="1029"/>
      <c r="C38" s="1030"/>
      <c r="D38" s="1030"/>
      <c r="E38" s="1030"/>
      <c r="F38" s="1030"/>
      <c r="G38" s="1030"/>
      <c r="H38" s="1030"/>
      <c r="I38" s="1030"/>
      <c r="J38" s="1030"/>
      <c r="K38" s="1030"/>
      <c r="L38" s="1030"/>
      <c r="M38" s="1030"/>
      <c r="N38" s="1030"/>
      <c r="O38" s="1030"/>
      <c r="P38" s="1031"/>
      <c r="Q38" s="1041"/>
      <c r="R38" s="1042"/>
      <c r="S38" s="1042"/>
      <c r="T38" s="1042"/>
      <c r="U38" s="1042"/>
      <c r="V38" s="1042"/>
      <c r="W38" s="1042"/>
      <c r="X38" s="1042"/>
      <c r="Y38" s="1042"/>
      <c r="Z38" s="1042"/>
      <c r="AA38" s="1042"/>
      <c r="AB38" s="1042"/>
      <c r="AC38" s="1042"/>
      <c r="AD38" s="1042"/>
      <c r="AE38" s="1043"/>
      <c r="AF38" s="1035"/>
      <c r="AG38" s="1036"/>
      <c r="AH38" s="1036"/>
      <c r="AI38" s="1036"/>
      <c r="AJ38" s="1037"/>
      <c r="AK38" s="976"/>
      <c r="AL38" s="967"/>
      <c r="AM38" s="967"/>
      <c r="AN38" s="967"/>
      <c r="AO38" s="967"/>
      <c r="AP38" s="967"/>
      <c r="AQ38" s="967"/>
      <c r="AR38" s="967"/>
      <c r="AS38" s="967"/>
      <c r="AT38" s="967"/>
      <c r="AU38" s="967"/>
      <c r="AV38" s="967"/>
      <c r="AW38" s="967"/>
      <c r="AX38" s="967"/>
      <c r="AY38" s="967"/>
      <c r="AZ38" s="1040"/>
      <c r="BA38" s="1040"/>
      <c r="BB38" s="1040"/>
      <c r="BC38" s="1040"/>
      <c r="BD38" s="1040"/>
      <c r="BE38" s="1024"/>
      <c r="BF38" s="1024"/>
      <c r="BG38" s="1024"/>
      <c r="BH38" s="1024"/>
      <c r="BI38" s="1025"/>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97"/>
    </row>
    <row r="39" spans="1:131" s="198" customFormat="1" ht="26.25" customHeight="1" x14ac:dyDescent="0.15">
      <c r="A39" s="217">
        <v>12</v>
      </c>
      <c r="B39" s="1029"/>
      <c r="C39" s="1030"/>
      <c r="D39" s="1030"/>
      <c r="E39" s="1030"/>
      <c r="F39" s="1030"/>
      <c r="G39" s="1030"/>
      <c r="H39" s="1030"/>
      <c r="I39" s="1030"/>
      <c r="J39" s="1030"/>
      <c r="K39" s="1030"/>
      <c r="L39" s="1030"/>
      <c r="M39" s="1030"/>
      <c r="N39" s="1030"/>
      <c r="O39" s="1030"/>
      <c r="P39" s="1031"/>
      <c r="Q39" s="1041"/>
      <c r="R39" s="1042"/>
      <c r="S39" s="1042"/>
      <c r="T39" s="1042"/>
      <c r="U39" s="1042"/>
      <c r="V39" s="1042"/>
      <c r="W39" s="1042"/>
      <c r="X39" s="1042"/>
      <c r="Y39" s="1042"/>
      <c r="Z39" s="1042"/>
      <c r="AA39" s="1042"/>
      <c r="AB39" s="1042"/>
      <c r="AC39" s="1042"/>
      <c r="AD39" s="1042"/>
      <c r="AE39" s="1043"/>
      <c r="AF39" s="1035"/>
      <c r="AG39" s="1036"/>
      <c r="AH39" s="1036"/>
      <c r="AI39" s="1036"/>
      <c r="AJ39" s="1037"/>
      <c r="AK39" s="976"/>
      <c r="AL39" s="967"/>
      <c r="AM39" s="967"/>
      <c r="AN39" s="967"/>
      <c r="AO39" s="967"/>
      <c r="AP39" s="967"/>
      <c r="AQ39" s="967"/>
      <c r="AR39" s="967"/>
      <c r="AS39" s="967"/>
      <c r="AT39" s="967"/>
      <c r="AU39" s="967"/>
      <c r="AV39" s="967"/>
      <c r="AW39" s="967"/>
      <c r="AX39" s="967"/>
      <c r="AY39" s="967"/>
      <c r="AZ39" s="1040"/>
      <c r="BA39" s="1040"/>
      <c r="BB39" s="1040"/>
      <c r="BC39" s="1040"/>
      <c r="BD39" s="1040"/>
      <c r="BE39" s="1024"/>
      <c r="BF39" s="1024"/>
      <c r="BG39" s="1024"/>
      <c r="BH39" s="1024"/>
      <c r="BI39" s="1025"/>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97"/>
    </row>
    <row r="40" spans="1:131" s="198" customFormat="1" ht="26.25" customHeight="1" x14ac:dyDescent="0.15">
      <c r="A40" s="212">
        <v>13</v>
      </c>
      <c r="B40" s="1029"/>
      <c r="C40" s="1030"/>
      <c r="D40" s="1030"/>
      <c r="E40" s="1030"/>
      <c r="F40" s="1030"/>
      <c r="G40" s="1030"/>
      <c r="H40" s="1030"/>
      <c r="I40" s="1030"/>
      <c r="J40" s="1030"/>
      <c r="K40" s="1030"/>
      <c r="L40" s="1030"/>
      <c r="M40" s="1030"/>
      <c r="N40" s="1030"/>
      <c r="O40" s="1030"/>
      <c r="P40" s="1031"/>
      <c r="Q40" s="1041"/>
      <c r="R40" s="1042"/>
      <c r="S40" s="1042"/>
      <c r="T40" s="1042"/>
      <c r="U40" s="1042"/>
      <c r="V40" s="1042"/>
      <c r="W40" s="1042"/>
      <c r="X40" s="1042"/>
      <c r="Y40" s="1042"/>
      <c r="Z40" s="1042"/>
      <c r="AA40" s="1042"/>
      <c r="AB40" s="1042"/>
      <c r="AC40" s="1042"/>
      <c r="AD40" s="1042"/>
      <c r="AE40" s="1043"/>
      <c r="AF40" s="1035"/>
      <c r="AG40" s="1036"/>
      <c r="AH40" s="1036"/>
      <c r="AI40" s="1036"/>
      <c r="AJ40" s="1037"/>
      <c r="AK40" s="976"/>
      <c r="AL40" s="967"/>
      <c r="AM40" s="967"/>
      <c r="AN40" s="967"/>
      <c r="AO40" s="967"/>
      <c r="AP40" s="967"/>
      <c r="AQ40" s="967"/>
      <c r="AR40" s="967"/>
      <c r="AS40" s="967"/>
      <c r="AT40" s="967"/>
      <c r="AU40" s="967"/>
      <c r="AV40" s="967"/>
      <c r="AW40" s="967"/>
      <c r="AX40" s="967"/>
      <c r="AY40" s="967"/>
      <c r="AZ40" s="1040"/>
      <c r="BA40" s="1040"/>
      <c r="BB40" s="1040"/>
      <c r="BC40" s="1040"/>
      <c r="BD40" s="1040"/>
      <c r="BE40" s="1024"/>
      <c r="BF40" s="1024"/>
      <c r="BG40" s="1024"/>
      <c r="BH40" s="1024"/>
      <c r="BI40" s="1025"/>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97"/>
    </row>
    <row r="41" spans="1:131" s="198" customFormat="1" ht="26.25" customHeight="1" x14ac:dyDescent="0.15">
      <c r="A41" s="212">
        <v>14</v>
      </c>
      <c r="B41" s="1029"/>
      <c r="C41" s="1030"/>
      <c r="D41" s="1030"/>
      <c r="E41" s="1030"/>
      <c r="F41" s="1030"/>
      <c r="G41" s="1030"/>
      <c r="H41" s="1030"/>
      <c r="I41" s="1030"/>
      <c r="J41" s="1030"/>
      <c r="K41" s="1030"/>
      <c r="L41" s="1030"/>
      <c r="M41" s="1030"/>
      <c r="N41" s="1030"/>
      <c r="O41" s="1030"/>
      <c r="P41" s="1031"/>
      <c r="Q41" s="1041"/>
      <c r="R41" s="1042"/>
      <c r="S41" s="1042"/>
      <c r="T41" s="1042"/>
      <c r="U41" s="1042"/>
      <c r="V41" s="1042"/>
      <c r="W41" s="1042"/>
      <c r="X41" s="1042"/>
      <c r="Y41" s="1042"/>
      <c r="Z41" s="1042"/>
      <c r="AA41" s="1042"/>
      <c r="AB41" s="1042"/>
      <c r="AC41" s="1042"/>
      <c r="AD41" s="1042"/>
      <c r="AE41" s="1043"/>
      <c r="AF41" s="1035"/>
      <c r="AG41" s="1036"/>
      <c r="AH41" s="1036"/>
      <c r="AI41" s="1036"/>
      <c r="AJ41" s="1037"/>
      <c r="AK41" s="976"/>
      <c r="AL41" s="967"/>
      <c r="AM41" s="967"/>
      <c r="AN41" s="967"/>
      <c r="AO41" s="967"/>
      <c r="AP41" s="967"/>
      <c r="AQ41" s="967"/>
      <c r="AR41" s="967"/>
      <c r="AS41" s="967"/>
      <c r="AT41" s="967"/>
      <c r="AU41" s="967"/>
      <c r="AV41" s="967"/>
      <c r="AW41" s="967"/>
      <c r="AX41" s="967"/>
      <c r="AY41" s="967"/>
      <c r="AZ41" s="1040"/>
      <c r="BA41" s="1040"/>
      <c r="BB41" s="1040"/>
      <c r="BC41" s="1040"/>
      <c r="BD41" s="1040"/>
      <c r="BE41" s="1024"/>
      <c r="BF41" s="1024"/>
      <c r="BG41" s="1024"/>
      <c r="BH41" s="1024"/>
      <c r="BI41" s="1025"/>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97"/>
    </row>
    <row r="42" spans="1:131" s="198" customFormat="1" ht="26.25" customHeight="1" x14ac:dyDescent="0.15">
      <c r="A42" s="212">
        <v>15</v>
      </c>
      <c r="B42" s="1029"/>
      <c r="C42" s="1030"/>
      <c r="D42" s="1030"/>
      <c r="E42" s="1030"/>
      <c r="F42" s="1030"/>
      <c r="G42" s="1030"/>
      <c r="H42" s="1030"/>
      <c r="I42" s="1030"/>
      <c r="J42" s="1030"/>
      <c r="K42" s="1030"/>
      <c r="L42" s="1030"/>
      <c r="M42" s="1030"/>
      <c r="N42" s="1030"/>
      <c r="O42" s="1030"/>
      <c r="P42" s="1031"/>
      <c r="Q42" s="1041"/>
      <c r="R42" s="1042"/>
      <c r="S42" s="1042"/>
      <c r="T42" s="1042"/>
      <c r="U42" s="1042"/>
      <c r="V42" s="1042"/>
      <c r="W42" s="1042"/>
      <c r="X42" s="1042"/>
      <c r="Y42" s="1042"/>
      <c r="Z42" s="1042"/>
      <c r="AA42" s="1042"/>
      <c r="AB42" s="1042"/>
      <c r="AC42" s="1042"/>
      <c r="AD42" s="1042"/>
      <c r="AE42" s="1043"/>
      <c r="AF42" s="1035"/>
      <c r="AG42" s="1036"/>
      <c r="AH42" s="1036"/>
      <c r="AI42" s="1036"/>
      <c r="AJ42" s="1037"/>
      <c r="AK42" s="976"/>
      <c r="AL42" s="967"/>
      <c r="AM42" s="967"/>
      <c r="AN42" s="967"/>
      <c r="AO42" s="967"/>
      <c r="AP42" s="967"/>
      <c r="AQ42" s="967"/>
      <c r="AR42" s="967"/>
      <c r="AS42" s="967"/>
      <c r="AT42" s="967"/>
      <c r="AU42" s="967"/>
      <c r="AV42" s="967"/>
      <c r="AW42" s="967"/>
      <c r="AX42" s="967"/>
      <c r="AY42" s="967"/>
      <c r="AZ42" s="1040"/>
      <c r="BA42" s="1040"/>
      <c r="BB42" s="1040"/>
      <c r="BC42" s="1040"/>
      <c r="BD42" s="1040"/>
      <c r="BE42" s="1024"/>
      <c r="BF42" s="1024"/>
      <c r="BG42" s="1024"/>
      <c r="BH42" s="1024"/>
      <c r="BI42" s="1025"/>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97"/>
    </row>
    <row r="43" spans="1:131" s="198" customFormat="1" ht="26.25" customHeight="1" x14ac:dyDescent="0.15">
      <c r="A43" s="212">
        <v>16</v>
      </c>
      <c r="B43" s="1029"/>
      <c r="C43" s="1030"/>
      <c r="D43" s="1030"/>
      <c r="E43" s="1030"/>
      <c r="F43" s="1030"/>
      <c r="G43" s="1030"/>
      <c r="H43" s="1030"/>
      <c r="I43" s="1030"/>
      <c r="J43" s="1030"/>
      <c r="K43" s="1030"/>
      <c r="L43" s="1030"/>
      <c r="M43" s="1030"/>
      <c r="N43" s="1030"/>
      <c r="O43" s="1030"/>
      <c r="P43" s="1031"/>
      <c r="Q43" s="1041"/>
      <c r="R43" s="1042"/>
      <c r="S43" s="1042"/>
      <c r="T43" s="1042"/>
      <c r="U43" s="1042"/>
      <c r="V43" s="1042"/>
      <c r="W43" s="1042"/>
      <c r="X43" s="1042"/>
      <c r="Y43" s="1042"/>
      <c r="Z43" s="1042"/>
      <c r="AA43" s="1042"/>
      <c r="AB43" s="1042"/>
      <c r="AC43" s="1042"/>
      <c r="AD43" s="1042"/>
      <c r="AE43" s="1043"/>
      <c r="AF43" s="1035"/>
      <c r="AG43" s="1036"/>
      <c r="AH43" s="1036"/>
      <c r="AI43" s="1036"/>
      <c r="AJ43" s="1037"/>
      <c r="AK43" s="976"/>
      <c r="AL43" s="967"/>
      <c r="AM43" s="967"/>
      <c r="AN43" s="967"/>
      <c r="AO43" s="967"/>
      <c r="AP43" s="967"/>
      <c r="AQ43" s="967"/>
      <c r="AR43" s="967"/>
      <c r="AS43" s="967"/>
      <c r="AT43" s="967"/>
      <c r="AU43" s="967"/>
      <c r="AV43" s="967"/>
      <c r="AW43" s="967"/>
      <c r="AX43" s="967"/>
      <c r="AY43" s="967"/>
      <c r="AZ43" s="1040"/>
      <c r="BA43" s="1040"/>
      <c r="BB43" s="1040"/>
      <c r="BC43" s="1040"/>
      <c r="BD43" s="1040"/>
      <c r="BE43" s="1024"/>
      <c r="BF43" s="1024"/>
      <c r="BG43" s="1024"/>
      <c r="BH43" s="1024"/>
      <c r="BI43" s="1025"/>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97"/>
    </row>
    <row r="44" spans="1:131" s="198" customFormat="1" ht="26.25" customHeight="1" x14ac:dyDescent="0.15">
      <c r="A44" s="212">
        <v>17</v>
      </c>
      <c r="B44" s="1029"/>
      <c r="C44" s="1030"/>
      <c r="D44" s="1030"/>
      <c r="E44" s="1030"/>
      <c r="F44" s="1030"/>
      <c r="G44" s="1030"/>
      <c r="H44" s="1030"/>
      <c r="I44" s="1030"/>
      <c r="J44" s="1030"/>
      <c r="K44" s="1030"/>
      <c r="L44" s="1030"/>
      <c r="M44" s="1030"/>
      <c r="N44" s="1030"/>
      <c r="O44" s="1030"/>
      <c r="P44" s="1031"/>
      <c r="Q44" s="1041"/>
      <c r="R44" s="1042"/>
      <c r="S44" s="1042"/>
      <c r="T44" s="1042"/>
      <c r="U44" s="1042"/>
      <c r="V44" s="1042"/>
      <c r="W44" s="1042"/>
      <c r="X44" s="1042"/>
      <c r="Y44" s="1042"/>
      <c r="Z44" s="1042"/>
      <c r="AA44" s="1042"/>
      <c r="AB44" s="1042"/>
      <c r="AC44" s="1042"/>
      <c r="AD44" s="1042"/>
      <c r="AE44" s="1043"/>
      <c r="AF44" s="1035"/>
      <c r="AG44" s="1036"/>
      <c r="AH44" s="1036"/>
      <c r="AI44" s="1036"/>
      <c r="AJ44" s="1037"/>
      <c r="AK44" s="976"/>
      <c r="AL44" s="967"/>
      <c r="AM44" s="967"/>
      <c r="AN44" s="967"/>
      <c r="AO44" s="967"/>
      <c r="AP44" s="967"/>
      <c r="AQ44" s="967"/>
      <c r="AR44" s="967"/>
      <c r="AS44" s="967"/>
      <c r="AT44" s="967"/>
      <c r="AU44" s="967"/>
      <c r="AV44" s="967"/>
      <c r="AW44" s="967"/>
      <c r="AX44" s="967"/>
      <c r="AY44" s="967"/>
      <c r="AZ44" s="1040"/>
      <c r="BA44" s="1040"/>
      <c r="BB44" s="1040"/>
      <c r="BC44" s="1040"/>
      <c r="BD44" s="1040"/>
      <c r="BE44" s="1024"/>
      <c r="BF44" s="1024"/>
      <c r="BG44" s="1024"/>
      <c r="BH44" s="1024"/>
      <c r="BI44" s="1025"/>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97"/>
    </row>
    <row r="45" spans="1:131" s="198" customFormat="1" ht="26.25" customHeight="1" x14ac:dyDescent="0.15">
      <c r="A45" s="212">
        <v>18</v>
      </c>
      <c r="B45" s="1029"/>
      <c r="C45" s="1030"/>
      <c r="D45" s="1030"/>
      <c r="E45" s="1030"/>
      <c r="F45" s="1030"/>
      <c r="G45" s="1030"/>
      <c r="H45" s="1030"/>
      <c r="I45" s="1030"/>
      <c r="J45" s="1030"/>
      <c r="K45" s="1030"/>
      <c r="L45" s="1030"/>
      <c r="M45" s="1030"/>
      <c r="N45" s="1030"/>
      <c r="O45" s="1030"/>
      <c r="P45" s="1031"/>
      <c r="Q45" s="1041"/>
      <c r="R45" s="1042"/>
      <c r="S45" s="1042"/>
      <c r="T45" s="1042"/>
      <c r="U45" s="1042"/>
      <c r="V45" s="1042"/>
      <c r="W45" s="1042"/>
      <c r="X45" s="1042"/>
      <c r="Y45" s="1042"/>
      <c r="Z45" s="1042"/>
      <c r="AA45" s="1042"/>
      <c r="AB45" s="1042"/>
      <c r="AC45" s="1042"/>
      <c r="AD45" s="1042"/>
      <c r="AE45" s="1043"/>
      <c r="AF45" s="1035"/>
      <c r="AG45" s="1036"/>
      <c r="AH45" s="1036"/>
      <c r="AI45" s="1036"/>
      <c r="AJ45" s="1037"/>
      <c r="AK45" s="976"/>
      <c r="AL45" s="967"/>
      <c r="AM45" s="967"/>
      <c r="AN45" s="967"/>
      <c r="AO45" s="967"/>
      <c r="AP45" s="967"/>
      <c r="AQ45" s="967"/>
      <c r="AR45" s="967"/>
      <c r="AS45" s="967"/>
      <c r="AT45" s="967"/>
      <c r="AU45" s="967"/>
      <c r="AV45" s="967"/>
      <c r="AW45" s="967"/>
      <c r="AX45" s="967"/>
      <c r="AY45" s="967"/>
      <c r="AZ45" s="1040"/>
      <c r="BA45" s="1040"/>
      <c r="BB45" s="1040"/>
      <c r="BC45" s="1040"/>
      <c r="BD45" s="1040"/>
      <c r="BE45" s="1024"/>
      <c r="BF45" s="1024"/>
      <c r="BG45" s="1024"/>
      <c r="BH45" s="1024"/>
      <c r="BI45" s="1025"/>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97"/>
    </row>
    <row r="46" spans="1:131" s="198" customFormat="1" ht="26.25" customHeight="1" x14ac:dyDescent="0.15">
      <c r="A46" s="212">
        <v>19</v>
      </c>
      <c r="B46" s="1029"/>
      <c r="C46" s="1030"/>
      <c r="D46" s="1030"/>
      <c r="E46" s="1030"/>
      <c r="F46" s="1030"/>
      <c r="G46" s="1030"/>
      <c r="H46" s="1030"/>
      <c r="I46" s="1030"/>
      <c r="J46" s="1030"/>
      <c r="K46" s="1030"/>
      <c r="L46" s="1030"/>
      <c r="M46" s="1030"/>
      <c r="N46" s="1030"/>
      <c r="O46" s="1030"/>
      <c r="P46" s="1031"/>
      <c r="Q46" s="1041"/>
      <c r="R46" s="1042"/>
      <c r="S46" s="1042"/>
      <c r="T46" s="1042"/>
      <c r="U46" s="1042"/>
      <c r="V46" s="1042"/>
      <c r="W46" s="1042"/>
      <c r="X46" s="1042"/>
      <c r="Y46" s="1042"/>
      <c r="Z46" s="1042"/>
      <c r="AA46" s="1042"/>
      <c r="AB46" s="1042"/>
      <c r="AC46" s="1042"/>
      <c r="AD46" s="1042"/>
      <c r="AE46" s="1043"/>
      <c r="AF46" s="1035"/>
      <c r="AG46" s="1036"/>
      <c r="AH46" s="1036"/>
      <c r="AI46" s="1036"/>
      <c r="AJ46" s="1037"/>
      <c r="AK46" s="976"/>
      <c r="AL46" s="967"/>
      <c r="AM46" s="967"/>
      <c r="AN46" s="967"/>
      <c r="AO46" s="967"/>
      <c r="AP46" s="967"/>
      <c r="AQ46" s="967"/>
      <c r="AR46" s="967"/>
      <c r="AS46" s="967"/>
      <c r="AT46" s="967"/>
      <c r="AU46" s="967"/>
      <c r="AV46" s="967"/>
      <c r="AW46" s="967"/>
      <c r="AX46" s="967"/>
      <c r="AY46" s="967"/>
      <c r="AZ46" s="1040"/>
      <c r="BA46" s="1040"/>
      <c r="BB46" s="1040"/>
      <c r="BC46" s="1040"/>
      <c r="BD46" s="1040"/>
      <c r="BE46" s="1024"/>
      <c r="BF46" s="1024"/>
      <c r="BG46" s="1024"/>
      <c r="BH46" s="1024"/>
      <c r="BI46" s="1025"/>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97"/>
    </row>
    <row r="47" spans="1:131" s="198" customFormat="1" ht="26.25" customHeight="1" x14ac:dyDescent="0.15">
      <c r="A47" s="212">
        <v>20</v>
      </c>
      <c r="B47" s="1029"/>
      <c r="C47" s="1030"/>
      <c r="D47" s="1030"/>
      <c r="E47" s="1030"/>
      <c r="F47" s="1030"/>
      <c r="G47" s="1030"/>
      <c r="H47" s="1030"/>
      <c r="I47" s="1030"/>
      <c r="J47" s="1030"/>
      <c r="K47" s="1030"/>
      <c r="L47" s="1030"/>
      <c r="M47" s="1030"/>
      <c r="N47" s="1030"/>
      <c r="O47" s="1030"/>
      <c r="P47" s="1031"/>
      <c r="Q47" s="1041"/>
      <c r="R47" s="1042"/>
      <c r="S47" s="1042"/>
      <c r="T47" s="1042"/>
      <c r="U47" s="1042"/>
      <c r="V47" s="1042"/>
      <c r="W47" s="1042"/>
      <c r="X47" s="1042"/>
      <c r="Y47" s="1042"/>
      <c r="Z47" s="1042"/>
      <c r="AA47" s="1042"/>
      <c r="AB47" s="1042"/>
      <c r="AC47" s="1042"/>
      <c r="AD47" s="1042"/>
      <c r="AE47" s="1043"/>
      <c r="AF47" s="1035"/>
      <c r="AG47" s="1036"/>
      <c r="AH47" s="1036"/>
      <c r="AI47" s="1036"/>
      <c r="AJ47" s="1037"/>
      <c r="AK47" s="976"/>
      <c r="AL47" s="967"/>
      <c r="AM47" s="967"/>
      <c r="AN47" s="967"/>
      <c r="AO47" s="967"/>
      <c r="AP47" s="967"/>
      <c r="AQ47" s="967"/>
      <c r="AR47" s="967"/>
      <c r="AS47" s="967"/>
      <c r="AT47" s="967"/>
      <c r="AU47" s="967"/>
      <c r="AV47" s="967"/>
      <c r="AW47" s="967"/>
      <c r="AX47" s="967"/>
      <c r="AY47" s="967"/>
      <c r="AZ47" s="1040"/>
      <c r="BA47" s="1040"/>
      <c r="BB47" s="1040"/>
      <c r="BC47" s="1040"/>
      <c r="BD47" s="1040"/>
      <c r="BE47" s="1024"/>
      <c r="BF47" s="1024"/>
      <c r="BG47" s="1024"/>
      <c r="BH47" s="1024"/>
      <c r="BI47" s="1025"/>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97"/>
    </row>
    <row r="48" spans="1:131" s="198" customFormat="1" ht="26.25" customHeight="1" x14ac:dyDescent="0.15">
      <c r="A48" s="212">
        <v>21</v>
      </c>
      <c r="B48" s="1029"/>
      <c r="C48" s="1030"/>
      <c r="D48" s="1030"/>
      <c r="E48" s="1030"/>
      <c r="F48" s="1030"/>
      <c r="G48" s="1030"/>
      <c r="H48" s="1030"/>
      <c r="I48" s="1030"/>
      <c r="J48" s="1030"/>
      <c r="K48" s="1030"/>
      <c r="L48" s="1030"/>
      <c r="M48" s="1030"/>
      <c r="N48" s="1030"/>
      <c r="O48" s="1030"/>
      <c r="P48" s="1031"/>
      <c r="Q48" s="1041"/>
      <c r="R48" s="1042"/>
      <c r="S48" s="1042"/>
      <c r="T48" s="1042"/>
      <c r="U48" s="1042"/>
      <c r="V48" s="1042"/>
      <c r="W48" s="1042"/>
      <c r="X48" s="1042"/>
      <c r="Y48" s="1042"/>
      <c r="Z48" s="1042"/>
      <c r="AA48" s="1042"/>
      <c r="AB48" s="1042"/>
      <c r="AC48" s="1042"/>
      <c r="AD48" s="1042"/>
      <c r="AE48" s="1043"/>
      <c r="AF48" s="1035"/>
      <c r="AG48" s="1036"/>
      <c r="AH48" s="1036"/>
      <c r="AI48" s="1036"/>
      <c r="AJ48" s="1037"/>
      <c r="AK48" s="976"/>
      <c r="AL48" s="967"/>
      <c r="AM48" s="967"/>
      <c r="AN48" s="967"/>
      <c r="AO48" s="967"/>
      <c r="AP48" s="967"/>
      <c r="AQ48" s="967"/>
      <c r="AR48" s="967"/>
      <c r="AS48" s="967"/>
      <c r="AT48" s="967"/>
      <c r="AU48" s="967"/>
      <c r="AV48" s="967"/>
      <c r="AW48" s="967"/>
      <c r="AX48" s="967"/>
      <c r="AY48" s="967"/>
      <c r="AZ48" s="1040"/>
      <c r="BA48" s="1040"/>
      <c r="BB48" s="1040"/>
      <c r="BC48" s="1040"/>
      <c r="BD48" s="1040"/>
      <c r="BE48" s="1024"/>
      <c r="BF48" s="1024"/>
      <c r="BG48" s="1024"/>
      <c r="BH48" s="1024"/>
      <c r="BI48" s="1025"/>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97"/>
    </row>
    <row r="49" spans="1:131" s="198" customFormat="1" ht="26.25" customHeight="1" x14ac:dyDescent="0.15">
      <c r="A49" s="212">
        <v>22</v>
      </c>
      <c r="B49" s="1029"/>
      <c r="C49" s="1030"/>
      <c r="D49" s="1030"/>
      <c r="E49" s="1030"/>
      <c r="F49" s="1030"/>
      <c r="G49" s="1030"/>
      <c r="H49" s="1030"/>
      <c r="I49" s="1030"/>
      <c r="J49" s="1030"/>
      <c r="K49" s="1030"/>
      <c r="L49" s="1030"/>
      <c r="M49" s="1030"/>
      <c r="N49" s="1030"/>
      <c r="O49" s="1030"/>
      <c r="P49" s="1031"/>
      <c r="Q49" s="1041"/>
      <c r="R49" s="1042"/>
      <c r="S49" s="1042"/>
      <c r="T49" s="1042"/>
      <c r="U49" s="1042"/>
      <c r="V49" s="1042"/>
      <c r="W49" s="1042"/>
      <c r="X49" s="1042"/>
      <c r="Y49" s="1042"/>
      <c r="Z49" s="1042"/>
      <c r="AA49" s="1042"/>
      <c r="AB49" s="1042"/>
      <c r="AC49" s="1042"/>
      <c r="AD49" s="1042"/>
      <c r="AE49" s="1043"/>
      <c r="AF49" s="1035"/>
      <c r="AG49" s="1036"/>
      <c r="AH49" s="1036"/>
      <c r="AI49" s="1036"/>
      <c r="AJ49" s="1037"/>
      <c r="AK49" s="976"/>
      <c r="AL49" s="967"/>
      <c r="AM49" s="967"/>
      <c r="AN49" s="967"/>
      <c r="AO49" s="967"/>
      <c r="AP49" s="967"/>
      <c r="AQ49" s="967"/>
      <c r="AR49" s="967"/>
      <c r="AS49" s="967"/>
      <c r="AT49" s="967"/>
      <c r="AU49" s="967"/>
      <c r="AV49" s="967"/>
      <c r="AW49" s="967"/>
      <c r="AX49" s="967"/>
      <c r="AY49" s="967"/>
      <c r="AZ49" s="1040"/>
      <c r="BA49" s="1040"/>
      <c r="BB49" s="1040"/>
      <c r="BC49" s="1040"/>
      <c r="BD49" s="1040"/>
      <c r="BE49" s="1024"/>
      <c r="BF49" s="1024"/>
      <c r="BG49" s="1024"/>
      <c r="BH49" s="1024"/>
      <c r="BI49" s="1025"/>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97"/>
    </row>
    <row r="50" spans="1:131" s="198" customFormat="1" ht="26.25" customHeight="1" x14ac:dyDescent="0.15">
      <c r="A50" s="212">
        <v>23</v>
      </c>
      <c r="B50" s="1029"/>
      <c r="C50" s="1030"/>
      <c r="D50" s="1030"/>
      <c r="E50" s="1030"/>
      <c r="F50" s="1030"/>
      <c r="G50" s="1030"/>
      <c r="H50" s="1030"/>
      <c r="I50" s="1030"/>
      <c r="J50" s="1030"/>
      <c r="K50" s="1030"/>
      <c r="L50" s="1030"/>
      <c r="M50" s="1030"/>
      <c r="N50" s="1030"/>
      <c r="O50" s="1030"/>
      <c r="P50" s="1031"/>
      <c r="Q50" s="1032"/>
      <c r="R50" s="1033"/>
      <c r="S50" s="1033"/>
      <c r="T50" s="1033"/>
      <c r="U50" s="1033"/>
      <c r="V50" s="1033"/>
      <c r="W50" s="1033"/>
      <c r="X50" s="1033"/>
      <c r="Y50" s="1033"/>
      <c r="Z50" s="1033"/>
      <c r="AA50" s="1033"/>
      <c r="AB50" s="1033"/>
      <c r="AC50" s="1033"/>
      <c r="AD50" s="1033"/>
      <c r="AE50" s="1034"/>
      <c r="AF50" s="1035"/>
      <c r="AG50" s="1036"/>
      <c r="AH50" s="1036"/>
      <c r="AI50" s="1036"/>
      <c r="AJ50" s="1037"/>
      <c r="AK50" s="1038"/>
      <c r="AL50" s="1033"/>
      <c r="AM50" s="1033"/>
      <c r="AN50" s="1033"/>
      <c r="AO50" s="1033"/>
      <c r="AP50" s="1033"/>
      <c r="AQ50" s="1033"/>
      <c r="AR50" s="1033"/>
      <c r="AS50" s="1033"/>
      <c r="AT50" s="1033"/>
      <c r="AU50" s="1033"/>
      <c r="AV50" s="1033"/>
      <c r="AW50" s="1033"/>
      <c r="AX50" s="1033"/>
      <c r="AY50" s="1033"/>
      <c r="AZ50" s="1039"/>
      <c r="BA50" s="1039"/>
      <c r="BB50" s="1039"/>
      <c r="BC50" s="1039"/>
      <c r="BD50" s="1039"/>
      <c r="BE50" s="1024"/>
      <c r="BF50" s="1024"/>
      <c r="BG50" s="1024"/>
      <c r="BH50" s="1024"/>
      <c r="BI50" s="1025"/>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97"/>
    </row>
    <row r="51" spans="1:131" s="198" customFormat="1" ht="26.25" customHeight="1" x14ac:dyDescent="0.15">
      <c r="A51" s="212">
        <v>24</v>
      </c>
      <c r="B51" s="1029"/>
      <c r="C51" s="1030"/>
      <c r="D51" s="1030"/>
      <c r="E51" s="1030"/>
      <c r="F51" s="1030"/>
      <c r="G51" s="1030"/>
      <c r="H51" s="1030"/>
      <c r="I51" s="1030"/>
      <c r="J51" s="1030"/>
      <c r="K51" s="1030"/>
      <c r="L51" s="1030"/>
      <c r="M51" s="1030"/>
      <c r="N51" s="1030"/>
      <c r="O51" s="1030"/>
      <c r="P51" s="1031"/>
      <c r="Q51" s="1032"/>
      <c r="R51" s="1033"/>
      <c r="S51" s="1033"/>
      <c r="T51" s="1033"/>
      <c r="U51" s="1033"/>
      <c r="V51" s="1033"/>
      <c r="W51" s="1033"/>
      <c r="X51" s="1033"/>
      <c r="Y51" s="1033"/>
      <c r="Z51" s="1033"/>
      <c r="AA51" s="1033"/>
      <c r="AB51" s="1033"/>
      <c r="AC51" s="1033"/>
      <c r="AD51" s="1033"/>
      <c r="AE51" s="1034"/>
      <c r="AF51" s="1035"/>
      <c r="AG51" s="1036"/>
      <c r="AH51" s="1036"/>
      <c r="AI51" s="1036"/>
      <c r="AJ51" s="1037"/>
      <c r="AK51" s="1038"/>
      <c r="AL51" s="1033"/>
      <c r="AM51" s="1033"/>
      <c r="AN51" s="1033"/>
      <c r="AO51" s="1033"/>
      <c r="AP51" s="1033"/>
      <c r="AQ51" s="1033"/>
      <c r="AR51" s="1033"/>
      <c r="AS51" s="1033"/>
      <c r="AT51" s="1033"/>
      <c r="AU51" s="1033"/>
      <c r="AV51" s="1033"/>
      <c r="AW51" s="1033"/>
      <c r="AX51" s="1033"/>
      <c r="AY51" s="1033"/>
      <c r="AZ51" s="1039"/>
      <c r="BA51" s="1039"/>
      <c r="BB51" s="1039"/>
      <c r="BC51" s="1039"/>
      <c r="BD51" s="1039"/>
      <c r="BE51" s="1024"/>
      <c r="BF51" s="1024"/>
      <c r="BG51" s="1024"/>
      <c r="BH51" s="1024"/>
      <c r="BI51" s="1025"/>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97"/>
    </row>
    <row r="52" spans="1:131" s="198" customFormat="1" ht="26.25" customHeight="1" x14ac:dyDescent="0.15">
      <c r="A52" s="212">
        <v>25</v>
      </c>
      <c r="B52" s="1029"/>
      <c r="C52" s="1030"/>
      <c r="D52" s="1030"/>
      <c r="E52" s="1030"/>
      <c r="F52" s="1030"/>
      <c r="G52" s="1030"/>
      <c r="H52" s="1030"/>
      <c r="I52" s="1030"/>
      <c r="J52" s="1030"/>
      <c r="K52" s="1030"/>
      <c r="L52" s="1030"/>
      <c r="M52" s="1030"/>
      <c r="N52" s="1030"/>
      <c r="O52" s="1030"/>
      <c r="P52" s="1031"/>
      <c r="Q52" s="1032"/>
      <c r="R52" s="1033"/>
      <c r="S52" s="1033"/>
      <c r="T52" s="1033"/>
      <c r="U52" s="1033"/>
      <c r="V52" s="1033"/>
      <c r="W52" s="1033"/>
      <c r="X52" s="1033"/>
      <c r="Y52" s="1033"/>
      <c r="Z52" s="1033"/>
      <c r="AA52" s="1033"/>
      <c r="AB52" s="1033"/>
      <c r="AC52" s="1033"/>
      <c r="AD52" s="1033"/>
      <c r="AE52" s="1034"/>
      <c r="AF52" s="1035"/>
      <c r="AG52" s="1036"/>
      <c r="AH52" s="1036"/>
      <c r="AI52" s="1036"/>
      <c r="AJ52" s="1037"/>
      <c r="AK52" s="1038"/>
      <c r="AL52" s="1033"/>
      <c r="AM52" s="1033"/>
      <c r="AN52" s="1033"/>
      <c r="AO52" s="1033"/>
      <c r="AP52" s="1033"/>
      <c r="AQ52" s="1033"/>
      <c r="AR52" s="1033"/>
      <c r="AS52" s="1033"/>
      <c r="AT52" s="1033"/>
      <c r="AU52" s="1033"/>
      <c r="AV52" s="1033"/>
      <c r="AW52" s="1033"/>
      <c r="AX52" s="1033"/>
      <c r="AY52" s="1033"/>
      <c r="AZ52" s="1039"/>
      <c r="BA52" s="1039"/>
      <c r="BB52" s="1039"/>
      <c r="BC52" s="1039"/>
      <c r="BD52" s="1039"/>
      <c r="BE52" s="1024"/>
      <c r="BF52" s="1024"/>
      <c r="BG52" s="1024"/>
      <c r="BH52" s="1024"/>
      <c r="BI52" s="1025"/>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97"/>
    </row>
    <row r="53" spans="1:131" s="198" customFormat="1" ht="26.25" customHeight="1" x14ac:dyDescent="0.15">
      <c r="A53" s="212">
        <v>26</v>
      </c>
      <c r="B53" s="1029"/>
      <c r="C53" s="1030"/>
      <c r="D53" s="1030"/>
      <c r="E53" s="1030"/>
      <c r="F53" s="1030"/>
      <c r="G53" s="1030"/>
      <c r="H53" s="1030"/>
      <c r="I53" s="1030"/>
      <c r="J53" s="1030"/>
      <c r="K53" s="1030"/>
      <c r="L53" s="1030"/>
      <c r="M53" s="1030"/>
      <c r="N53" s="1030"/>
      <c r="O53" s="1030"/>
      <c r="P53" s="1031"/>
      <c r="Q53" s="1032"/>
      <c r="R53" s="1033"/>
      <c r="S53" s="1033"/>
      <c r="T53" s="1033"/>
      <c r="U53" s="1033"/>
      <c r="V53" s="1033"/>
      <c r="W53" s="1033"/>
      <c r="X53" s="1033"/>
      <c r="Y53" s="1033"/>
      <c r="Z53" s="1033"/>
      <c r="AA53" s="1033"/>
      <c r="AB53" s="1033"/>
      <c r="AC53" s="1033"/>
      <c r="AD53" s="1033"/>
      <c r="AE53" s="1034"/>
      <c r="AF53" s="1035"/>
      <c r="AG53" s="1036"/>
      <c r="AH53" s="1036"/>
      <c r="AI53" s="1036"/>
      <c r="AJ53" s="1037"/>
      <c r="AK53" s="1038"/>
      <c r="AL53" s="1033"/>
      <c r="AM53" s="1033"/>
      <c r="AN53" s="1033"/>
      <c r="AO53" s="1033"/>
      <c r="AP53" s="1033"/>
      <c r="AQ53" s="1033"/>
      <c r="AR53" s="1033"/>
      <c r="AS53" s="1033"/>
      <c r="AT53" s="1033"/>
      <c r="AU53" s="1033"/>
      <c r="AV53" s="1033"/>
      <c r="AW53" s="1033"/>
      <c r="AX53" s="1033"/>
      <c r="AY53" s="1033"/>
      <c r="AZ53" s="1039"/>
      <c r="BA53" s="1039"/>
      <c r="BB53" s="1039"/>
      <c r="BC53" s="1039"/>
      <c r="BD53" s="1039"/>
      <c r="BE53" s="1024"/>
      <c r="BF53" s="1024"/>
      <c r="BG53" s="1024"/>
      <c r="BH53" s="1024"/>
      <c r="BI53" s="1025"/>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97"/>
    </row>
    <row r="54" spans="1:131" s="198" customFormat="1" ht="26.25" customHeight="1" x14ac:dyDescent="0.15">
      <c r="A54" s="212">
        <v>27</v>
      </c>
      <c r="B54" s="1029"/>
      <c r="C54" s="1030"/>
      <c r="D54" s="1030"/>
      <c r="E54" s="1030"/>
      <c r="F54" s="1030"/>
      <c r="G54" s="1030"/>
      <c r="H54" s="1030"/>
      <c r="I54" s="1030"/>
      <c r="J54" s="1030"/>
      <c r="K54" s="1030"/>
      <c r="L54" s="1030"/>
      <c r="M54" s="1030"/>
      <c r="N54" s="1030"/>
      <c r="O54" s="1030"/>
      <c r="P54" s="1031"/>
      <c r="Q54" s="1032"/>
      <c r="R54" s="1033"/>
      <c r="S54" s="1033"/>
      <c r="T54" s="1033"/>
      <c r="U54" s="1033"/>
      <c r="V54" s="1033"/>
      <c r="W54" s="1033"/>
      <c r="X54" s="1033"/>
      <c r="Y54" s="1033"/>
      <c r="Z54" s="1033"/>
      <c r="AA54" s="1033"/>
      <c r="AB54" s="1033"/>
      <c r="AC54" s="1033"/>
      <c r="AD54" s="1033"/>
      <c r="AE54" s="1034"/>
      <c r="AF54" s="1035"/>
      <c r="AG54" s="1036"/>
      <c r="AH54" s="1036"/>
      <c r="AI54" s="1036"/>
      <c r="AJ54" s="1037"/>
      <c r="AK54" s="1038"/>
      <c r="AL54" s="1033"/>
      <c r="AM54" s="1033"/>
      <c r="AN54" s="1033"/>
      <c r="AO54" s="1033"/>
      <c r="AP54" s="1033"/>
      <c r="AQ54" s="1033"/>
      <c r="AR54" s="1033"/>
      <c r="AS54" s="1033"/>
      <c r="AT54" s="1033"/>
      <c r="AU54" s="1033"/>
      <c r="AV54" s="1033"/>
      <c r="AW54" s="1033"/>
      <c r="AX54" s="1033"/>
      <c r="AY54" s="1033"/>
      <c r="AZ54" s="1039"/>
      <c r="BA54" s="1039"/>
      <c r="BB54" s="1039"/>
      <c r="BC54" s="1039"/>
      <c r="BD54" s="1039"/>
      <c r="BE54" s="1024"/>
      <c r="BF54" s="1024"/>
      <c r="BG54" s="1024"/>
      <c r="BH54" s="1024"/>
      <c r="BI54" s="1025"/>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97"/>
    </row>
    <row r="55" spans="1:131" s="198" customFormat="1" ht="26.25" customHeight="1" x14ac:dyDescent="0.15">
      <c r="A55" s="212">
        <v>28</v>
      </c>
      <c r="B55" s="1029"/>
      <c r="C55" s="1030"/>
      <c r="D55" s="1030"/>
      <c r="E55" s="1030"/>
      <c r="F55" s="1030"/>
      <c r="G55" s="1030"/>
      <c r="H55" s="1030"/>
      <c r="I55" s="1030"/>
      <c r="J55" s="1030"/>
      <c r="K55" s="1030"/>
      <c r="L55" s="1030"/>
      <c r="M55" s="1030"/>
      <c r="N55" s="1030"/>
      <c r="O55" s="1030"/>
      <c r="P55" s="1031"/>
      <c r="Q55" s="1032"/>
      <c r="R55" s="1033"/>
      <c r="S55" s="1033"/>
      <c r="T55" s="1033"/>
      <c r="U55" s="1033"/>
      <c r="V55" s="1033"/>
      <c r="W55" s="1033"/>
      <c r="X55" s="1033"/>
      <c r="Y55" s="1033"/>
      <c r="Z55" s="1033"/>
      <c r="AA55" s="1033"/>
      <c r="AB55" s="1033"/>
      <c r="AC55" s="1033"/>
      <c r="AD55" s="1033"/>
      <c r="AE55" s="1034"/>
      <c r="AF55" s="1035"/>
      <c r="AG55" s="1036"/>
      <c r="AH55" s="1036"/>
      <c r="AI55" s="1036"/>
      <c r="AJ55" s="1037"/>
      <c r="AK55" s="1038"/>
      <c r="AL55" s="1033"/>
      <c r="AM55" s="1033"/>
      <c r="AN55" s="1033"/>
      <c r="AO55" s="1033"/>
      <c r="AP55" s="1033"/>
      <c r="AQ55" s="1033"/>
      <c r="AR55" s="1033"/>
      <c r="AS55" s="1033"/>
      <c r="AT55" s="1033"/>
      <c r="AU55" s="1033"/>
      <c r="AV55" s="1033"/>
      <c r="AW55" s="1033"/>
      <c r="AX55" s="1033"/>
      <c r="AY55" s="1033"/>
      <c r="AZ55" s="1039"/>
      <c r="BA55" s="1039"/>
      <c r="BB55" s="1039"/>
      <c r="BC55" s="1039"/>
      <c r="BD55" s="1039"/>
      <c r="BE55" s="1024"/>
      <c r="BF55" s="1024"/>
      <c r="BG55" s="1024"/>
      <c r="BH55" s="1024"/>
      <c r="BI55" s="1025"/>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97"/>
    </row>
    <row r="56" spans="1:131" s="198" customFormat="1" ht="26.25" customHeight="1" x14ac:dyDescent="0.15">
      <c r="A56" s="212">
        <v>29</v>
      </c>
      <c r="B56" s="1029"/>
      <c r="C56" s="1030"/>
      <c r="D56" s="1030"/>
      <c r="E56" s="1030"/>
      <c r="F56" s="1030"/>
      <c r="G56" s="1030"/>
      <c r="H56" s="1030"/>
      <c r="I56" s="1030"/>
      <c r="J56" s="1030"/>
      <c r="K56" s="1030"/>
      <c r="L56" s="1030"/>
      <c r="M56" s="1030"/>
      <c r="N56" s="1030"/>
      <c r="O56" s="1030"/>
      <c r="P56" s="1031"/>
      <c r="Q56" s="1032"/>
      <c r="R56" s="1033"/>
      <c r="S56" s="1033"/>
      <c r="T56" s="1033"/>
      <c r="U56" s="1033"/>
      <c r="V56" s="1033"/>
      <c r="W56" s="1033"/>
      <c r="X56" s="1033"/>
      <c r="Y56" s="1033"/>
      <c r="Z56" s="1033"/>
      <c r="AA56" s="1033"/>
      <c r="AB56" s="1033"/>
      <c r="AC56" s="1033"/>
      <c r="AD56" s="1033"/>
      <c r="AE56" s="1034"/>
      <c r="AF56" s="1035"/>
      <c r="AG56" s="1036"/>
      <c r="AH56" s="1036"/>
      <c r="AI56" s="1036"/>
      <c r="AJ56" s="1037"/>
      <c r="AK56" s="1038"/>
      <c r="AL56" s="1033"/>
      <c r="AM56" s="1033"/>
      <c r="AN56" s="1033"/>
      <c r="AO56" s="1033"/>
      <c r="AP56" s="1033"/>
      <c r="AQ56" s="1033"/>
      <c r="AR56" s="1033"/>
      <c r="AS56" s="1033"/>
      <c r="AT56" s="1033"/>
      <c r="AU56" s="1033"/>
      <c r="AV56" s="1033"/>
      <c r="AW56" s="1033"/>
      <c r="AX56" s="1033"/>
      <c r="AY56" s="1033"/>
      <c r="AZ56" s="1039"/>
      <c r="BA56" s="1039"/>
      <c r="BB56" s="1039"/>
      <c r="BC56" s="1039"/>
      <c r="BD56" s="1039"/>
      <c r="BE56" s="1024"/>
      <c r="BF56" s="1024"/>
      <c r="BG56" s="1024"/>
      <c r="BH56" s="1024"/>
      <c r="BI56" s="1025"/>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97"/>
    </row>
    <row r="57" spans="1:131" s="198" customFormat="1" ht="26.25" customHeight="1" x14ac:dyDescent="0.15">
      <c r="A57" s="212">
        <v>30</v>
      </c>
      <c r="B57" s="1029"/>
      <c r="C57" s="1030"/>
      <c r="D57" s="1030"/>
      <c r="E57" s="1030"/>
      <c r="F57" s="1030"/>
      <c r="G57" s="1030"/>
      <c r="H57" s="1030"/>
      <c r="I57" s="1030"/>
      <c r="J57" s="1030"/>
      <c r="K57" s="1030"/>
      <c r="L57" s="1030"/>
      <c r="M57" s="1030"/>
      <c r="N57" s="1030"/>
      <c r="O57" s="1030"/>
      <c r="P57" s="1031"/>
      <c r="Q57" s="1032"/>
      <c r="R57" s="1033"/>
      <c r="S57" s="1033"/>
      <c r="T57" s="1033"/>
      <c r="U57" s="1033"/>
      <c r="V57" s="1033"/>
      <c r="W57" s="1033"/>
      <c r="X57" s="1033"/>
      <c r="Y57" s="1033"/>
      <c r="Z57" s="1033"/>
      <c r="AA57" s="1033"/>
      <c r="AB57" s="1033"/>
      <c r="AC57" s="1033"/>
      <c r="AD57" s="1033"/>
      <c r="AE57" s="1034"/>
      <c r="AF57" s="1035"/>
      <c r="AG57" s="1036"/>
      <c r="AH57" s="1036"/>
      <c r="AI57" s="1036"/>
      <c r="AJ57" s="1037"/>
      <c r="AK57" s="1038"/>
      <c r="AL57" s="1033"/>
      <c r="AM57" s="1033"/>
      <c r="AN57" s="1033"/>
      <c r="AO57" s="1033"/>
      <c r="AP57" s="1033"/>
      <c r="AQ57" s="1033"/>
      <c r="AR57" s="1033"/>
      <c r="AS57" s="1033"/>
      <c r="AT57" s="1033"/>
      <c r="AU57" s="1033"/>
      <c r="AV57" s="1033"/>
      <c r="AW57" s="1033"/>
      <c r="AX57" s="1033"/>
      <c r="AY57" s="1033"/>
      <c r="AZ57" s="1039"/>
      <c r="BA57" s="1039"/>
      <c r="BB57" s="1039"/>
      <c r="BC57" s="1039"/>
      <c r="BD57" s="1039"/>
      <c r="BE57" s="1024"/>
      <c r="BF57" s="1024"/>
      <c r="BG57" s="1024"/>
      <c r="BH57" s="1024"/>
      <c r="BI57" s="1025"/>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97"/>
    </row>
    <row r="58" spans="1:131" s="198" customFormat="1" ht="26.25" customHeight="1" x14ac:dyDescent="0.15">
      <c r="A58" s="212">
        <v>31</v>
      </c>
      <c r="B58" s="1029"/>
      <c r="C58" s="1030"/>
      <c r="D58" s="1030"/>
      <c r="E58" s="1030"/>
      <c r="F58" s="1030"/>
      <c r="G58" s="1030"/>
      <c r="H58" s="1030"/>
      <c r="I58" s="1030"/>
      <c r="J58" s="1030"/>
      <c r="K58" s="1030"/>
      <c r="L58" s="1030"/>
      <c r="M58" s="1030"/>
      <c r="N58" s="1030"/>
      <c r="O58" s="1030"/>
      <c r="P58" s="1031"/>
      <c r="Q58" s="1032"/>
      <c r="R58" s="1033"/>
      <c r="S58" s="1033"/>
      <c r="T58" s="1033"/>
      <c r="U58" s="1033"/>
      <c r="V58" s="1033"/>
      <c r="W58" s="1033"/>
      <c r="X58" s="1033"/>
      <c r="Y58" s="1033"/>
      <c r="Z58" s="1033"/>
      <c r="AA58" s="1033"/>
      <c r="AB58" s="1033"/>
      <c r="AC58" s="1033"/>
      <c r="AD58" s="1033"/>
      <c r="AE58" s="1034"/>
      <c r="AF58" s="1035"/>
      <c r="AG58" s="1036"/>
      <c r="AH58" s="1036"/>
      <c r="AI58" s="1036"/>
      <c r="AJ58" s="1037"/>
      <c r="AK58" s="1038"/>
      <c r="AL58" s="1033"/>
      <c r="AM58" s="1033"/>
      <c r="AN58" s="1033"/>
      <c r="AO58" s="1033"/>
      <c r="AP58" s="1033"/>
      <c r="AQ58" s="1033"/>
      <c r="AR58" s="1033"/>
      <c r="AS58" s="1033"/>
      <c r="AT58" s="1033"/>
      <c r="AU58" s="1033"/>
      <c r="AV58" s="1033"/>
      <c r="AW58" s="1033"/>
      <c r="AX58" s="1033"/>
      <c r="AY58" s="1033"/>
      <c r="AZ58" s="1039"/>
      <c r="BA58" s="1039"/>
      <c r="BB58" s="1039"/>
      <c r="BC58" s="1039"/>
      <c r="BD58" s="1039"/>
      <c r="BE58" s="1024"/>
      <c r="BF58" s="1024"/>
      <c r="BG58" s="1024"/>
      <c r="BH58" s="1024"/>
      <c r="BI58" s="1025"/>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97"/>
    </row>
    <row r="59" spans="1:131" s="198" customFormat="1" ht="26.25" customHeight="1" x14ac:dyDescent="0.15">
      <c r="A59" s="212">
        <v>32</v>
      </c>
      <c r="B59" s="1029"/>
      <c r="C59" s="1030"/>
      <c r="D59" s="1030"/>
      <c r="E59" s="1030"/>
      <c r="F59" s="1030"/>
      <c r="G59" s="1030"/>
      <c r="H59" s="1030"/>
      <c r="I59" s="1030"/>
      <c r="J59" s="1030"/>
      <c r="K59" s="1030"/>
      <c r="L59" s="1030"/>
      <c r="M59" s="1030"/>
      <c r="N59" s="1030"/>
      <c r="O59" s="1030"/>
      <c r="P59" s="1031"/>
      <c r="Q59" s="1032"/>
      <c r="R59" s="1033"/>
      <c r="S59" s="1033"/>
      <c r="T59" s="1033"/>
      <c r="U59" s="1033"/>
      <c r="V59" s="1033"/>
      <c r="W59" s="1033"/>
      <c r="X59" s="1033"/>
      <c r="Y59" s="1033"/>
      <c r="Z59" s="1033"/>
      <c r="AA59" s="1033"/>
      <c r="AB59" s="1033"/>
      <c r="AC59" s="1033"/>
      <c r="AD59" s="1033"/>
      <c r="AE59" s="1034"/>
      <c r="AF59" s="1035"/>
      <c r="AG59" s="1036"/>
      <c r="AH59" s="1036"/>
      <c r="AI59" s="1036"/>
      <c r="AJ59" s="1037"/>
      <c r="AK59" s="1038"/>
      <c r="AL59" s="1033"/>
      <c r="AM59" s="1033"/>
      <c r="AN59" s="1033"/>
      <c r="AO59" s="1033"/>
      <c r="AP59" s="1033"/>
      <c r="AQ59" s="1033"/>
      <c r="AR59" s="1033"/>
      <c r="AS59" s="1033"/>
      <c r="AT59" s="1033"/>
      <c r="AU59" s="1033"/>
      <c r="AV59" s="1033"/>
      <c r="AW59" s="1033"/>
      <c r="AX59" s="1033"/>
      <c r="AY59" s="1033"/>
      <c r="AZ59" s="1039"/>
      <c r="BA59" s="1039"/>
      <c r="BB59" s="1039"/>
      <c r="BC59" s="1039"/>
      <c r="BD59" s="1039"/>
      <c r="BE59" s="1024"/>
      <c r="BF59" s="1024"/>
      <c r="BG59" s="1024"/>
      <c r="BH59" s="1024"/>
      <c r="BI59" s="1025"/>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97"/>
    </row>
    <row r="60" spans="1:131" s="198" customFormat="1" ht="26.25" customHeight="1" x14ac:dyDescent="0.15">
      <c r="A60" s="212">
        <v>33</v>
      </c>
      <c r="B60" s="1029"/>
      <c r="C60" s="1030"/>
      <c r="D60" s="1030"/>
      <c r="E60" s="1030"/>
      <c r="F60" s="1030"/>
      <c r="G60" s="1030"/>
      <c r="H60" s="1030"/>
      <c r="I60" s="1030"/>
      <c r="J60" s="1030"/>
      <c r="K60" s="1030"/>
      <c r="L60" s="1030"/>
      <c r="M60" s="1030"/>
      <c r="N60" s="1030"/>
      <c r="O60" s="1030"/>
      <c r="P60" s="1031"/>
      <c r="Q60" s="1032"/>
      <c r="R60" s="1033"/>
      <c r="S60" s="1033"/>
      <c r="T60" s="1033"/>
      <c r="U60" s="1033"/>
      <c r="V60" s="1033"/>
      <c r="W60" s="1033"/>
      <c r="X60" s="1033"/>
      <c r="Y60" s="1033"/>
      <c r="Z60" s="1033"/>
      <c r="AA60" s="1033"/>
      <c r="AB60" s="1033"/>
      <c r="AC60" s="1033"/>
      <c r="AD60" s="1033"/>
      <c r="AE60" s="1034"/>
      <c r="AF60" s="1035"/>
      <c r="AG60" s="1036"/>
      <c r="AH60" s="1036"/>
      <c r="AI60" s="1036"/>
      <c r="AJ60" s="1037"/>
      <c r="AK60" s="1038"/>
      <c r="AL60" s="1033"/>
      <c r="AM60" s="1033"/>
      <c r="AN60" s="1033"/>
      <c r="AO60" s="1033"/>
      <c r="AP60" s="1033"/>
      <c r="AQ60" s="1033"/>
      <c r="AR60" s="1033"/>
      <c r="AS60" s="1033"/>
      <c r="AT60" s="1033"/>
      <c r="AU60" s="1033"/>
      <c r="AV60" s="1033"/>
      <c r="AW60" s="1033"/>
      <c r="AX60" s="1033"/>
      <c r="AY60" s="1033"/>
      <c r="AZ60" s="1039"/>
      <c r="BA60" s="1039"/>
      <c r="BB60" s="1039"/>
      <c r="BC60" s="1039"/>
      <c r="BD60" s="1039"/>
      <c r="BE60" s="1024"/>
      <c r="BF60" s="1024"/>
      <c r="BG60" s="1024"/>
      <c r="BH60" s="1024"/>
      <c r="BI60" s="1025"/>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97"/>
    </row>
    <row r="61" spans="1:131" s="198" customFormat="1" ht="26.25" customHeight="1" thickBot="1" x14ac:dyDescent="0.2">
      <c r="A61" s="212">
        <v>34</v>
      </c>
      <c r="B61" s="1029"/>
      <c r="C61" s="1030"/>
      <c r="D61" s="1030"/>
      <c r="E61" s="1030"/>
      <c r="F61" s="1030"/>
      <c r="G61" s="1030"/>
      <c r="H61" s="1030"/>
      <c r="I61" s="1030"/>
      <c r="J61" s="1030"/>
      <c r="K61" s="1030"/>
      <c r="L61" s="1030"/>
      <c r="M61" s="1030"/>
      <c r="N61" s="1030"/>
      <c r="O61" s="1030"/>
      <c r="P61" s="1031"/>
      <c r="Q61" s="1032"/>
      <c r="R61" s="1033"/>
      <c r="S61" s="1033"/>
      <c r="T61" s="1033"/>
      <c r="U61" s="1033"/>
      <c r="V61" s="1033"/>
      <c r="W61" s="1033"/>
      <c r="X61" s="1033"/>
      <c r="Y61" s="1033"/>
      <c r="Z61" s="1033"/>
      <c r="AA61" s="1033"/>
      <c r="AB61" s="1033"/>
      <c r="AC61" s="1033"/>
      <c r="AD61" s="1033"/>
      <c r="AE61" s="1034"/>
      <c r="AF61" s="1035"/>
      <c r="AG61" s="1036"/>
      <c r="AH61" s="1036"/>
      <c r="AI61" s="1036"/>
      <c r="AJ61" s="1037"/>
      <c r="AK61" s="1038"/>
      <c r="AL61" s="1033"/>
      <c r="AM61" s="1033"/>
      <c r="AN61" s="1033"/>
      <c r="AO61" s="1033"/>
      <c r="AP61" s="1033"/>
      <c r="AQ61" s="1033"/>
      <c r="AR61" s="1033"/>
      <c r="AS61" s="1033"/>
      <c r="AT61" s="1033"/>
      <c r="AU61" s="1033"/>
      <c r="AV61" s="1033"/>
      <c r="AW61" s="1033"/>
      <c r="AX61" s="1033"/>
      <c r="AY61" s="1033"/>
      <c r="AZ61" s="1039"/>
      <c r="BA61" s="1039"/>
      <c r="BB61" s="1039"/>
      <c r="BC61" s="1039"/>
      <c r="BD61" s="1039"/>
      <c r="BE61" s="1024"/>
      <c r="BF61" s="1024"/>
      <c r="BG61" s="1024"/>
      <c r="BH61" s="1024"/>
      <c r="BI61" s="1025"/>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97"/>
    </row>
    <row r="62" spans="1:131" s="198" customFormat="1" ht="26.25" customHeight="1" x14ac:dyDescent="0.15">
      <c r="A62" s="212">
        <v>35</v>
      </c>
      <c r="B62" s="1029"/>
      <c r="C62" s="1030"/>
      <c r="D62" s="1030"/>
      <c r="E62" s="1030"/>
      <c r="F62" s="1030"/>
      <c r="G62" s="1030"/>
      <c r="H62" s="1030"/>
      <c r="I62" s="1030"/>
      <c r="J62" s="1030"/>
      <c r="K62" s="1030"/>
      <c r="L62" s="1030"/>
      <c r="M62" s="1030"/>
      <c r="N62" s="1030"/>
      <c r="O62" s="1030"/>
      <c r="P62" s="1031"/>
      <c r="Q62" s="1032"/>
      <c r="R62" s="1033"/>
      <c r="S62" s="1033"/>
      <c r="T62" s="1033"/>
      <c r="U62" s="1033"/>
      <c r="V62" s="1033"/>
      <c r="W62" s="1033"/>
      <c r="X62" s="1033"/>
      <c r="Y62" s="1033"/>
      <c r="Z62" s="1033"/>
      <c r="AA62" s="1033"/>
      <c r="AB62" s="1033"/>
      <c r="AC62" s="1033"/>
      <c r="AD62" s="1033"/>
      <c r="AE62" s="1034"/>
      <c r="AF62" s="1035"/>
      <c r="AG62" s="1036"/>
      <c r="AH62" s="1036"/>
      <c r="AI62" s="1036"/>
      <c r="AJ62" s="1037"/>
      <c r="AK62" s="1038"/>
      <c r="AL62" s="1033"/>
      <c r="AM62" s="1033"/>
      <c r="AN62" s="1033"/>
      <c r="AO62" s="1033"/>
      <c r="AP62" s="1033"/>
      <c r="AQ62" s="1033"/>
      <c r="AR62" s="1033"/>
      <c r="AS62" s="1033"/>
      <c r="AT62" s="1033"/>
      <c r="AU62" s="1033"/>
      <c r="AV62" s="1033"/>
      <c r="AW62" s="1033"/>
      <c r="AX62" s="1033"/>
      <c r="AY62" s="1033"/>
      <c r="AZ62" s="1039"/>
      <c r="BA62" s="1039"/>
      <c r="BB62" s="1039"/>
      <c r="BC62" s="1039"/>
      <c r="BD62" s="1039"/>
      <c r="BE62" s="1024"/>
      <c r="BF62" s="1024"/>
      <c r="BG62" s="1024"/>
      <c r="BH62" s="1024"/>
      <c r="BI62" s="1025"/>
      <c r="BJ62" s="1026" t="s">
        <v>388</v>
      </c>
      <c r="BK62" s="1027"/>
      <c r="BL62" s="1027"/>
      <c r="BM62" s="1027"/>
      <c r="BN62" s="1028"/>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97"/>
    </row>
    <row r="63" spans="1:131" s="198" customFormat="1" ht="26.25" customHeight="1" thickBot="1" x14ac:dyDescent="0.2">
      <c r="A63" s="215" t="s">
        <v>364</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0"/>
      <c r="AF63" s="1021">
        <f>SUM(AF28:AJ62)</f>
        <v>3654</v>
      </c>
      <c r="AG63" s="955"/>
      <c r="AH63" s="955"/>
      <c r="AI63" s="955"/>
      <c r="AJ63" s="1022"/>
      <c r="AK63" s="1023"/>
      <c r="AL63" s="959"/>
      <c r="AM63" s="959"/>
      <c r="AN63" s="959"/>
      <c r="AO63" s="959"/>
      <c r="AP63" s="955">
        <f>SUM(AP28:AT62)</f>
        <v>18777</v>
      </c>
      <c r="AQ63" s="955"/>
      <c r="AR63" s="955"/>
      <c r="AS63" s="955"/>
      <c r="AT63" s="955"/>
      <c r="AU63" s="955">
        <f>SUM(AU28:AY62)</f>
        <v>7315</v>
      </c>
      <c r="AV63" s="955"/>
      <c r="AW63" s="955"/>
      <c r="AX63" s="955"/>
      <c r="AY63" s="955"/>
      <c r="AZ63" s="1017"/>
      <c r="BA63" s="1017"/>
      <c r="BB63" s="1017"/>
      <c r="BC63" s="1017"/>
      <c r="BD63" s="1017"/>
      <c r="BE63" s="956"/>
      <c r="BF63" s="956"/>
      <c r="BG63" s="956"/>
      <c r="BH63" s="956"/>
      <c r="BI63" s="957"/>
      <c r="BJ63" s="1018" t="s">
        <v>109</v>
      </c>
      <c r="BK63" s="947"/>
      <c r="BL63" s="947"/>
      <c r="BM63" s="947"/>
      <c r="BN63" s="1019"/>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97"/>
    </row>
    <row r="66" spans="1:131" s="198" customFormat="1" ht="26.25" customHeight="1" x14ac:dyDescent="0.15">
      <c r="A66" s="993" t="s">
        <v>391</v>
      </c>
      <c r="B66" s="994"/>
      <c r="C66" s="994"/>
      <c r="D66" s="994"/>
      <c r="E66" s="994"/>
      <c r="F66" s="994"/>
      <c r="G66" s="994"/>
      <c r="H66" s="994"/>
      <c r="I66" s="994"/>
      <c r="J66" s="994"/>
      <c r="K66" s="994"/>
      <c r="L66" s="994"/>
      <c r="M66" s="994"/>
      <c r="N66" s="994"/>
      <c r="O66" s="994"/>
      <c r="P66" s="995"/>
      <c r="Q66" s="999" t="s">
        <v>392</v>
      </c>
      <c r="R66" s="1000"/>
      <c r="S66" s="1000"/>
      <c r="T66" s="1000"/>
      <c r="U66" s="1001"/>
      <c r="V66" s="999" t="s">
        <v>393</v>
      </c>
      <c r="W66" s="1000"/>
      <c r="X66" s="1000"/>
      <c r="Y66" s="1000"/>
      <c r="Z66" s="1001"/>
      <c r="AA66" s="999" t="s">
        <v>394</v>
      </c>
      <c r="AB66" s="1000"/>
      <c r="AC66" s="1000"/>
      <c r="AD66" s="1000"/>
      <c r="AE66" s="1001"/>
      <c r="AF66" s="1005" t="s">
        <v>395</v>
      </c>
      <c r="AG66" s="1006"/>
      <c r="AH66" s="1006"/>
      <c r="AI66" s="1006"/>
      <c r="AJ66" s="1007"/>
      <c r="AK66" s="999" t="s">
        <v>396</v>
      </c>
      <c r="AL66" s="994"/>
      <c r="AM66" s="994"/>
      <c r="AN66" s="994"/>
      <c r="AO66" s="995"/>
      <c r="AP66" s="999" t="s">
        <v>397</v>
      </c>
      <c r="AQ66" s="1000"/>
      <c r="AR66" s="1000"/>
      <c r="AS66" s="1000"/>
      <c r="AT66" s="1001"/>
      <c r="AU66" s="999" t="s">
        <v>398</v>
      </c>
      <c r="AV66" s="1000"/>
      <c r="AW66" s="1000"/>
      <c r="AX66" s="1000"/>
      <c r="AY66" s="1001"/>
      <c r="AZ66" s="999" t="s">
        <v>352</v>
      </c>
      <c r="BA66" s="1000"/>
      <c r="BB66" s="1000"/>
      <c r="BC66" s="1000"/>
      <c r="BD66" s="1015"/>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3" t="s">
        <v>551</v>
      </c>
      <c r="C68" s="984"/>
      <c r="D68" s="984"/>
      <c r="E68" s="984"/>
      <c r="F68" s="984"/>
      <c r="G68" s="984"/>
      <c r="H68" s="984"/>
      <c r="I68" s="984"/>
      <c r="J68" s="984"/>
      <c r="K68" s="984"/>
      <c r="L68" s="984"/>
      <c r="M68" s="984"/>
      <c r="N68" s="984"/>
      <c r="O68" s="984"/>
      <c r="P68" s="985"/>
      <c r="Q68" s="986">
        <v>26273</v>
      </c>
      <c r="R68" s="979"/>
      <c r="S68" s="979"/>
      <c r="T68" s="979"/>
      <c r="U68" s="980"/>
      <c r="V68" s="978">
        <v>25836</v>
      </c>
      <c r="W68" s="979"/>
      <c r="X68" s="979"/>
      <c r="Y68" s="979"/>
      <c r="Z68" s="980"/>
      <c r="AA68" s="978">
        <v>437</v>
      </c>
      <c r="AB68" s="979"/>
      <c r="AC68" s="979"/>
      <c r="AD68" s="979"/>
      <c r="AE68" s="980"/>
      <c r="AF68" s="978">
        <v>437</v>
      </c>
      <c r="AG68" s="979"/>
      <c r="AH68" s="979"/>
      <c r="AI68" s="979"/>
      <c r="AJ68" s="980"/>
      <c r="AK68" s="978">
        <v>2695</v>
      </c>
      <c r="AL68" s="979"/>
      <c r="AM68" s="979"/>
      <c r="AN68" s="979"/>
      <c r="AO68" s="980"/>
      <c r="AP68" s="978" t="s">
        <v>489</v>
      </c>
      <c r="AQ68" s="979"/>
      <c r="AR68" s="979"/>
      <c r="AS68" s="979"/>
      <c r="AT68" s="980"/>
      <c r="AU68" s="978" t="s">
        <v>489</v>
      </c>
      <c r="AV68" s="979"/>
      <c r="AW68" s="979"/>
      <c r="AX68" s="979"/>
      <c r="AY68" s="980"/>
      <c r="AZ68" s="981"/>
      <c r="BA68" s="981"/>
      <c r="BB68" s="981"/>
      <c r="BC68" s="981"/>
      <c r="BD68" s="982"/>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552</v>
      </c>
      <c r="C69" s="971"/>
      <c r="D69" s="971"/>
      <c r="E69" s="971"/>
      <c r="F69" s="971"/>
      <c r="G69" s="971"/>
      <c r="H69" s="971"/>
      <c r="I69" s="971"/>
      <c r="J69" s="971"/>
      <c r="K69" s="971"/>
      <c r="L69" s="971"/>
      <c r="M69" s="971"/>
      <c r="N69" s="971"/>
      <c r="O69" s="971"/>
      <c r="P69" s="972"/>
      <c r="Q69" s="974">
        <v>199</v>
      </c>
      <c r="R69" s="975"/>
      <c r="S69" s="975"/>
      <c r="T69" s="975"/>
      <c r="U69" s="976"/>
      <c r="V69" s="977">
        <v>159</v>
      </c>
      <c r="W69" s="975"/>
      <c r="X69" s="975"/>
      <c r="Y69" s="975"/>
      <c r="Z69" s="976"/>
      <c r="AA69" s="977">
        <v>40</v>
      </c>
      <c r="AB69" s="975"/>
      <c r="AC69" s="975"/>
      <c r="AD69" s="975"/>
      <c r="AE69" s="976"/>
      <c r="AF69" s="977">
        <v>40</v>
      </c>
      <c r="AG69" s="975"/>
      <c r="AH69" s="975"/>
      <c r="AI69" s="975"/>
      <c r="AJ69" s="976"/>
      <c r="AK69" s="977" t="s">
        <v>489</v>
      </c>
      <c r="AL69" s="975"/>
      <c r="AM69" s="975"/>
      <c r="AN69" s="975"/>
      <c r="AO69" s="976"/>
      <c r="AP69" s="977" t="s">
        <v>489</v>
      </c>
      <c r="AQ69" s="975"/>
      <c r="AR69" s="975"/>
      <c r="AS69" s="975"/>
      <c r="AT69" s="976"/>
      <c r="AU69" s="977" t="s">
        <v>489</v>
      </c>
      <c r="AV69" s="975"/>
      <c r="AW69" s="975"/>
      <c r="AX69" s="975"/>
      <c r="AY69" s="976"/>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553</v>
      </c>
      <c r="C70" s="971"/>
      <c r="D70" s="971"/>
      <c r="E70" s="971"/>
      <c r="F70" s="971"/>
      <c r="G70" s="971"/>
      <c r="H70" s="971"/>
      <c r="I70" s="971"/>
      <c r="J70" s="971"/>
      <c r="K70" s="971"/>
      <c r="L70" s="971"/>
      <c r="M70" s="971"/>
      <c r="N70" s="971"/>
      <c r="O70" s="971"/>
      <c r="P70" s="972"/>
      <c r="Q70" s="974">
        <v>111</v>
      </c>
      <c r="R70" s="975"/>
      <c r="S70" s="975"/>
      <c r="T70" s="975"/>
      <c r="U70" s="976"/>
      <c r="V70" s="977">
        <v>104</v>
      </c>
      <c r="W70" s="975"/>
      <c r="X70" s="975"/>
      <c r="Y70" s="975"/>
      <c r="Z70" s="976"/>
      <c r="AA70" s="977">
        <v>7</v>
      </c>
      <c r="AB70" s="975"/>
      <c r="AC70" s="975"/>
      <c r="AD70" s="975"/>
      <c r="AE70" s="976"/>
      <c r="AF70" s="977">
        <v>7</v>
      </c>
      <c r="AG70" s="975"/>
      <c r="AH70" s="975"/>
      <c r="AI70" s="975"/>
      <c r="AJ70" s="976"/>
      <c r="AK70" s="977">
        <v>2</v>
      </c>
      <c r="AL70" s="975"/>
      <c r="AM70" s="975"/>
      <c r="AN70" s="975"/>
      <c r="AO70" s="976"/>
      <c r="AP70" s="977" t="s">
        <v>489</v>
      </c>
      <c r="AQ70" s="975"/>
      <c r="AR70" s="975"/>
      <c r="AS70" s="975"/>
      <c r="AT70" s="976"/>
      <c r="AU70" s="977" t="s">
        <v>489</v>
      </c>
      <c r="AV70" s="975"/>
      <c r="AW70" s="975"/>
      <c r="AX70" s="975"/>
      <c r="AY70" s="976"/>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554</v>
      </c>
      <c r="C71" s="971"/>
      <c r="D71" s="971"/>
      <c r="E71" s="971"/>
      <c r="F71" s="971"/>
      <c r="G71" s="971"/>
      <c r="H71" s="971"/>
      <c r="I71" s="971"/>
      <c r="J71" s="971"/>
      <c r="K71" s="971"/>
      <c r="L71" s="971"/>
      <c r="M71" s="971"/>
      <c r="N71" s="971"/>
      <c r="O71" s="971"/>
      <c r="P71" s="972"/>
      <c r="Q71" s="974">
        <v>127</v>
      </c>
      <c r="R71" s="975"/>
      <c r="S71" s="975"/>
      <c r="T71" s="975"/>
      <c r="U71" s="976"/>
      <c r="V71" s="977">
        <v>104</v>
      </c>
      <c r="W71" s="975"/>
      <c r="X71" s="975"/>
      <c r="Y71" s="975"/>
      <c r="Z71" s="976"/>
      <c r="AA71" s="977">
        <v>23</v>
      </c>
      <c r="AB71" s="975"/>
      <c r="AC71" s="975"/>
      <c r="AD71" s="975"/>
      <c r="AE71" s="976"/>
      <c r="AF71" s="977">
        <v>23</v>
      </c>
      <c r="AG71" s="975"/>
      <c r="AH71" s="975"/>
      <c r="AI71" s="975"/>
      <c r="AJ71" s="976"/>
      <c r="AK71" s="977" t="s">
        <v>489</v>
      </c>
      <c r="AL71" s="975"/>
      <c r="AM71" s="975"/>
      <c r="AN71" s="975"/>
      <c r="AO71" s="976"/>
      <c r="AP71" s="977" t="s">
        <v>489</v>
      </c>
      <c r="AQ71" s="975"/>
      <c r="AR71" s="975"/>
      <c r="AS71" s="975"/>
      <c r="AT71" s="976"/>
      <c r="AU71" s="977" t="s">
        <v>489</v>
      </c>
      <c r="AV71" s="975"/>
      <c r="AW71" s="975"/>
      <c r="AX71" s="975"/>
      <c r="AY71" s="976"/>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555</v>
      </c>
      <c r="C72" s="971"/>
      <c r="D72" s="971"/>
      <c r="E72" s="971"/>
      <c r="F72" s="971"/>
      <c r="G72" s="971"/>
      <c r="H72" s="971"/>
      <c r="I72" s="971"/>
      <c r="J72" s="971"/>
      <c r="K72" s="971"/>
      <c r="L72" s="971"/>
      <c r="M72" s="971"/>
      <c r="N72" s="971"/>
      <c r="O72" s="971"/>
      <c r="P72" s="972"/>
      <c r="Q72" s="974">
        <v>4685</v>
      </c>
      <c r="R72" s="975"/>
      <c r="S72" s="975"/>
      <c r="T72" s="975"/>
      <c r="U72" s="976"/>
      <c r="V72" s="977">
        <v>4539</v>
      </c>
      <c r="W72" s="975"/>
      <c r="X72" s="975"/>
      <c r="Y72" s="975"/>
      <c r="Z72" s="976"/>
      <c r="AA72" s="977">
        <v>145</v>
      </c>
      <c r="AB72" s="975"/>
      <c r="AC72" s="975"/>
      <c r="AD72" s="975"/>
      <c r="AE72" s="976"/>
      <c r="AF72" s="977">
        <v>145</v>
      </c>
      <c r="AG72" s="975"/>
      <c r="AH72" s="975"/>
      <c r="AI72" s="975"/>
      <c r="AJ72" s="976"/>
      <c r="AK72" s="977">
        <v>73</v>
      </c>
      <c r="AL72" s="975"/>
      <c r="AM72" s="975"/>
      <c r="AN72" s="975"/>
      <c r="AO72" s="976"/>
      <c r="AP72" s="977" t="s">
        <v>489</v>
      </c>
      <c r="AQ72" s="975"/>
      <c r="AR72" s="975"/>
      <c r="AS72" s="975"/>
      <c r="AT72" s="976"/>
      <c r="AU72" s="977" t="s">
        <v>489</v>
      </c>
      <c r="AV72" s="975"/>
      <c r="AW72" s="975"/>
      <c r="AX72" s="975"/>
      <c r="AY72" s="976"/>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556</v>
      </c>
      <c r="C73" s="971"/>
      <c r="D73" s="971"/>
      <c r="E73" s="971"/>
      <c r="F73" s="971"/>
      <c r="G73" s="971"/>
      <c r="H73" s="971"/>
      <c r="I73" s="971"/>
      <c r="J73" s="971"/>
      <c r="K73" s="971"/>
      <c r="L73" s="971"/>
      <c r="M73" s="971"/>
      <c r="N73" s="971"/>
      <c r="O73" s="971"/>
      <c r="P73" s="972"/>
      <c r="Q73" s="974">
        <v>546090</v>
      </c>
      <c r="R73" s="975"/>
      <c r="S73" s="975"/>
      <c r="T73" s="975"/>
      <c r="U73" s="976"/>
      <c r="V73" s="977">
        <v>535514</v>
      </c>
      <c r="W73" s="975"/>
      <c r="X73" s="975"/>
      <c r="Y73" s="975"/>
      <c r="Z73" s="976"/>
      <c r="AA73" s="977">
        <v>10576</v>
      </c>
      <c r="AB73" s="975"/>
      <c r="AC73" s="975"/>
      <c r="AD73" s="975"/>
      <c r="AE73" s="976"/>
      <c r="AF73" s="977">
        <v>10576</v>
      </c>
      <c r="AG73" s="975"/>
      <c r="AH73" s="975"/>
      <c r="AI73" s="975"/>
      <c r="AJ73" s="976"/>
      <c r="AK73" s="977">
        <v>7248</v>
      </c>
      <c r="AL73" s="975"/>
      <c r="AM73" s="975"/>
      <c r="AN73" s="975"/>
      <c r="AO73" s="976"/>
      <c r="AP73" s="977" t="s">
        <v>489</v>
      </c>
      <c r="AQ73" s="975"/>
      <c r="AR73" s="975"/>
      <c r="AS73" s="975"/>
      <c r="AT73" s="976"/>
      <c r="AU73" s="977" t="s">
        <v>489</v>
      </c>
      <c r="AV73" s="975"/>
      <c r="AW73" s="975"/>
      <c r="AX73" s="975"/>
      <c r="AY73" s="976"/>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557</v>
      </c>
      <c r="C74" s="971"/>
      <c r="D74" s="971"/>
      <c r="E74" s="971"/>
      <c r="F74" s="971"/>
      <c r="G74" s="971"/>
      <c r="H74" s="971"/>
      <c r="I74" s="971"/>
      <c r="J74" s="971"/>
      <c r="K74" s="971"/>
      <c r="L74" s="971"/>
      <c r="M74" s="971"/>
      <c r="N74" s="971"/>
      <c r="O74" s="971"/>
      <c r="P74" s="972"/>
      <c r="Q74" s="974">
        <v>236</v>
      </c>
      <c r="R74" s="975"/>
      <c r="S74" s="975"/>
      <c r="T74" s="975"/>
      <c r="U74" s="976"/>
      <c r="V74" s="977">
        <v>193</v>
      </c>
      <c r="W74" s="975"/>
      <c r="X74" s="975"/>
      <c r="Y74" s="975"/>
      <c r="Z74" s="976"/>
      <c r="AA74" s="977">
        <v>43</v>
      </c>
      <c r="AB74" s="975"/>
      <c r="AC74" s="975"/>
      <c r="AD74" s="975"/>
      <c r="AE74" s="976"/>
      <c r="AF74" s="977">
        <v>43</v>
      </c>
      <c r="AG74" s="975"/>
      <c r="AH74" s="975"/>
      <c r="AI74" s="975"/>
      <c r="AJ74" s="976"/>
      <c r="AK74" s="977" t="s">
        <v>489</v>
      </c>
      <c r="AL74" s="975"/>
      <c r="AM74" s="975"/>
      <c r="AN74" s="975"/>
      <c r="AO74" s="976"/>
      <c r="AP74" s="977" t="s">
        <v>489</v>
      </c>
      <c r="AQ74" s="975"/>
      <c r="AR74" s="975"/>
      <c r="AS74" s="975"/>
      <c r="AT74" s="976"/>
      <c r="AU74" s="977" t="s">
        <v>489</v>
      </c>
      <c r="AV74" s="975"/>
      <c r="AW74" s="975"/>
      <c r="AX74" s="975"/>
      <c r="AY74" s="976"/>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558</v>
      </c>
      <c r="C75" s="971"/>
      <c r="D75" s="971"/>
      <c r="E75" s="971"/>
      <c r="F75" s="971"/>
      <c r="G75" s="971"/>
      <c r="H75" s="971"/>
      <c r="I75" s="971"/>
      <c r="J75" s="971"/>
      <c r="K75" s="971"/>
      <c r="L75" s="971"/>
      <c r="M75" s="971"/>
      <c r="N75" s="971"/>
      <c r="O75" s="971"/>
      <c r="P75" s="972"/>
      <c r="Q75" s="974">
        <v>3561</v>
      </c>
      <c r="R75" s="975"/>
      <c r="S75" s="975"/>
      <c r="T75" s="975"/>
      <c r="U75" s="976"/>
      <c r="V75" s="977">
        <v>2888</v>
      </c>
      <c r="W75" s="975"/>
      <c r="X75" s="975"/>
      <c r="Y75" s="975"/>
      <c r="Z75" s="976"/>
      <c r="AA75" s="977">
        <v>673</v>
      </c>
      <c r="AB75" s="975"/>
      <c r="AC75" s="975"/>
      <c r="AD75" s="975"/>
      <c r="AE75" s="976"/>
      <c r="AF75" s="977">
        <v>2572</v>
      </c>
      <c r="AG75" s="975"/>
      <c r="AH75" s="975"/>
      <c r="AI75" s="975"/>
      <c r="AJ75" s="976"/>
      <c r="AK75" s="977">
        <v>117</v>
      </c>
      <c r="AL75" s="975"/>
      <c r="AM75" s="975"/>
      <c r="AN75" s="975"/>
      <c r="AO75" s="976"/>
      <c r="AP75" s="977">
        <v>3111</v>
      </c>
      <c r="AQ75" s="975"/>
      <c r="AR75" s="975"/>
      <c r="AS75" s="975"/>
      <c r="AT75" s="976"/>
      <c r="AU75" s="977">
        <v>5</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559</v>
      </c>
      <c r="C76" s="971"/>
      <c r="D76" s="971"/>
      <c r="E76" s="971"/>
      <c r="F76" s="971"/>
      <c r="G76" s="971"/>
      <c r="H76" s="971"/>
      <c r="I76" s="971"/>
      <c r="J76" s="971"/>
      <c r="K76" s="971"/>
      <c r="L76" s="971"/>
      <c r="M76" s="971"/>
      <c r="N76" s="971"/>
      <c r="O76" s="971"/>
      <c r="P76" s="972"/>
      <c r="Q76" s="974">
        <v>5278</v>
      </c>
      <c r="R76" s="975"/>
      <c r="S76" s="975"/>
      <c r="T76" s="975"/>
      <c r="U76" s="976"/>
      <c r="V76" s="977">
        <v>4990</v>
      </c>
      <c r="W76" s="975"/>
      <c r="X76" s="975"/>
      <c r="Y76" s="975"/>
      <c r="Z76" s="976"/>
      <c r="AA76" s="977">
        <v>288</v>
      </c>
      <c r="AB76" s="975"/>
      <c r="AC76" s="975"/>
      <c r="AD76" s="975"/>
      <c r="AE76" s="976"/>
      <c r="AF76" s="977">
        <v>288</v>
      </c>
      <c r="AG76" s="975"/>
      <c r="AH76" s="975"/>
      <c r="AI76" s="975"/>
      <c r="AJ76" s="976"/>
      <c r="AK76" s="977">
        <v>132</v>
      </c>
      <c r="AL76" s="975"/>
      <c r="AM76" s="975"/>
      <c r="AN76" s="975"/>
      <c r="AO76" s="976"/>
      <c r="AP76" s="977">
        <v>2078</v>
      </c>
      <c r="AQ76" s="975"/>
      <c r="AR76" s="975"/>
      <c r="AS76" s="975"/>
      <c r="AT76" s="976"/>
      <c r="AU76" s="977">
        <v>3</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560</v>
      </c>
      <c r="C77" s="971"/>
      <c r="D77" s="971"/>
      <c r="E77" s="971"/>
      <c r="F77" s="971"/>
      <c r="G77" s="971"/>
      <c r="H77" s="971"/>
      <c r="I77" s="971"/>
      <c r="J77" s="971"/>
      <c r="K77" s="971"/>
      <c r="L77" s="971"/>
      <c r="M77" s="971"/>
      <c r="N77" s="971"/>
      <c r="O77" s="971"/>
      <c r="P77" s="972"/>
      <c r="Q77" s="974">
        <v>12</v>
      </c>
      <c r="R77" s="975"/>
      <c r="S77" s="975"/>
      <c r="T77" s="975"/>
      <c r="U77" s="976"/>
      <c r="V77" s="977">
        <v>12</v>
      </c>
      <c r="W77" s="975"/>
      <c r="X77" s="975"/>
      <c r="Y77" s="975"/>
      <c r="Z77" s="976"/>
      <c r="AA77" s="977">
        <v>0</v>
      </c>
      <c r="AB77" s="975"/>
      <c r="AC77" s="975"/>
      <c r="AD77" s="975"/>
      <c r="AE77" s="976"/>
      <c r="AF77" s="977">
        <v>0</v>
      </c>
      <c r="AG77" s="975"/>
      <c r="AH77" s="975"/>
      <c r="AI77" s="975"/>
      <c r="AJ77" s="976"/>
      <c r="AK77" s="977">
        <v>1</v>
      </c>
      <c r="AL77" s="975"/>
      <c r="AM77" s="975"/>
      <c r="AN77" s="975"/>
      <c r="AO77" s="976"/>
      <c r="AP77" s="977" t="s">
        <v>489</v>
      </c>
      <c r="AQ77" s="975"/>
      <c r="AR77" s="975"/>
      <c r="AS77" s="975"/>
      <c r="AT77" s="976"/>
      <c r="AU77" s="977" t="s">
        <v>489</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364</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14131</v>
      </c>
      <c r="AG88" s="955"/>
      <c r="AH88" s="955"/>
      <c r="AI88" s="955"/>
      <c r="AJ88" s="955"/>
      <c r="AK88" s="959"/>
      <c r="AL88" s="959"/>
      <c r="AM88" s="959"/>
      <c r="AN88" s="959"/>
      <c r="AO88" s="959"/>
      <c r="AP88" s="955">
        <f>SUM(AP68:AT87)</f>
        <v>5189</v>
      </c>
      <c r="AQ88" s="955"/>
      <c r="AR88" s="955"/>
      <c r="AS88" s="955"/>
      <c r="AT88" s="955"/>
      <c r="AU88" s="955">
        <f>SUM(AU68:AY87)</f>
        <v>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SUM(CR7:CV88)</f>
        <v>279</v>
      </c>
      <c r="CS102" s="947"/>
      <c r="CT102" s="947"/>
      <c r="CU102" s="947"/>
      <c r="CV102" s="948"/>
      <c r="CW102" s="946">
        <f t="shared" ref="CW102" si="0">SUM(CW7:DA88)</f>
        <v>83</v>
      </c>
      <c r="CX102" s="947"/>
      <c r="CY102" s="947"/>
      <c r="CZ102" s="947"/>
      <c r="DA102" s="948"/>
      <c r="DB102" s="946">
        <f t="shared" ref="DB102" si="1">SUM(DB7:DF88)</f>
        <v>1281</v>
      </c>
      <c r="DC102" s="947"/>
      <c r="DD102" s="947"/>
      <c r="DE102" s="947"/>
      <c r="DF102" s="948"/>
      <c r="DG102" s="946">
        <f t="shared" ref="DG102" si="2">SUM(DG7:DK88)</f>
        <v>0</v>
      </c>
      <c r="DH102" s="947"/>
      <c r="DI102" s="947"/>
      <c r="DJ102" s="947"/>
      <c r="DK102" s="948"/>
      <c r="DL102" s="946">
        <f t="shared" ref="DL102" si="3">SUM(DL7:DP88)</f>
        <v>0</v>
      </c>
      <c r="DM102" s="947"/>
      <c r="DN102" s="947"/>
      <c r="DO102" s="947"/>
      <c r="DP102" s="948"/>
      <c r="DQ102" s="946">
        <f>SUM(DQ7:DU88)</f>
        <v>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285</v>
      </c>
      <c r="AG109" s="888"/>
      <c r="AH109" s="888"/>
      <c r="AI109" s="888"/>
      <c r="AJ109" s="889"/>
      <c r="AK109" s="890" t="s">
        <v>284</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285</v>
      </c>
      <c r="BW109" s="888"/>
      <c r="BX109" s="888"/>
      <c r="BY109" s="888"/>
      <c r="BZ109" s="889"/>
      <c r="CA109" s="890" t="s">
        <v>284</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285</v>
      </c>
      <c r="DM109" s="888"/>
      <c r="DN109" s="888"/>
      <c r="DO109" s="888"/>
      <c r="DP109" s="889"/>
      <c r="DQ109" s="890" t="s">
        <v>284</v>
      </c>
      <c r="DR109" s="888"/>
      <c r="DS109" s="888"/>
      <c r="DT109" s="888"/>
      <c r="DU109" s="889"/>
      <c r="DV109" s="890" t="s">
        <v>409</v>
      </c>
      <c r="DW109" s="888"/>
      <c r="DX109" s="888"/>
      <c r="DY109" s="888"/>
      <c r="DZ109" s="919"/>
    </row>
    <row r="110" spans="1:131" s="197" customFormat="1" ht="26.25" customHeight="1" x14ac:dyDescent="0.15">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4284513</v>
      </c>
      <c r="AB110" s="873"/>
      <c r="AC110" s="873"/>
      <c r="AD110" s="873"/>
      <c r="AE110" s="874"/>
      <c r="AF110" s="875">
        <v>4452213</v>
      </c>
      <c r="AG110" s="873"/>
      <c r="AH110" s="873"/>
      <c r="AI110" s="873"/>
      <c r="AJ110" s="874"/>
      <c r="AK110" s="875">
        <v>4454745</v>
      </c>
      <c r="AL110" s="873"/>
      <c r="AM110" s="873"/>
      <c r="AN110" s="873"/>
      <c r="AO110" s="874"/>
      <c r="AP110" s="876">
        <v>12.9</v>
      </c>
      <c r="AQ110" s="877"/>
      <c r="AR110" s="877"/>
      <c r="AS110" s="877"/>
      <c r="AT110" s="878"/>
      <c r="AU110" s="920" t="s">
        <v>61</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44372338</v>
      </c>
      <c r="BR110" s="800"/>
      <c r="BS110" s="800"/>
      <c r="BT110" s="800"/>
      <c r="BU110" s="800"/>
      <c r="BV110" s="800">
        <v>45190004</v>
      </c>
      <c r="BW110" s="800"/>
      <c r="BX110" s="800"/>
      <c r="BY110" s="800"/>
      <c r="BZ110" s="800"/>
      <c r="CA110" s="800">
        <v>47779066</v>
      </c>
      <c r="CB110" s="800"/>
      <c r="CC110" s="800"/>
      <c r="CD110" s="800"/>
      <c r="CE110" s="800"/>
      <c r="CF110" s="861">
        <v>138</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415</v>
      </c>
      <c r="DH110" s="800"/>
      <c r="DI110" s="800"/>
      <c r="DJ110" s="800"/>
      <c r="DK110" s="800"/>
      <c r="DL110" s="800" t="s">
        <v>415</v>
      </c>
      <c r="DM110" s="800"/>
      <c r="DN110" s="800"/>
      <c r="DO110" s="800"/>
      <c r="DP110" s="800"/>
      <c r="DQ110" s="800" t="s">
        <v>415</v>
      </c>
      <c r="DR110" s="800"/>
      <c r="DS110" s="800"/>
      <c r="DT110" s="800"/>
      <c r="DU110" s="800"/>
      <c r="DV110" s="801" t="s">
        <v>415</v>
      </c>
      <c r="DW110" s="801"/>
      <c r="DX110" s="801"/>
      <c r="DY110" s="801"/>
      <c r="DZ110" s="802"/>
    </row>
    <row r="111" spans="1:131" s="197" customFormat="1" ht="26.25" customHeight="1" x14ac:dyDescent="0.15">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415</v>
      </c>
      <c r="AB111" s="909"/>
      <c r="AC111" s="909"/>
      <c r="AD111" s="909"/>
      <c r="AE111" s="910"/>
      <c r="AF111" s="911" t="s">
        <v>415</v>
      </c>
      <c r="AG111" s="909"/>
      <c r="AH111" s="909"/>
      <c r="AI111" s="909"/>
      <c r="AJ111" s="910"/>
      <c r="AK111" s="911" t="s">
        <v>415</v>
      </c>
      <c r="AL111" s="909"/>
      <c r="AM111" s="909"/>
      <c r="AN111" s="909"/>
      <c r="AO111" s="910"/>
      <c r="AP111" s="912" t="s">
        <v>415</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v>936820</v>
      </c>
      <c r="BR111" s="771"/>
      <c r="BS111" s="771"/>
      <c r="BT111" s="771"/>
      <c r="BU111" s="771"/>
      <c r="BV111" s="771">
        <v>630420</v>
      </c>
      <c r="BW111" s="771"/>
      <c r="BX111" s="771"/>
      <c r="BY111" s="771"/>
      <c r="BZ111" s="771"/>
      <c r="CA111" s="771">
        <v>1303205</v>
      </c>
      <c r="CB111" s="771"/>
      <c r="CC111" s="771"/>
      <c r="CD111" s="771"/>
      <c r="CE111" s="771"/>
      <c r="CF111" s="848">
        <v>3.8</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415</v>
      </c>
      <c r="DH111" s="771"/>
      <c r="DI111" s="771"/>
      <c r="DJ111" s="771"/>
      <c r="DK111" s="771"/>
      <c r="DL111" s="771" t="s">
        <v>415</v>
      </c>
      <c r="DM111" s="771"/>
      <c r="DN111" s="771"/>
      <c r="DO111" s="771"/>
      <c r="DP111" s="771"/>
      <c r="DQ111" s="771" t="s">
        <v>415</v>
      </c>
      <c r="DR111" s="771"/>
      <c r="DS111" s="771"/>
      <c r="DT111" s="771"/>
      <c r="DU111" s="771"/>
      <c r="DV111" s="823" t="s">
        <v>415</v>
      </c>
      <c r="DW111" s="823"/>
      <c r="DX111" s="823"/>
      <c r="DY111" s="823"/>
      <c r="DZ111" s="824"/>
    </row>
    <row r="112" spans="1:131" s="197" customFormat="1" ht="26.25" customHeight="1" x14ac:dyDescent="0.15">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109</v>
      </c>
      <c r="AB112" s="784"/>
      <c r="AC112" s="784"/>
      <c r="AD112" s="784"/>
      <c r="AE112" s="785"/>
      <c r="AF112" s="786" t="s">
        <v>109</v>
      </c>
      <c r="AG112" s="784"/>
      <c r="AH112" s="784"/>
      <c r="AI112" s="784"/>
      <c r="AJ112" s="785"/>
      <c r="AK112" s="786" t="s">
        <v>109</v>
      </c>
      <c r="AL112" s="784"/>
      <c r="AM112" s="784"/>
      <c r="AN112" s="784"/>
      <c r="AO112" s="785"/>
      <c r="AP112" s="754" t="s">
        <v>109</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8012894</v>
      </c>
      <c r="BR112" s="771"/>
      <c r="BS112" s="771"/>
      <c r="BT112" s="771"/>
      <c r="BU112" s="771"/>
      <c r="BV112" s="771">
        <v>7568429</v>
      </c>
      <c r="BW112" s="771"/>
      <c r="BX112" s="771"/>
      <c r="BY112" s="771"/>
      <c r="BZ112" s="771"/>
      <c r="CA112" s="771">
        <v>7315034</v>
      </c>
      <c r="CB112" s="771"/>
      <c r="CC112" s="771"/>
      <c r="CD112" s="771"/>
      <c r="CE112" s="771"/>
      <c r="CF112" s="848">
        <v>21.1</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109</v>
      </c>
      <c r="DH112" s="771"/>
      <c r="DI112" s="771"/>
      <c r="DJ112" s="771"/>
      <c r="DK112" s="771"/>
      <c r="DL112" s="771" t="s">
        <v>109</v>
      </c>
      <c r="DM112" s="771"/>
      <c r="DN112" s="771"/>
      <c r="DO112" s="771"/>
      <c r="DP112" s="771"/>
      <c r="DQ112" s="771" t="s">
        <v>109</v>
      </c>
      <c r="DR112" s="771"/>
      <c r="DS112" s="771"/>
      <c r="DT112" s="771"/>
      <c r="DU112" s="771"/>
      <c r="DV112" s="823" t="s">
        <v>109</v>
      </c>
      <c r="DW112" s="823"/>
      <c r="DX112" s="823"/>
      <c r="DY112" s="823"/>
      <c r="DZ112" s="824"/>
    </row>
    <row r="113" spans="1:130" s="197" customFormat="1" ht="26.25" customHeight="1" x14ac:dyDescent="0.15">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698412</v>
      </c>
      <c r="AB113" s="909"/>
      <c r="AC113" s="909"/>
      <c r="AD113" s="909"/>
      <c r="AE113" s="910"/>
      <c r="AF113" s="911">
        <v>559931</v>
      </c>
      <c r="AG113" s="909"/>
      <c r="AH113" s="909"/>
      <c r="AI113" s="909"/>
      <c r="AJ113" s="910"/>
      <c r="AK113" s="911">
        <v>686592</v>
      </c>
      <c r="AL113" s="909"/>
      <c r="AM113" s="909"/>
      <c r="AN113" s="909"/>
      <c r="AO113" s="910"/>
      <c r="AP113" s="912">
        <v>2</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v>20086</v>
      </c>
      <c r="BR113" s="771"/>
      <c r="BS113" s="771"/>
      <c r="BT113" s="771"/>
      <c r="BU113" s="771"/>
      <c r="BV113" s="771">
        <v>12631</v>
      </c>
      <c r="BW113" s="771"/>
      <c r="BX113" s="771"/>
      <c r="BY113" s="771"/>
      <c r="BZ113" s="771"/>
      <c r="CA113" s="771">
        <v>7163</v>
      </c>
      <c r="CB113" s="771"/>
      <c r="CC113" s="771"/>
      <c r="CD113" s="771"/>
      <c r="CE113" s="771"/>
      <c r="CF113" s="848">
        <v>0</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109</v>
      </c>
      <c r="DH113" s="784"/>
      <c r="DI113" s="784"/>
      <c r="DJ113" s="784"/>
      <c r="DK113" s="785"/>
      <c r="DL113" s="786" t="s">
        <v>109</v>
      </c>
      <c r="DM113" s="784"/>
      <c r="DN113" s="784"/>
      <c r="DO113" s="784"/>
      <c r="DP113" s="785"/>
      <c r="DQ113" s="786" t="s">
        <v>109</v>
      </c>
      <c r="DR113" s="784"/>
      <c r="DS113" s="784"/>
      <c r="DT113" s="784"/>
      <c r="DU113" s="785"/>
      <c r="DV113" s="754" t="s">
        <v>109</v>
      </c>
      <c r="DW113" s="755"/>
      <c r="DX113" s="755"/>
      <c r="DY113" s="755"/>
      <c r="DZ113" s="756"/>
    </row>
    <row r="114" spans="1:130" s="197" customFormat="1" ht="26.25" customHeight="1" x14ac:dyDescent="0.15">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5542</v>
      </c>
      <c r="AB114" s="784"/>
      <c r="AC114" s="784"/>
      <c r="AD114" s="784"/>
      <c r="AE114" s="785"/>
      <c r="AF114" s="786">
        <v>7029</v>
      </c>
      <c r="AG114" s="784"/>
      <c r="AH114" s="784"/>
      <c r="AI114" s="784"/>
      <c r="AJ114" s="785"/>
      <c r="AK114" s="786">
        <v>4340</v>
      </c>
      <c r="AL114" s="784"/>
      <c r="AM114" s="784"/>
      <c r="AN114" s="784"/>
      <c r="AO114" s="785"/>
      <c r="AP114" s="754">
        <v>0</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8940008</v>
      </c>
      <c r="BR114" s="771"/>
      <c r="BS114" s="771"/>
      <c r="BT114" s="771"/>
      <c r="BU114" s="771"/>
      <c r="BV114" s="771">
        <v>7931311</v>
      </c>
      <c r="BW114" s="771"/>
      <c r="BX114" s="771"/>
      <c r="BY114" s="771"/>
      <c r="BZ114" s="771"/>
      <c r="CA114" s="771">
        <v>7315030</v>
      </c>
      <c r="CB114" s="771"/>
      <c r="CC114" s="771"/>
      <c r="CD114" s="771"/>
      <c r="CE114" s="771"/>
      <c r="CF114" s="848">
        <v>21.1</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109</v>
      </c>
      <c r="DH114" s="784"/>
      <c r="DI114" s="784"/>
      <c r="DJ114" s="784"/>
      <c r="DK114" s="785"/>
      <c r="DL114" s="786" t="s">
        <v>109</v>
      </c>
      <c r="DM114" s="784"/>
      <c r="DN114" s="784"/>
      <c r="DO114" s="784"/>
      <c r="DP114" s="785"/>
      <c r="DQ114" s="786" t="s">
        <v>109</v>
      </c>
      <c r="DR114" s="784"/>
      <c r="DS114" s="784"/>
      <c r="DT114" s="784"/>
      <c r="DU114" s="785"/>
      <c r="DV114" s="754" t="s">
        <v>109</v>
      </c>
      <c r="DW114" s="755"/>
      <c r="DX114" s="755"/>
      <c r="DY114" s="755"/>
      <c r="DZ114" s="756"/>
    </row>
    <row r="115" spans="1:130" s="197" customFormat="1" ht="26.25" customHeight="1" x14ac:dyDescent="0.15">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34122</v>
      </c>
      <c r="AB115" s="909"/>
      <c r="AC115" s="909"/>
      <c r="AD115" s="909"/>
      <c r="AE115" s="910"/>
      <c r="AF115" s="911">
        <v>94116</v>
      </c>
      <c r="AG115" s="909"/>
      <c r="AH115" s="909"/>
      <c r="AI115" s="909"/>
      <c r="AJ115" s="910"/>
      <c r="AK115" s="911">
        <v>43258</v>
      </c>
      <c r="AL115" s="909"/>
      <c r="AM115" s="909"/>
      <c r="AN115" s="909"/>
      <c r="AO115" s="910"/>
      <c r="AP115" s="912">
        <v>0.1</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v>9796</v>
      </c>
      <c r="BR115" s="771"/>
      <c r="BS115" s="771"/>
      <c r="BT115" s="771"/>
      <c r="BU115" s="771"/>
      <c r="BV115" s="771">
        <v>6897</v>
      </c>
      <c r="BW115" s="771"/>
      <c r="BX115" s="771"/>
      <c r="BY115" s="771"/>
      <c r="BZ115" s="771"/>
      <c r="CA115" s="771">
        <v>6714</v>
      </c>
      <c r="CB115" s="771"/>
      <c r="CC115" s="771"/>
      <c r="CD115" s="771"/>
      <c r="CE115" s="771"/>
      <c r="CF115" s="848">
        <v>0</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936820</v>
      </c>
      <c r="DH115" s="784"/>
      <c r="DI115" s="784"/>
      <c r="DJ115" s="784"/>
      <c r="DK115" s="785"/>
      <c r="DL115" s="786">
        <v>630420</v>
      </c>
      <c r="DM115" s="784"/>
      <c r="DN115" s="784"/>
      <c r="DO115" s="784"/>
      <c r="DP115" s="785"/>
      <c r="DQ115" s="786">
        <v>1303205</v>
      </c>
      <c r="DR115" s="784"/>
      <c r="DS115" s="784"/>
      <c r="DT115" s="784"/>
      <c r="DU115" s="785"/>
      <c r="DV115" s="754">
        <v>3.8</v>
      </c>
      <c r="DW115" s="755"/>
      <c r="DX115" s="755"/>
      <c r="DY115" s="755"/>
      <c r="DZ115" s="756"/>
    </row>
    <row r="116" spans="1:130" s="197" customFormat="1" ht="26.25" customHeight="1" x14ac:dyDescent="0.15">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109</v>
      </c>
      <c r="AB116" s="784"/>
      <c r="AC116" s="784"/>
      <c r="AD116" s="784"/>
      <c r="AE116" s="785"/>
      <c r="AF116" s="786" t="s">
        <v>109</v>
      </c>
      <c r="AG116" s="784"/>
      <c r="AH116" s="784"/>
      <c r="AI116" s="784"/>
      <c r="AJ116" s="785"/>
      <c r="AK116" s="786" t="s">
        <v>109</v>
      </c>
      <c r="AL116" s="784"/>
      <c r="AM116" s="784"/>
      <c r="AN116" s="784"/>
      <c r="AO116" s="785"/>
      <c r="AP116" s="754" t="s">
        <v>109</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109</v>
      </c>
      <c r="BR116" s="771"/>
      <c r="BS116" s="771"/>
      <c r="BT116" s="771"/>
      <c r="BU116" s="771"/>
      <c r="BV116" s="771" t="s">
        <v>109</v>
      </c>
      <c r="BW116" s="771"/>
      <c r="BX116" s="771"/>
      <c r="BY116" s="771"/>
      <c r="BZ116" s="771"/>
      <c r="CA116" s="771" t="s">
        <v>109</v>
      </c>
      <c r="CB116" s="771"/>
      <c r="CC116" s="771"/>
      <c r="CD116" s="771"/>
      <c r="CE116" s="771"/>
      <c r="CF116" s="848" t="s">
        <v>109</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109</v>
      </c>
      <c r="DH116" s="784"/>
      <c r="DI116" s="784"/>
      <c r="DJ116" s="784"/>
      <c r="DK116" s="785"/>
      <c r="DL116" s="786" t="s">
        <v>109</v>
      </c>
      <c r="DM116" s="784"/>
      <c r="DN116" s="784"/>
      <c r="DO116" s="784"/>
      <c r="DP116" s="785"/>
      <c r="DQ116" s="786" t="s">
        <v>109</v>
      </c>
      <c r="DR116" s="784"/>
      <c r="DS116" s="784"/>
      <c r="DT116" s="784"/>
      <c r="DU116" s="785"/>
      <c r="DV116" s="754" t="s">
        <v>109</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5022589</v>
      </c>
      <c r="AB117" s="895"/>
      <c r="AC117" s="895"/>
      <c r="AD117" s="895"/>
      <c r="AE117" s="896"/>
      <c r="AF117" s="898">
        <v>5113289</v>
      </c>
      <c r="AG117" s="895"/>
      <c r="AH117" s="895"/>
      <c r="AI117" s="895"/>
      <c r="AJ117" s="896"/>
      <c r="AK117" s="898">
        <v>5188935</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x14ac:dyDescent="0.15">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285</v>
      </c>
      <c r="AG118" s="888"/>
      <c r="AH118" s="888"/>
      <c r="AI118" s="888"/>
      <c r="AJ118" s="889"/>
      <c r="AK118" s="890" t="s">
        <v>284</v>
      </c>
      <c r="AL118" s="888"/>
      <c r="AM118" s="888"/>
      <c r="AN118" s="888"/>
      <c r="AO118" s="889"/>
      <c r="AP118" s="891" t="s">
        <v>409</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438</v>
      </c>
      <c r="BP118" s="838"/>
      <c r="BQ118" s="857">
        <v>62291942</v>
      </c>
      <c r="BR118" s="858"/>
      <c r="BS118" s="858"/>
      <c r="BT118" s="858"/>
      <c r="BU118" s="858"/>
      <c r="BV118" s="858">
        <v>61339692</v>
      </c>
      <c r="BW118" s="858"/>
      <c r="BX118" s="858"/>
      <c r="BY118" s="858"/>
      <c r="BZ118" s="858"/>
      <c r="CA118" s="858">
        <v>63726212</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x14ac:dyDescent="0.15">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8816542</v>
      </c>
      <c r="BR119" s="800"/>
      <c r="BS119" s="800"/>
      <c r="BT119" s="800"/>
      <c r="BU119" s="800"/>
      <c r="BV119" s="800">
        <v>8772180</v>
      </c>
      <c r="BW119" s="800"/>
      <c r="BX119" s="800"/>
      <c r="BY119" s="800"/>
      <c r="BZ119" s="800"/>
      <c r="CA119" s="800">
        <v>7531528</v>
      </c>
      <c r="CB119" s="800"/>
      <c r="CC119" s="800"/>
      <c r="CD119" s="800"/>
      <c r="CE119" s="800"/>
      <c r="CF119" s="861">
        <v>21.7</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x14ac:dyDescent="0.15">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v>2231193</v>
      </c>
      <c r="BR120" s="771"/>
      <c r="BS120" s="771"/>
      <c r="BT120" s="771"/>
      <c r="BU120" s="771"/>
      <c r="BV120" s="771">
        <v>1849590</v>
      </c>
      <c r="BW120" s="771"/>
      <c r="BX120" s="771"/>
      <c r="BY120" s="771"/>
      <c r="BZ120" s="771"/>
      <c r="CA120" s="771">
        <v>2532158</v>
      </c>
      <c r="CB120" s="771"/>
      <c r="CC120" s="771"/>
      <c r="CD120" s="771"/>
      <c r="CE120" s="771"/>
      <c r="CF120" s="848">
        <v>7.3</v>
      </c>
      <c r="CG120" s="849"/>
      <c r="CH120" s="849"/>
      <c r="CI120" s="849"/>
      <c r="CJ120" s="849"/>
      <c r="CK120" s="850" t="s">
        <v>444</v>
      </c>
      <c r="CL120" s="810"/>
      <c r="CM120" s="810"/>
      <c r="CN120" s="810"/>
      <c r="CO120" s="811"/>
      <c r="CP120" s="854" t="s">
        <v>445</v>
      </c>
      <c r="CQ120" s="855"/>
      <c r="CR120" s="855"/>
      <c r="CS120" s="855"/>
      <c r="CT120" s="855"/>
      <c r="CU120" s="855"/>
      <c r="CV120" s="855"/>
      <c r="CW120" s="855"/>
      <c r="CX120" s="855"/>
      <c r="CY120" s="855"/>
      <c r="CZ120" s="855"/>
      <c r="DA120" s="855"/>
      <c r="DB120" s="855"/>
      <c r="DC120" s="855"/>
      <c r="DD120" s="855"/>
      <c r="DE120" s="855"/>
      <c r="DF120" s="856"/>
      <c r="DG120" s="799">
        <v>3815696</v>
      </c>
      <c r="DH120" s="800"/>
      <c r="DI120" s="800"/>
      <c r="DJ120" s="800"/>
      <c r="DK120" s="800"/>
      <c r="DL120" s="800">
        <v>3523098</v>
      </c>
      <c r="DM120" s="800"/>
      <c r="DN120" s="800"/>
      <c r="DO120" s="800"/>
      <c r="DP120" s="800"/>
      <c r="DQ120" s="800">
        <v>3430833</v>
      </c>
      <c r="DR120" s="800"/>
      <c r="DS120" s="800"/>
      <c r="DT120" s="800"/>
      <c r="DU120" s="800"/>
      <c r="DV120" s="801">
        <v>9.9</v>
      </c>
      <c r="DW120" s="801"/>
      <c r="DX120" s="801"/>
      <c r="DY120" s="801"/>
      <c r="DZ120" s="802"/>
    </row>
    <row r="121" spans="1:130" s="197" customFormat="1" ht="26.25" customHeight="1" x14ac:dyDescent="0.15">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31388803</v>
      </c>
      <c r="BR121" s="858"/>
      <c r="BS121" s="858"/>
      <c r="BT121" s="858"/>
      <c r="BU121" s="858"/>
      <c r="BV121" s="858">
        <v>29843283</v>
      </c>
      <c r="BW121" s="858"/>
      <c r="BX121" s="858"/>
      <c r="BY121" s="858"/>
      <c r="BZ121" s="858"/>
      <c r="CA121" s="858">
        <v>28233539</v>
      </c>
      <c r="CB121" s="858"/>
      <c r="CC121" s="858"/>
      <c r="CD121" s="858"/>
      <c r="CE121" s="858"/>
      <c r="CF121" s="859">
        <v>81.5</v>
      </c>
      <c r="CG121" s="860"/>
      <c r="CH121" s="860"/>
      <c r="CI121" s="860"/>
      <c r="CJ121" s="860"/>
      <c r="CK121" s="851"/>
      <c r="CL121" s="812"/>
      <c r="CM121" s="812"/>
      <c r="CN121" s="812"/>
      <c r="CO121" s="813"/>
      <c r="CP121" s="828" t="s">
        <v>448</v>
      </c>
      <c r="CQ121" s="829"/>
      <c r="CR121" s="829"/>
      <c r="CS121" s="829"/>
      <c r="CT121" s="829"/>
      <c r="CU121" s="829"/>
      <c r="CV121" s="829"/>
      <c r="CW121" s="829"/>
      <c r="CX121" s="829"/>
      <c r="CY121" s="829"/>
      <c r="CZ121" s="829"/>
      <c r="DA121" s="829"/>
      <c r="DB121" s="829"/>
      <c r="DC121" s="829"/>
      <c r="DD121" s="829"/>
      <c r="DE121" s="829"/>
      <c r="DF121" s="830"/>
      <c r="DG121" s="770">
        <v>2208858</v>
      </c>
      <c r="DH121" s="771"/>
      <c r="DI121" s="771"/>
      <c r="DJ121" s="771"/>
      <c r="DK121" s="771"/>
      <c r="DL121" s="771">
        <v>1942742</v>
      </c>
      <c r="DM121" s="771"/>
      <c r="DN121" s="771"/>
      <c r="DO121" s="771"/>
      <c r="DP121" s="771"/>
      <c r="DQ121" s="771">
        <v>1853938</v>
      </c>
      <c r="DR121" s="771"/>
      <c r="DS121" s="771"/>
      <c r="DT121" s="771"/>
      <c r="DU121" s="771"/>
      <c r="DV121" s="823">
        <v>5.4</v>
      </c>
      <c r="DW121" s="823"/>
      <c r="DX121" s="823"/>
      <c r="DY121" s="823"/>
      <c r="DZ121" s="824"/>
    </row>
    <row r="122" spans="1:130" s="197" customFormat="1" ht="26.25" customHeight="1" x14ac:dyDescent="0.15">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449</v>
      </c>
      <c r="BP122" s="838"/>
      <c r="BQ122" s="839">
        <v>42436538</v>
      </c>
      <c r="BR122" s="840"/>
      <c r="BS122" s="840"/>
      <c r="BT122" s="840"/>
      <c r="BU122" s="840"/>
      <c r="BV122" s="840">
        <v>40465053</v>
      </c>
      <c r="BW122" s="840"/>
      <c r="BX122" s="840"/>
      <c r="BY122" s="840"/>
      <c r="BZ122" s="840"/>
      <c r="CA122" s="840">
        <v>38297225</v>
      </c>
      <c r="CB122" s="840"/>
      <c r="CC122" s="840"/>
      <c r="CD122" s="840"/>
      <c r="CE122" s="840"/>
      <c r="CF122" s="743"/>
      <c r="CG122" s="744"/>
      <c r="CH122" s="744"/>
      <c r="CI122" s="744"/>
      <c r="CJ122" s="841"/>
      <c r="CK122" s="851"/>
      <c r="CL122" s="812"/>
      <c r="CM122" s="812"/>
      <c r="CN122" s="812"/>
      <c r="CO122" s="813"/>
      <c r="CP122" s="828" t="s">
        <v>450</v>
      </c>
      <c r="CQ122" s="829"/>
      <c r="CR122" s="829"/>
      <c r="CS122" s="829"/>
      <c r="CT122" s="829"/>
      <c r="CU122" s="829"/>
      <c r="CV122" s="829"/>
      <c r="CW122" s="829"/>
      <c r="CX122" s="829"/>
      <c r="CY122" s="829"/>
      <c r="CZ122" s="829"/>
      <c r="DA122" s="829"/>
      <c r="DB122" s="829"/>
      <c r="DC122" s="829"/>
      <c r="DD122" s="829"/>
      <c r="DE122" s="829"/>
      <c r="DF122" s="830"/>
      <c r="DG122" s="770">
        <v>1281827</v>
      </c>
      <c r="DH122" s="771"/>
      <c r="DI122" s="771"/>
      <c r="DJ122" s="771"/>
      <c r="DK122" s="771"/>
      <c r="DL122" s="771">
        <v>1218321</v>
      </c>
      <c r="DM122" s="771"/>
      <c r="DN122" s="771"/>
      <c r="DO122" s="771"/>
      <c r="DP122" s="771"/>
      <c r="DQ122" s="771">
        <v>1165256</v>
      </c>
      <c r="DR122" s="771"/>
      <c r="DS122" s="771"/>
      <c r="DT122" s="771"/>
      <c r="DU122" s="771"/>
      <c r="DV122" s="823">
        <v>3.4</v>
      </c>
      <c r="DW122" s="823"/>
      <c r="DX122" s="823"/>
      <c r="DY122" s="823"/>
      <c r="DZ122" s="824"/>
    </row>
    <row r="123" spans="1:130" s="197" customFormat="1" ht="26.25" customHeight="1" thickBot="1" x14ac:dyDescent="0.2">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109</v>
      </c>
      <c r="AB123" s="784"/>
      <c r="AC123" s="784"/>
      <c r="AD123" s="784"/>
      <c r="AE123" s="785"/>
      <c r="AF123" s="786" t="s">
        <v>109</v>
      </c>
      <c r="AG123" s="784"/>
      <c r="AH123" s="784"/>
      <c r="AI123" s="784"/>
      <c r="AJ123" s="785"/>
      <c r="AK123" s="786" t="s">
        <v>109</v>
      </c>
      <c r="AL123" s="784"/>
      <c r="AM123" s="784"/>
      <c r="AN123" s="784"/>
      <c r="AO123" s="785"/>
      <c r="AP123" s="754" t="s">
        <v>109</v>
      </c>
      <c r="AQ123" s="755"/>
      <c r="AR123" s="755"/>
      <c r="AS123" s="755"/>
      <c r="AT123" s="756"/>
      <c r="AU123" s="834" t="s">
        <v>451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60.3</v>
      </c>
      <c r="BR123" s="832"/>
      <c r="BS123" s="832"/>
      <c r="BT123" s="832"/>
      <c r="BU123" s="832"/>
      <c r="BV123" s="832">
        <v>61.5</v>
      </c>
      <c r="BW123" s="832"/>
      <c r="BX123" s="832"/>
      <c r="BY123" s="832"/>
      <c r="BZ123" s="832"/>
      <c r="CA123" s="832">
        <v>73.400000000000006</v>
      </c>
      <c r="CB123" s="832"/>
      <c r="CC123" s="832"/>
      <c r="CD123" s="832"/>
      <c r="CE123" s="832"/>
      <c r="CF123" s="730"/>
      <c r="CG123" s="731"/>
      <c r="CH123" s="731"/>
      <c r="CI123" s="731"/>
      <c r="CJ123" s="833"/>
      <c r="CK123" s="851"/>
      <c r="CL123" s="812"/>
      <c r="CM123" s="812"/>
      <c r="CN123" s="812"/>
      <c r="CO123" s="813"/>
      <c r="CP123" s="828" t="s">
        <v>452</v>
      </c>
      <c r="CQ123" s="829"/>
      <c r="CR123" s="829"/>
      <c r="CS123" s="829"/>
      <c r="CT123" s="829"/>
      <c r="CU123" s="829"/>
      <c r="CV123" s="829"/>
      <c r="CW123" s="829"/>
      <c r="CX123" s="829"/>
      <c r="CY123" s="829"/>
      <c r="CZ123" s="829"/>
      <c r="DA123" s="829"/>
      <c r="DB123" s="829"/>
      <c r="DC123" s="829"/>
      <c r="DD123" s="829"/>
      <c r="DE123" s="829"/>
      <c r="DF123" s="830"/>
      <c r="DG123" s="783">
        <v>706513</v>
      </c>
      <c r="DH123" s="784"/>
      <c r="DI123" s="784"/>
      <c r="DJ123" s="784"/>
      <c r="DK123" s="785"/>
      <c r="DL123" s="786">
        <v>884268</v>
      </c>
      <c r="DM123" s="784"/>
      <c r="DN123" s="784"/>
      <c r="DO123" s="784"/>
      <c r="DP123" s="785"/>
      <c r="DQ123" s="786">
        <v>865007</v>
      </c>
      <c r="DR123" s="784"/>
      <c r="DS123" s="784"/>
      <c r="DT123" s="784"/>
      <c r="DU123" s="785"/>
      <c r="DV123" s="754">
        <v>2.5</v>
      </c>
      <c r="DW123" s="755"/>
      <c r="DX123" s="755"/>
      <c r="DY123" s="755"/>
      <c r="DZ123" s="756"/>
    </row>
    <row r="124" spans="1:130" s="197" customFormat="1" ht="26.25" customHeight="1" x14ac:dyDescent="0.15">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453</v>
      </c>
      <c r="AB124" s="784"/>
      <c r="AC124" s="784"/>
      <c r="AD124" s="784"/>
      <c r="AE124" s="785"/>
      <c r="AF124" s="786" t="s">
        <v>453</v>
      </c>
      <c r="AG124" s="784"/>
      <c r="AH124" s="784"/>
      <c r="AI124" s="784"/>
      <c r="AJ124" s="785"/>
      <c r="AK124" s="786" t="s">
        <v>453</v>
      </c>
      <c r="AL124" s="784"/>
      <c r="AM124" s="784"/>
      <c r="AN124" s="784"/>
      <c r="AO124" s="785"/>
      <c r="AP124" s="754" t="s">
        <v>453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454</v>
      </c>
      <c r="CQ124" s="829"/>
      <c r="CR124" s="829"/>
      <c r="CS124" s="829"/>
      <c r="CT124" s="829"/>
      <c r="CU124" s="829"/>
      <c r="CV124" s="829"/>
      <c r="CW124" s="829"/>
      <c r="CX124" s="829"/>
      <c r="CY124" s="829"/>
      <c r="CZ124" s="829"/>
      <c r="DA124" s="829"/>
      <c r="DB124" s="829"/>
      <c r="DC124" s="829"/>
      <c r="DD124" s="829"/>
      <c r="DE124" s="829"/>
      <c r="DF124" s="830"/>
      <c r="DG124" s="716" t="s">
        <v>453</v>
      </c>
      <c r="DH124" s="717"/>
      <c r="DI124" s="717"/>
      <c r="DJ124" s="717"/>
      <c r="DK124" s="718"/>
      <c r="DL124" s="719" t="s">
        <v>453</v>
      </c>
      <c r="DM124" s="717"/>
      <c r="DN124" s="717"/>
      <c r="DO124" s="717"/>
      <c r="DP124" s="718"/>
      <c r="DQ124" s="719" t="s">
        <v>453</v>
      </c>
      <c r="DR124" s="717"/>
      <c r="DS124" s="717"/>
      <c r="DT124" s="717"/>
      <c r="DU124" s="718"/>
      <c r="DV124" s="807" t="s">
        <v>453</v>
      </c>
      <c r="DW124" s="808"/>
      <c r="DX124" s="808"/>
      <c r="DY124" s="808"/>
      <c r="DZ124" s="809"/>
    </row>
    <row r="125" spans="1:130" s="197" customFormat="1" ht="26.25" customHeight="1" thickBot="1" x14ac:dyDescent="0.2">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453</v>
      </c>
      <c r="AB125" s="784"/>
      <c r="AC125" s="784"/>
      <c r="AD125" s="784"/>
      <c r="AE125" s="785"/>
      <c r="AF125" s="786" t="s">
        <v>453</v>
      </c>
      <c r="AG125" s="784"/>
      <c r="AH125" s="784"/>
      <c r="AI125" s="784"/>
      <c r="AJ125" s="785"/>
      <c r="AK125" s="786" t="s">
        <v>453</v>
      </c>
      <c r="AL125" s="784"/>
      <c r="AM125" s="784"/>
      <c r="AN125" s="784"/>
      <c r="AO125" s="785"/>
      <c r="AP125" s="754" t="s">
        <v>453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455</v>
      </c>
      <c r="CL125" s="810"/>
      <c r="CM125" s="810"/>
      <c r="CN125" s="810"/>
      <c r="CO125" s="811"/>
      <c r="CP125" s="816" t="s">
        <v>456</v>
      </c>
      <c r="CQ125" s="758"/>
      <c r="CR125" s="758"/>
      <c r="CS125" s="758"/>
      <c r="CT125" s="758"/>
      <c r="CU125" s="758"/>
      <c r="CV125" s="758"/>
      <c r="CW125" s="758"/>
      <c r="CX125" s="758"/>
      <c r="CY125" s="758"/>
      <c r="CZ125" s="758"/>
      <c r="DA125" s="758"/>
      <c r="DB125" s="758"/>
      <c r="DC125" s="758"/>
      <c r="DD125" s="758"/>
      <c r="DE125" s="758"/>
      <c r="DF125" s="759"/>
      <c r="DG125" s="799" t="s">
        <v>453</v>
      </c>
      <c r="DH125" s="800"/>
      <c r="DI125" s="800"/>
      <c r="DJ125" s="800"/>
      <c r="DK125" s="800"/>
      <c r="DL125" s="800" t="s">
        <v>453</v>
      </c>
      <c r="DM125" s="800"/>
      <c r="DN125" s="800"/>
      <c r="DO125" s="800"/>
      <c r="DP125" s="800"/>
      <c r="DQ125" s="800" t="s">
        <v>453</v>
      </c>
      <c r="DR125" s="800"/>
      <c r="DS125" s="800"/>
      <c r="DT125" s="800"/>
      <c r="DU125" s="800"/>
      <c r="DV125" s="801" t="s">
        <v>453</v>
      </c>
      <c r="DW125" s="801"/>
      <c r="DX125" s="801"/>
      <c r="DY125" s="801"/>
      <c r="DZ125" s="802"/>
    </row>
    <row r="126" spans="1:130" s="197" customFormat="1" ht="26.25" customHeight="1" x14ac:dyDescent="0.15">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34122</v>
      </c>
      <c r="AB126" s="784"/>
      <c r="AC126" s="784"/>
      <c r="AD126" s="784"/>
      <c r="AE126" s="785"/>
      <c r="AF126" s="786">
        <v>94116</v>
      </c>
      <c r="AG126" s="784"/>
      <c r="AH126" s="784"/>
      <c r="AI126" s="784"/>
      <c r="AJ126" s="785"/>
      <c r="AK126" s="786">
        <v>43258</v>
      </c>
      <c r="AL126" s="784"/>
      <c r="AM126" s="784"/>
      <c r="AN126" s="784"/>
      <c r="AO126" s="785"/>
      <c r="AP126" s="754">
        <v>0.1</v>
      </c>
      <c r="AQ126" s="755"/>
      <c r="AR126" s="755"/>
      <c r="AS126" s="755"/>
      <c r="AT126" s="756"/>
      <c r="AU126" s="233"/>
      <c r="AV126" s="233"/>
      <c r="AW126" s="233"/>
      <c r="AX126" s="806" t="s">
        <v>457</v>
      </c>
      <c r="AY126" s="764"/>
      <c r="AZ126" s="764"/>
      <c r="BA126" s="764"/>
      <c r="BB126" s="764"/>
      <c r="BC126" s="764"/>
      <c r="BD126" s="764"/>
      <c r="BE126" s="765"/>
      <c r="BF126" s="763" t="s">
        <v>458</v>
      </c>
      <c r="BG126" s="764"/>
      <c r="BH126" s="764"/>
      <c r="BI126" s="764"/>
      <c r="BJ126" s="764"/>
      <c r="BK126" s="764"/>
      <c r="BL126" s="765"/>
      <c r="BM126" s="763" t="s">
        <v>459</v>
      </c>
      <c r="BN126" s="764"/>
      <c r="BO126" s="764"/>
      <c r="BP126" s="764"/>
      <c r="BQ126" s="764"/>
      <c r="BR126" s="764"/>
      <c r="BS126" s="765"/>
      <c r="BT126" s="763" t="s">
        <v>460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461</v>
      </c>
      <c r="CQ126" s="768"/>
      <c r="CR126" s="768"/>
      <c r="CS126" s="768"/>
      <c r="CT126" s="768"/>
      <c r="CU126" s="768"/>
      <c r="CV126" s="768"/>
      <c r="CW126" s="768"/>
      <c r="CX126" s="768"/>
      <c r="CY126" s="768"/>
      <c r="CZ126" s="768"/>
      <c r="DA126" s="768"/>
      <c r="DB126" s="768"/>
      <c r="DC126" s="768"/>
      <c r="DD126" s="768"/>
      <c r="DE126" s="768"/>
      <c r="DF126" s="769"/>
      <c r="DG126" s="770" t="s">
        <v>453</v>
      </c>
      <c r="DH126" s="771"/>
      <c r="DI126" s="771"/>
      <c r="DJ126" s="771"/>
      <c r="DK126" s="771"/>
      <c r="DL126" s="771" t="s">
        <v>453</v>
      </c>
      <c r="DM126" s="771"/>
      <c r="DN126" s="771"/>
      <c r="DO126" s="771"/>
      <c r="DP126" s="771"/>
      <c r="DQ126" s="771" t="s">
        <v>453</v>
      </c>
      <c r="DR126" s="771"/>
      <c r="DS126" s="771"/>
      <c r="DT126" s="771"/>
      <c r="DU126" s="771"/>
      <c r="DV126" s="823" t="s">
        <v>453</v>
      </c>
      <c r="DW126" s="823"/>
      <c r="DX126" s="823"/>
      <c r="DY126" s="823"/>
      <c r="DZ126" s="824"/>
    </row>
    <row r="127" spans="1:130" s="197" customFormat="1" ht="26.25" customHeight="1" thickBot="1" x14ac:dyDescent="0.2">
      <c r="A127" s="867"/>
      <c r="B127" s="868"/>
      <c r="C127" s="825" t="s">
        <v>462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453</v>
      </c>
      <c r="AB127" s="784"/>
      <c r="AC127" s="784"/>
      <c r="AD127" s="784"/>
      <c r="AE127" s="785"/>
      <c r="AF127" s="786" t="s">
        <v>453</v>
      </c>
      <c r="AG127" s="784"/>
      <c r="AH127" s="784"/>
      <c r="AI127" s="784"/>
      <c r="AJ127" s="785"/>
      <c r="AK127" s="786" t="s">
        <v>453</v>
      </c>
      <c r="AL127" s="784"/>
      <c r="AM127" s="784"/>
      <c r="AN127" s="784"/>
      <c r="AO127" s="785"/>
      <c r="AP127" s="754" t="s">
        <v>453</v>
      </c>
      <c r="AQ127" s="755"/>
      <c r="AR127" s="755"/>
      <c r="AS127" s="755"/>
      <c r="AT127" s="756"/>
      <c r="AU127" s="233"/>
      <c r="AV127" s="233"/>
      <c r="AW127" s="233"/>
      <c r="AX127" s="757" t="s">
        <v>463</v>
      </c>
      <c r="AY127" s="758"/>
      <c r="AZ127" s="758"/>
      <c r="BA127" s="758"/>
      <c r="BB127" s="758"/>
      <c r="BC127" s="758"/>
      <c r="BD127" s="758"/>
      <c r="BE127" s="759"/>
      <c r="BF127" s="760" t="s">
        <v>453</v>
      </c>
      <c r="BG127" s="761"/>
      <c r="BH127" s="761"/>
      <c r="BI127" s="761"/>
      <c r="BJ127" s="761"/>
      <c r="BK127" s="761"/>
      <c r="BL127" s="762"/>
      <c r="BM127" s="760">
        <v>11.53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464</v>
      </c>
      <c r="CQ127" s="752"/>
      <c r="CR127" s="752"/>
      <c r="CS127" s="752"/>
      <c r="CT127" s="752"/>
      <c r="CU127" s="752"/>
      <c r="CV127" s="752"/>
      <c r="CW127" s="752"/>
      <c r="CX127" s="752"/>
      <c r="CY127" s="752"/>
      <c r="CZ127" s="752"/>
      <c r="DA127" s="752"/>
      <c r="DB127" s="752"/>
      <c r="DC127" s="752"/>
      <c r="DD127" s="752"/>
      <c r="DE127" s="752"/>
      <c r="DF127" s="753"/>
      <c r="DG127" s="819">
        <v>9796</v>
      </c>
      <c r="DH127" s="820"/>
      <c r="DI127" s="820"/>
      <c r="DJ127" s="820"/>
      <c r="DK127" s="820"/>
      <c r="DL127" s="820">
        <v>6897</v>
      </c>
      <c r="DM127" s="820"/>
      <c r="DN127" s="820"/>
      <c r="DO127" s="820"/>
      <c r="DP127" s="820"/>
      <c r="DQ127" s="820">
        <v>6714</v>
      </c>
      <c r="DR127" s="820"/>
      <c r="DS127" s="820"/>
      <c r="DT127" s="820"/>
      <c r="DU127" s="820"/>
      <c r="DV127" s="821">
        <v>0</v>
      </c>
      <c r="DW127" s="821"/>
      <c r="DX127" s="821"/>
      <c r="DY127" s="821"/>
      <c r="DZ127" s="822"/>
    </row>
    <row r="128" spans="1:130" s="197" customFormat="1" ht="26.25" customHeight="1" x14ac:dyDescent="0.15">
      <c r="A128" s="795" t="s">
        <v>465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466</v>
      </c>
      <c r="X128" s="797"/>
      <c r="Y128" s="797"/>
      <c r="Z128" s="798"/>
      <c r="AA128" s="723">
        <v>164094</v>
      </c>
      <c r="AB128" s="724"/>
      <c r="AC128" s="724"/>
      <c r="AD128" s="724"/>
      <c r="AE128" s="725"/>
      <c r="AF128" s="726">
        <v>63038</v>
      </c>
      <c r="AG128" s="724"/>
      <c r="AH128" s="724"/>
      <c r="AI128" s="724"/>
      <c r="AJ128" s="725"/>
      <c r="AK128" s="726">
        <v>172092</v>
      </c>
      <c r="AL128" s="724"/>
      <c r="AM128" s="724"/>
      <c r="AN128" s="724"/>
      <c r="AO128" s="725"/>
      <c r="AP128" s="727"/>
      <c r="AQ128" s="728"/>
      <c r="AR128" s="728"/>
      <c r="AS128" s="728"/>
      <c r="AT128" s="729"/>
      <c r="AU128" s="235"/>
      <c r="AV128" s="235"/>
      <c r="AW128" s="235"/>
      <c r="AX128" s="772" t="s">
        <v>467</v>
      </c>
      <c r="AY128" s="768"/>
      <c r="AZ128" s="768"/>
      <c r="BA128" s="768"/>
      <c r="BB128" s="768"/>
      <c r="BC128" s="768"/>
      <c r="BD128" s="768"/>
      <c r="BE128" s="769"/>
      <c r="BF128" s="790" t="s">
        <v>453</v>
      </c>
      <c r="BG128" s="791"/>
      <c r="BH128" s="791"/>
      <c r="BI128" s="791"/>
      <c r="BJ128" s="791"/>
      <c r="BK128" s="791"/>
      <c r="BL128" s="792"/>
      <c r="BM128" s="790">
        <v>16.53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468</v>
      </c>
      <c r="X129" s="781"/>
      <c r="Y129" s="781"/>
      <c r="Z129" s="782"/>
      <c r="AA129" s="783">
        <v>35747499</v>
      </c>
      <c r="AB129" s="784"/>
      <c r="AC129" s="784"/>
      <c r="AD129" s="784"/>
      <c r="AE129" s="785"/>
      <c r="AF129" s="786">
        <v>36982678</v>
      </c>
      <c r="AG129" s="784"/>
      <c r="AH129" s="784"/>
      <c r="AI129" s="784"/>
      <c r="AJ129" s="785"/>
      <c r="AK129" s="786">
        <v>37507053</v>
      </c>
      <c r="AL129" s="784"/>
      <c r="AM129" s="784"/>
      <c r="AN129" s="784"/>
      <c r="AO129" s="785"/>
      <c r="AP129" s="787"/>
      <c r="AQ129" s="788"/>
      <c r="AR129" s="788"/>
      <c r="AS129" s="788"/>
      <c r="AT129" s="789"/>
      <c r="AU129" s="235"/>
      <c r="AV129" s="235"/>
      <c r="AW129" s="235"/>
      <c r="AX129" s="772" t="s">
        <v>469</v>
      </c>
      <c r="AY129" s="768"/>
      <c r="AZ129" s="768"/>
      <c r="BA129" s="768"/>
      <c r="BB129" s="768"/>
      <c r="BC129" s="768"/>
      <c r="BD129" s="768"/>
      <c r="BE129" s="769"/>
      <c r="BF129" s="773">
        <v>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470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471</v>
      </c>
      <c r="X130" s="781"/>
      <c r="Y130" s="781"/>
      <c r="Z130" s="782"/>
      <c r="AA130" s="783">
        <v>2869758</v>
      </c>
      <c r="AB130" s="784"/>
      <c r="AC130" s="784"/>
      <c r="AD130" s="784"/>
      <c r="AE130" s="785"/>
      <c r="AF130" s="786">
        <v>3066597</v>
      </c>
      <c r="AG130" s="784"/>
      <c r="AH130" s="784"/>
      <c r="AI130" s="784"/>
      <c r="AJ130" s="785"/>
      <c r="AK130" s="786">
        <v>2873681</v>
      </c>
      <c r="AL130" s="784"/>
      <c r="AM130" s="784"/>
      <c r="AN130" s="784"/>
      <c r="AO130" s="785"/>
      <c r="AP130" s="787"/>
      <c r="AQ130" s="788"/>
      <c r="AR130" s="788"/>
      <c r="AS130" s="788"/>
      <c r="AT130" s="789"/>
      <c r="AU130" s="235"/>
      <c r="AV130" s="235"/>
      <c r="AW130" s="235"/>
      <c r="AX130" s="751" t="s">
        <v>472</v>
      </c>
      <c r="AY130" s="752"/>
      <c r="AZ130" s="752"/>
      <c r="BA130" s="752"/>
      <c r="BB130" s="752"/>
      <c r="BC130" s="752"/>
      <c r="BD130" s="752"/>
      <c r="BE130" s="753"/>
      <c r="BF130" s="705">
        <v>73.400000000000006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473</v>
      </c>
      <c r="X131" s="714"/>
      <c r="Y131" s="714"/>
      <c r="Z131" s="715"/>
      <c r="AA131" s="716">
        <v>32877741</v>
      </c>
      <c r="AB131" s="717"/>
      <c r="AC131" s="717"/>
      <c r="AD131" s="717"/>
      <c r="AE131" s="718"/>
      <c r="AF131" s="719">
        <v>33916081</v>
      </c>
      <c r="AG131" s="717"/>
      <c r="AH131" s="717"/>
      <c r="AI131" s="717"/>
      <c r="AJ131" s="718"/>
      <c r="AK131" s="719">
        <v>34633372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475</v>
      </c>
      <c r="W132" s="737"/>
      <c r="X132" s="737"/>
      <c r="Y132" s="737"/>
      <c r="Z132" s="738"/>
      <c r="AA132" s="739">
        <v>6.04888578</v>
      </c>
      <c r="AB132" s="740"/>
      <c r="AC132" s="740"/>
      <c r="AD132" s="740"/>
      <c r="AE132" s="741"/>
      <c r="AF132" s="742">
        <v>5.8487122969999996</v>
      </c>
      <c r="AG132" s="740"/>
      <c r="AH132" s="740"/>
      <c r="AI132" s="740"/>
      <c r="AJ132" s="741"/>
      <c r="AK132" s="742">
        <v>6.1881413109999999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476</v>
      </c>
      <c r="W133" s="746"/>
      <c r="X133" s="746"/>
      <c r="Y133" s="746"/>
      <c r="Z133" s="747"/>
      <c r="AA133" s="748">
        <v>6.2</v>
      </c>
      <c r="AB133" s="749"/>
      <c r="AC133" s="749"/>
      <c r="AD133" s="749"/>
      <c r="AE133" s="750"/>
      <c r="AF133" s="748">
        <v>6</v>
      </c>
      <c r="AG133" s="749"/>
      <c r="AH133" s="749"/>
      <c r="AI133" s="749"/>
      <c r="AJ133" s="750"/>
      <c r="AK133" s="748">
        <v>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29" t="s">
        <v>479</v>
      </c>
      <c r="L7" s="254"/>
      <c r="M7" s="255" t="s">
        <v>480</v>
      </c>
      <c r="N7" s="256"/>
    </row>
    <row r="8" spans="1:16" x14ac:dyDescent="0.15">
      <c r="A8" s="248"/>
      <c r="B8" s="244"/>
      <c r="C8" s="244"/>
      <c r="D8" s="244"/>
      <c r="E8" s="244"/>
      <c r="F8" s="244"/>
      <c r="G8" s="257"/>
      <c r="H8" s="258"/>
      <c r="I8" s="258"/>
      <c r="J8" s="259"/>
      <c r="K8" s="1130"/>
      <c r="L8" s="260" t="s">
        <v>481</v>
      </c>
      <c r="M8" s="261" t="s">
        <v>482</v>
      </c>
      <c r="N8" s="262" t="s">
        <v>483</v>
      </c>
    </row>
    <row r="9" spans="1:16" x14ac:dyDescent="0.15">
      <c r="A9" s="248"/>
      <c r="B9" s="244"/>
      <c r="C9" s="244"/>
      <c r="D9" s="244"/>
      <c r="E9" s="244"/>
      <c r="F9" s="244"/>
      <c r="G9" s="1143" t="s">
        <v>484</v>
      </c>
      <c r="H9" s="1144"/>
      <c r="I9" s="1144"/>
      <c r="J9" s="1145"/>
      <c r="K9" s="263">
        <v>10189822</v>
      </c>
      <c r="L9" s="264">
        <v>77349</v>
      </c>
      <c r="M9" s="265">
        <v>59425</v>
      </c>
      <c r="N9" s="266">
        <v>30.2</v>
      </c>
    </row>
    <row r="10" spans="1:16" x14ac:dyDescent="0.15">
      <c r="A10" s="248"/>
      <c r="B10" s="244"/>
      <c r="C10" s="244"/>
      <c r="D10" s="244"/>
      <c r="E10" s="244"/>
      <c r="F10" s="244"/>
      <c r="G10" s="1143" t="s">
        <v>485</v>
      </c>
      <c r="H10" s="1144"/>
      <c r="I10" s="1144"/>
      <c r="J10" s="1145"/>
      <c r="K10" s="267">
        <v>1081706</v>
      </c>
      <c r="L10" s="268">
        <v>8211</v>
      </c>
      <c r="M10" s="269">
        <v>4056</v>
      </c>
      <c r="N10" s="270">
        <v>102.4</v>
      </c>
    </row>
    <row r="11" spans="1:16" ht="13.5" customHeight="1" x14ac:dyDescent="0.15">
      <c r="A11" s="248"/>
      <c r="B11" s="244"/>
      <c r="C11" s="244"/>
      <c r="D11" s="244"/>
      <c r="E11" s="244"/>
      <c r="F11" s="244"/>
      <c r="G11" s="1143" t="s">
        <v>486</v>
      </c>
      <c r="H11" s="1144"/>
      <c r="I11" s="1144"/>
      <c r="J11" s="1145"/>
      <c r="K11" s="267">
        <v>52238</v>
      </c>
      <c r="L11" s="268">
        <v>397</v>
      </c>
      <c r="M11" s="269">
        <v>4833</v>
      </c>
      <c r="N11" s="270">
        <v>-91.8</v>
      </c>
    </row>
    <row r="12" spans="1:16" ht="13.5" customHeight="1" x14ac:dyDescent="0.15">
      <c r="A12" s="248"/>
      <c r="B12" s="244"/>
      <c r="C12" s="244"/>
      <c r="D12" s="244"/>
      <c r="E12" s="244"/>
      <c r="F12" s="244"/>
      <c r="G12" s="1143" t="s">
        <v>487</v>
      </c>
      <c r="H12" s="1144"/>
      <c r="I12" s="1144"/>
      <c r="J12" s="1145"/>
      <c r="K12" s="267">
        <v>24285</v>
      </c>
      <c r="L12" s="268">
        <v>184</v>
      </c>
      <c r="M12" s="269">
        <v>359</v>
      </c>
      <c r="N12" s="270">
        <v>-48.7</v>
      </c>
    </row>
    <row r="13" spans="1:16" ht="13.5" customHeight="1" x14ac:dyDescent="0.15">
      <c r="A13" s="248"/>
      <c r="B13" s="244"/>
      <c r="C13" s="244"/>
      <c r="D13" s="244"/>
      <c r="E13" s="244"/>
      <c r="F13" s="244"/>
      <c r="G13" s="1143" t="s">
        <v>488</v>
      </c>
      <c r="H13" s="1144"/>
      <c r="I13" s="1144"/>
      <c r="J13" s="1145"/>
      <c r="K13" s="267" t="s">
        <v>489</v>
      </c>
      <c r="L13" s="268" t="s">
        <v>489</v>
      </c>
      <c r="M13" s="269" t="s">
        <v>489</v>
      </c>
      <c r="N13" s="270" t="s">
        <v>489</v>
      </c>
    </row>
    <row r="14" spans="1:16" ht="13.5" customHeight="1" x14ac:dyDescent="0.15">
      <c r="A14" s="248"/>
      <c r="B14" s="244"/>
      <c r="C14" s="244"/>
      <c r="D14" s="244"/>
      <c r="E14" s="244"/>
      <c r="F14" s="244"/>
      <c r="G14" s="1143" t="s">
        <v>490</v>
      </c>
      <c r="H14" s="1144"/>
      <c r="I14" s="1144"/>
      <c r="J14" s="1145"/>
      <c r="K14" s="267">
        <v>462408</v>
      </c>
      <c r="L14" s="268">
        <v>3510</v>
      </c>
      <c r="M14" s="269">
        <v>2483</v>
      </c>
      <c r="N14" s="270">
        <v>41.4</v>
      </c>
    </row>
    <row r="15" spans="1:16" ht="13.5" customHeight="1" x14ac:dyDescent="0.15">
      <c r="A15" s="248"/>
      <c r="B15" s="244"/>
      <c r="C15" s="244"/>
      <c r="D15" s="244"/>
      <c r="E15" s="244"/>
      <c r="F15" s="244"/>
      <c r="G15" s="1143" t="s">
        <v>491</v>
      </c>
      <c r="H15" s="1144"/>
      <c r="I15" s="1144"/>
      <c r="J15" s="1145"/>
      <c r="K15" s="267">
        <v>429423</v>
      </c>
      <c r="L15" s="268">
        <v>3260</v>
      </c>
      <c r="M15" s="269">
        <v>1661</v>
      </c>
      <c r="N15" s="270">
        <v>96.3</v>
      </c>
    </row>
    <row r="16" spans="1:16" x14ac:dyDescent="0.15">
      <c r="A16" s="248"/>
      <c r="B16" s="244"/>
      <c r="C16" s="244"/>
      <c r="D16" s="244"/>
      <c r="E16" s="244"/>
      <c r="F16" s="244"/>
      <c r="G16" s="1146" t="s">
        <v>492</v>
      </c>
      <c r="H16" s="1147"/>
      <c r="I16" s="1147"/>
      <c r="J16" s="1148"/>
      <c r="K16" s="268">
        <v>-1125156</v>
      </c>
      <c r="L16" s="268">
        <v>-8541</v>
      </c>
      <c r="M16" s="269">
        <v>-5705</v>
      </c>
      <c r="N16" s="270">
        <v>49.7</v>
      </c>
    </row>
    <row r="17" spans="1:16" x14ac:dyDescent="0.15">
      <c r="A17" s="248"/>
      <c r="B17" s="244"/>
      <c r="C17" s="244"/>
      <c r="D17" s="244"/>
      <c r="E17" s="244"/>
      <c r="F17" s="244"/>
      <c r="G17" s="1146" t="s">
        <v>168</v>
      </c>
      <c r="H17" s="1147"/>
      <c r="I17" s="1147"/>
      <c r="J17" s="1148"/>
      <c r="K17" s="268">
        <v>11114726</v>
      </c>
      <c r="L17" s="268">
        <v>84369</v>
      </c>
      <c r="M17" s="269">
        <v>67113</v>
      </c>
      <c r="N17" s="270">
        <v>25.7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40" t="s">
        <v>497</v>
      </c>
      <c r="H21" s="1141"/>
      <c r="I21" s="1141"/>
      <c r="J21" s="1142"/>
      <c r="K21" s="280">
        <v>8.89</v>
      </c>
      <c r="L21" s="281">
        <v>6.44</v>
      </c>
      <c r="M21" s="282">
        <v>2.4500000000000002</v>
      </c>
      <c r="N21" s="249"/>
      <c r="O21" s="283"/>
      <c r="P21" s="279"/>
    </row>
    <row r="22" spans="1:16" s="284" customFormat="1" x14ac:dyDescent="0.15">
      <c r="A22" s="279"/>
      <c r="B22" s="249"/>
      <c r="C22" s="249"/>
      <c r="D22" s="249"/>
      <c r="E22" s="249"/>
      <c r="F22" s="249"/>
      <c r="G22" s="1140" t="s">
        <v>498</v>
      </c>
      <c r="H22" s="1141"/>
      <c r="I22" s="1141"/>
      <c r="J22" s="1142"/>
      <c r="K22" s="285">
        <v>101.1</v>
      </c>
      <c r="L22" s="286">
        <v>98.9</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29" t="s">
        <v>479</v>
      </c>
      <c r="L30" s="254"/>
      <c r="M30" s="255" t="s">
        <v>480</v>
      </c>
      <c r="N30" s="256"/>
    </row>
    <row r="31" spans="1:16" x14ac:dyDescent="0.15">
      <c r="A31" s="248"/>
      <c r="B31" s="244"/>
      <c r="C31" s="244"/>
      <c r="D31" s="244"/>
      <c r="E31" s="244"/>
      <c r="F31" s="244"/>
      <c r="G31" s="257"/>
      <c r="H31" s="258"/>
      <c r="I31" s="258"/>
      <c r="J31" s="259"/>
      <c r="K31" s="1130"/>
      <c r="L31" s="260" t="s">
        <v>481</v>
      </c>
      <c r="M31" s="261" t="s">
        <v>482</v>
      </c>
      <c r="N31" s="262" t="s">
        <v>483</v>
      </c>
    </row>
    <row r="32" spans="1:16" ht="27" customHeight="1" x14ac:dyDescent="0.15">
      <c r="A32" s="248"/>
      <c r="B32" s="244"/>
      <c r="C32" s="244"/>
      <c r="D32" s="244"/>
      <c r="E32" s="244"/>
      <c r="F32" s="244"/>
      <c r="G32" s="1131" t="s">
        <v>502</v>
      </c>
      <c r="H32" s="1132"/>
      <c r="I32" s="1132"/>
      <c r="J32" s="1133"/>
      <c r="K32" s="294">
        <v>4454745</v>
      </c>
      <c r="L32" s="294">
        <v>33815</v>
      </c>
      <c r="M32" s="295">
        <v>38730</v>
      </c>
      <c r="N32" s="296">
        <v>-12.7</v>
      </c>
    </row>
    <row r="33" spans="1:16" ht="13.5" customHeight="1" x14ac:dyDescent="0.15">
      <c r="A33" s="248"/>
      <c r="B33" s="244"/>
      <c r="C33" s="244"/>
      <c r="D33" s="244"/>
      <c r="E33" s="244"/>
      <c r="F33" s="244"/>
      <c r="G33" s="1131" t="s">
        <v>503</v>
      </c>
      <c r="H33" s="1132"/>
      <c r="I33" s="1132"/>
      <c r="J33" s="1133"/>
      <c r="K33" s="294" t="s">
        <v>489</v>
      </c>
      <c r="L33" s="294" t="s">
        <v>489</v>
      </c>
      <c r="M33" s="295" t="s">
        <v>489</v>
      </c>
      <c r="N33" s="296" t="s">
        <v>489</v>
      </c>
    </row>
    <row r="34" spans="1:16" ht="27" customHeight="1" x14ac:dyDescent="0.15">
      <c r="A34" s="248"/>
      <c r="B34" s="244"/>
      <c r="C34" s="244"/>
      <c r="D34" s="244"/>
      <c r="E34" s="244"/>
      <c r="F34" s="244"/>
      <c r="G34" s="1131" t="s">
        <v>504</v>
      </c>
      <c r="H34" s="1132"/>
      <c r="I34" s="1132"/>
      <c r="J34" s="1133"/>
      <c r="K34" s="294" t="s">
        <v>489</v>
      </c>
      <c r="L34" s="294" t="s">
        <v>489</v>
      </c>
      <c r="M34" s="295">
        <v>20</v>
      </c>
      <c r="N34" s="296" t="s">
        <v>489</v>
      </c>
    </row>
    <row r="35" spans="1:16" ht="27" customHeight="1" x14ac:dyDescent="0.15">
      <c r="A35" s="248"/>
      <c r="B35" s="244"/>
      <c r="C35" s="244"/>
      <c r="D35" s="244"/>
      <c r="E35" s="244"/>
      <c r="F35" s="244"/>
      <c r="G35" s="1131" t="s">
        <v>505</v>
      </c>
      <c r="H35" s="1132"/>
      <c r="I35" s="1132"/>
      <c r="J35" s="1133"/>
      <c r="K35" s="294">
        <v>686592</v>
      </c>
      <c r="L35" s="294">
        <v>5212</v>
      </c>
      <c r="M35" s="295">
        <v>9869</v>
      </c>
      <c r="N35" s="296">
        <v>-47.2</v>
      </c>
    </row>
    <row r="36" spans="1:16" ht="27" customHeight="1" x14ac:dyDescent="0.15">
      <c r="A36" s="248"/>
      <c r="B36" s="244"/>
      <c r="C36" s="244"/>
      <c r="D36" s="244"/>
      <c r="E36" s="244"/>
      <c r="F36" s="244"/>
      <c r="G36" s="1131" t="s">
        <v>506</v>
      </c>
      <c r="H36" s="1132"/>
      <c r="I36" s="1132"/>
      <c r="J36" s="1133"/>
      <c r="K36" s="294">
        <v>4340</v>
      </c>
      <c r="L36" s="294">
        <v>33</v>
      </c>
      <c r="M36" s="295">
        <v>1414</v>
      </c>
      <c r="N36" s="296">
        <v>-97.7</v>
      </c>
    </row>
    <row r="37" spans="1:16" ht="13.5" customHeight="1" x14ac:dyDescent="0.15">
      <c r="A37" s="248"/>
      <c r="B37" s="244"/>
      <c r="C37" s="244"/>
      <c r="D37" s="244"/>
      <c r="E37" s="244"/>
      <c r="F37" s="244"/>
      <c r="G37" s="1131" t="s">
        <v>507</v>
      </c>
      <c r="H37" s="1132"/>
      <c r="I37" s="1132"/>
      <c r="J37" s="1133"/>
      <c r="K37" s="294">
        <v>43258</v>
      </c>
      <c r="L37" s="294">
        <v>328</v>
      </c>
      <c r="M37" s="295">
        <v>1206</v>
      </c>
      <c r="N37" s="296">
        <v>-72.8</v>
      </c>
    </row>
    <row r="38" spans="1:16" ht="27" customHeight="1" x14ac:dyDescent="0.15">
      <c r="A38" s="248"/>
      <c r="B38" s="244"/>
      <c r="C38" s="244"/>
      <c r="D38" s="244"/>
      <c r="E38" s="244"/>
      <c r="F38" s="244"/>
      <c r="G38" s="1134" t="s">
        <v>508</v>
      </c>
      <c r="H38" s="1135"/>
      <c r="I38" s="1135"/>
      <c r="J38" s="1136"/>
      <c r="K38" s="297" t="s">
        <v>489</v>
      </c>
      <c r="L38" s="297" t="s">
        <v>489</v>
      </c>
      <c r="M38" s="298">
        <v>1</v>
      </c>
      <c r="N38" s="299" t="s">
        <v>489</v>
      </c>
      <c r="O38" s="293"/>
    </row>
    <row r="39" spans="1:16" x14ac:dyDescent="0.15">
      <c r="A39" s="248"/>
      <c r="B39" s="244"/>
      <c r="C39" s="244"/>
      <c r="D39" s="244"/>
      <c r="E39" s="244"/>
      <c r="F39" s="244"/>
      <c r="G39" s="1134" t="s">
        <v>509</v>
      </c>
      <c r="H39" s="1135"/>
      <c r="I39" s="1135"/>
      <c r="J39" s="1136"/>
      <c r="K39" s="300">
        <v>-172092</v>
      </c>
      <c r="L39" s="300">
        <v>-1306</v>
      </c>
      <c r="M39" s="301">
        <v>-5887</v>
      </c>
      <c r="N39" s="302">
        <v>-77.8</v>
      </c>
      <c r="O39" s="293"/>
    </row>
    <row r="40" spans="1:16" ht="27" customHeight="1" x14ac:dyDescent="0.15">
      <c r="A40" s="248"/>
      <c r="B40" s="244"/>
      <c r="C40" s="244"/>
      <c r="D40" s="244"/>
      <c r="E40" s="244"/>
      <c r="F40" s="244"/>
      <c r="G40" s="1131" t="s">
        <v>510</v>
      </c>
      <c r="H40" s="1132"/>
      <c r="I40" s="1132"/>
      <c r="J40" s="1133"/>
      <c r="K40" s="300">
        <v>-2873681</v>
      </c>
      <c r="L40" s="300">
        <v>-21813</v>
      </c>
      <c r="M40" s="301">
        <v>-31918</v>
      </c>
      <c r="N40" s="302">
        <v>-31.7</v>
      </c>
      <c r="O40" s="293"/>
    </row>
    <row r="41" spans="1:16" x14ac:dyDescent="0.15">
      <c r="A41" s="248"/>
      <c r="B41" s="244"/>
      <c r="C41" s="244"/>
      <c r="D41" s="244"/>
      <c r="E41" s="244"/>
      <c r="F41" s="244"/>
      <c r="G41" s="1137" t="s">
        <v>279</v>
      </c>
      <c r="H41" s="1138"/>
      <c r="I41" s="1138"/>
      <c r="J41" s="1139"/>
      <c r="K41" s="294">
        <v>2143162</v>
      </c>
      <c r="L41" s="300">
        <v>16268</v>
      </c>
      <c r="M41" s="301">
        <v>13436</v>
      </c>
      <c r="N41" s="302">
        <v>21.1</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24" t="s">
        <v>479</v>
      </c>
      <c r="J49" s="1126" t="s">
        <v>514</v>
      </c>
      <c r="K49" s="1127"/>
      <c r="L49" s="1127"/>
      <c r="M49" s="1127"/>
      <c r="N49" s="1128"/>
    </row>
    <row r="50" spans="1:14" x14ac:dyDescent="0.15">
      <c r="A50" s="248"/>
      <c r="B50" s="244"/>
      <c r="C50" s="244"/>
      <c r="D50" s="244"/>
      <c r="E50" s="244"/>
      <c r="F50" s="244"/>
      <c r="G50" s="312"/>
      <c r="H50" s="313"/>
      <c r="I50" s="1125"/>
      <c r="J50" s="314" t="s">
        <v>515</v>
      </c>
      <c r="K50" s="315" t="s">
        <v>516</v>
      </c>
      <c r="L50" s="316" t="s">
        <v>517</v>
      </c>
      <c r="M50" s="317" t="s">
        <v>518</v>
      </c>
      <c r="N50" s="318" t="s">
        <v>519</v>
      </c>
    </row>
    <row r="51" spans="1:14" x14ac:dyDescent="0.15">
      <c r="A51" s="248"/>
      <c r="B51" s="244"/>
      <c r="C51" s="244"/>
      <c r="D51" s="244"/>
      <c r="E51" s="244"/>
      <c r="F51" s="244"/>
      <c r="G51" s="310" t="s">
        <v>520</v>
      </c>
      <c r="H51" s="311"/>
      <c r="I51" s="319">
        <v>14804871</v>
      </c>
      <c r="J51" s="320">
        <v>116757</v>
      </c>
      <c r="K51" s="321">
        <v>13.8</v>
      </c>
      <c r="L51" s="322">
        <v>41433</v>
      </c>
      <c r="M51" s="323">
        <v>-19.2</v>
      </c>
      <c r="N51" s="324">
        <v>33</v>
      </c>
    </row>
    <row r="52" spans="1:14" x14ac:dyDescent="0.15">
      <c r="A52" s="248"/>
      <c r="B52" s="244"/>
      <c r="C52" s="244"/>
      <c r="D52" s="244"/>
      <c r="E52" s="244"/>
      <c r="F52" s="244"/>
      <c r="G52" s="325"/>
      <c r="H52" s="326" t="s">
        <v>521</v>
      </c>
      <c r="I52" s="327">
        <v>7121595</v>
      </c>
      <c r="J52" s="328">
        <v>56164</v>
      </c>
      <c r="K52" s="329">
        <v>-17</v>
      </c>
      <c r="L52" s="330">
        <v>22351</v>
      </c>
      <c r="M52" s="331">
        <v>-23.1</v>
      </c>
      <c r="N52" s="332">
        <v>6.1</v>
      </c>
    </row>
    <row r="53" spans="1:14" x14ac:dyDescent="0.15">
      <c r="A53" s="248"/>
      <c r="B53" s="244"/>
      <c r="C53" s="244"/>
      <c r="D53" s="244"/>
      <c r="E53" s="244"/>
      <c r="F53" s="244"/>
      <c r="G53" s="310" t="s">
        <v>522</v>
      </c>
      <c r="H53" s="311"/>
      <c r="I53" s="319">
        <v>15766674</v>
      </c>
      <c r="J53" s="320">
        <v>120846</v>
      </c>
      <c r="K53" s="321">
        <v>3.5</v>
      </c>
      <c r="L53" s="322">
        <v>43493</v>
      </c>
      <c r="M53" s="323">
        <v>5</v>
      </c>
      <c r="N53" s="324">
        <v>-1.5</v>
      </c>
    </row>
    <row r="54" spans="1:14" x14ac:dyDescent="0.15">
      <c r="A54" s="248"/>
      <c r="B54" s="244"/>
      <c r="C54" s="244"/>
      <c r="D54" s="244"/>
      <c r="E54" s="244"/>
      <c r="F54" s="244"/>
      <c r="G54" s="325"/>
      <c r="H54" s="326" t="s">
        <v>521</v>
      </c>
      <c r="I54" s="327">
        <v>9739583</v>
      </c>
      <c r="J54" s="328">
        <v>74651</v>
      </c>
      <c r="K54" s="329">
        <v>32.9</v>
      </c>
      <c r="L54" s="330">
        <v>23254</v>
      </c>
      <c r="M54" s="331">
        <v>4</v>
      </c>
      <c r="N54" s="332">
        <v>28.9</v>
      </c>
    </row>
    <row r="55" spans="1:14" x14ac:dyDescent="0.15">
      <c r="A55" s="248"/>
      <c r="B55" s="244"/>
      <c r="C55" s="244"/>
      <c r="D55" s="244"/>
      <c r="E55" s="244"/>
      <c r="F55" s="244"/>
      <c r="G55" s="310" t="s">
        <v>523</v>
      </c>
      <c r="H55" s="311"/>
      <c r="I55" s="319">
        <v>12614305</v>
      </c>
      <c r="J55" s="320">
        <v>96128</v>
      </c>
      <c r="K55" s="321">
        <v>-20.5</v>
      </c>
      <c r="L55" s="322">
        <v>50840</v>
      </c>
      <c r="M55" s="323">
        <v>16.899999999999999</v>
      </c>
      <c r="N55" s="324">
        <v>-37.4</v>
      </c>
    </row>
    <row r="56" spans="1:14" x14ac:dyDescent="0.15">
      <c r="A56" s="248"/>
      <c r="B56" s="244"/>
      <c r="C56" s="244"/>
      <c r="D56" s="244"/>
      <c r="E56" s="244"/>
      <c r="F56" s="244"/>
      <c r="G56" s="325"/>
      <c r="H56" s="326" t="s">
        <v>521</v>
      </c>
      <c r="I56" s="327">
        <v>8742783</v>
      </c>
      <c r="J56" s="328">
        <v>66625</v>
      </c>
      <c r="K56" s="329">
        <v>-10.8</v>
      </c>
      <c r="L56" s="330">
        <v>25367</v>
      </c>
      <c r="M56" s="331">
        <v>9.1</v>
      </c>
      <c r="N56" s="332">
        <v>-19.899999999999999</v>
      </c>
    </row>
    <row r="57" spans="1:14" x14ac:dyDescent="0.15">
      <c r="A57" s="248"/>
      <c r="B57" s="244"/>
      <c r="C57" s="244"/>
      <c r="D57" s="244"/>
      <c r="E57" s="244"/>
      <c r="F57" s="244"/>
      <c r="G57" s="310" t="s">
        <v>524</v>
      </c>
      <c r="H57" s="311"/>
      <c r="I57" s="319">
        <v>16389775</v>
      </c>
      <c r="J57" s="320">
        <v>124715</v>
      </c>
      <c r="K57" s="321">
        <v>29.7</v>
      </c>
      <c r="L57" s="322">
        <v>53605</v>
      </c>
      <c r="M57" s="323">
        <v>5.4</v>
      </c>
      <c r="N57" s="324">
        <v>24.3</v>
      </c>
    </row>
    <row r="58" spans="1:14" x14ac:dyDescent="0.15">
      <c r="A58" s="248"/>
      <c r="B58" s="244"/>
      <c r="C58" s="244"/>
      <c r="D58" s="244"/>
      <c r="E58" s="244"/>
      <c r="F58" s="244"/>
      <c r="G58" s="325"/>
      <c r="H58" s="326" t="s">
        <v>521</v>
      </c>
      <c r="I58" s="327">
        <v>12552570</v>
      </c>
      <c r="J58" s="328">
        <v>95516</v>
      </c>
      <c r="K58" s="329">
        <v>43.4</v>
      </c>
      <c r="L58" s="330">
        <v>28343</v>
      </c>
      <c r="M58" s="331">
        <v>11.7</v>
      </c>
      <c r="N58" s="332">
        <v>31.7</v>
      </c>
    </row>
    <row r="59" spans="1:14" x14ac:dyDescent="0.15">
      <c r="A59" s="248"/>
      <c r="B59" s="244"/>
      <c r="C59" s="244"/>
      <c r="D59" s="244"/>
      <c r="E59" s="244"/>
      <c r="F59" s="244"/>
      <c r="G59" s="310" t="s">
        <v>525</v>
      </c>
      <c r="H59" s="311"/>
      <c r="I59" s="319">
        <v>13900572</v>
      </c>
      <c r="J59" s="320">
        <v>105516</v>
      </c>
      <c r="K59" s="321">
        <v>-15.4</v>
      </c>
      <c r="L59" s="322">
        <v>58051</v>
      </c>
      <c r="M59" s="323">
        <v>8.3000000000000007</v>
      </c>
      <c r="N59" s="324">
        <v>-23.7</v>
      </c>
    </row>
    <row r="60" spans="1:14" x14ac:dyDescent="0.15">
      <c r="A60" s="248"/>
      <c r="B60" s="244"/>
      <c r="C60" s="244"/>
      <c r="D60" s="244"/>
      <c r="E60" s="244"/>
      <c r="F60" s="244"/>
      <c r="G60" s="325"/>
      <c r="H60" s="326" t="s">
        <v>521</v>
      </c>
      <c r="I60" s="333">
        <v>11118474</v>
      </c>
      <c r="J60" s="328">
        <v>84398</v>
      </c>
      <c r="K60" s="329">
        <v>-11.6</v>
      </c>
      <c r="L60" s="330">
        <v>32143</v>
      </c>
      <c r="M60" s="331">
        <v>13.4</v>
      </c>
      <c r="N60" s="332">
        <v>-25</v>
      </c>
    </row>
    <row r="61" spans="1:14" x14ac:dyDescent="0.15">
      <c r="A61" s="248"/>
      <c r="B61" s="244"/>
      <c r="C61" s="244"/>
      <c r="D61" s="244"/>
      <c r="E61" s="244"/>
      <c r="F61" s="244"/>
      <c r="G61" s="310" t="s">
        <v>526</v>
      </c>
      <c r="H61" s="334"/>
      <c r="I61" s="335">
        <v>14695239</v>
      </c>
      <c r="J61" s="336">
        <v>112792</v>
      </c>
      <c r="K61" s="337">
        <v>2.2000000000000002</v>
      </c>
      <c r="L61" s="338">
        <v>49484</v>
      </c>
      <c r="M61" s="339">
        <v>3.3</v>
      </c>
      <c r="N61" s="324">
        <v>-1.1000000000000001</v>
      </c>
    </row>
    <row r="62" spans="1:14" x14ac:dyDescent="0.15">
      <c r="A62" s="248"/>
      <c r="B62" s="244"/>
      <c r="C62" s="244"/>
      <c r="D62" s="244"/>
      <c r="E62" s="244"/>
      <c r="F62" s="244"/>
      <c r="G62" s="325"/>
      <c r="H62" s="326" t="s">
        <v>521</v>
      </c>
      <c r="I62" s="327">
        <v>9855001</v>
      </c>
      <c r="J62" s="328">
        <v>75471</v>
      </c>
      <c r="K62" s="329">
        <v>7.4</v>
      </c>
      <c r="L62" s="330">
        <v>26292</v>
      </c>
      <c r="M62" s="331">
        <v>3</v>
      </c>
      <c r="N62" s="332">
        <v>4.4000000000000004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49" t="s">
        <v>3</v>
      </c>
      <c r="D47" s="1149"/>
      <c r="E47" s="1150"/>
      <c r="F47" s="11">
        <v>18.399999999999999</v>
      </c>
      <c r="G47" s="12">
        <v>14.89</v>
      </c>
      <c r="H47" s="12">
        <v>13.2</v>
      </c>
      <c r="I47" s="12">
        <v>13.59</v>
      </c>
      <c r="J47" s="13">
        <v>11.94</v>
      </c>
    </row>
    <row r="48" spans="2:10" ht="57.75" customHeight="1" x14ac:dyDescent="0.15">
      <c r="B48" s="14"/>
      <c r="C48" s="1151" t="s">
        <v>4</v>
      </c>
      <c r="D48" s="1151"/>
      <c r="E48" s="1152"/>
      <c r="F48" s="15">
        <v>5.51</v>
      </c>
      <c r="G48" s="16">
        <v>6.41</v>
      </c>
      <c r="H48" s="16">
        <v>4.88</v>
      </c>
      <c r="I48" s="16">
        <v>6.75</v>
      </c>
      <c r="J48" s="17">
        <v>9.6</v>
      </c>
    </row>
    <row r="49" spans="2:10" ht="57.75" customHeight="1" thickBot="1" x14ac:dyDescent="0.2">
      <c r="B49" s="18"/>
      <c r="C49" s="1153" t="s">
        <v>5</v>
      </c>
      <c r="D49" s="1153"/>
      <c r="E49" s="1154"/>
      <c r="F49" s="19" t="s">
        <v>533</v>
      </c>
      <c r="G49" s="20" t="s">
        <v>534</v>
      </c>
      <c r="H49" s="20" t="s">
        <v>535</v>
      </c>
      <c r="I49" s="20">
        <v>2.87</v>
      </c>
      <c r="J49" s="21">
        <v>1.49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2205</cp:lastModifiedBy>
  <cp:lastPrinted>2017-03-01T02:36:31Z</cp:lastPrinted>
  <dcterms:created xsi:type="dcterms:W3CDTF">2017-02-15T17:22:30Z</dcterms:created>
  <dcterms:modified xsi:type="dcterms:W3CDTF">2017-05-18T07:03:09Z</dcterms:modified>
  <cp:category/>
</cp:coreProperties>
</file>