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4fy\050_地方公会計\07 財政状況資料集（ストック情報）分析欄の記入\05 HP更新\アップロード用ファイル\"/>
    </mc:Choice>
  </mc:AlternateContent>
  <bookViews>
    <workbookView xWindow="0" yWindow="0" windowWidth="20490" windowHeight="74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BE40" i="10"/>
  <c r="AM40" i="10"/>
  <c r="U40" i="10"/>
  <c r="C40" i="10"/>
  <c r="BE39" i="10"/>
  <c r="AM39" i="10"/>
  <c r="U39" i="10"/>
  <c r="C39" i="10"/>
  <c r="BE38" i="10"/>
  <c r="AM38" i="10"/>
  <c r="U38" i="10"/>
  <c r="C38" i="10"/>
  <c r="BE37" i="10"/>
  <c r="AM37" i="10"/>
  <c r="C37" i="10"/>
  <c r="BE36" i="10"/>
  <c r="C36" i="10"/>
  <c r="C35" i="10"/>
  <c r="BW34" i="10"/>
  <c r="BW35" i="10" s="1"/>
  <c r="BW36" i="10" s="1"/>
  <c r="BW37" i="10" s="1"/>
  <c r="BW38" i="10" s="1"/>
  <c r="BW39" i="10" s="1"/>
  <c r="BW40" i="10" s="1"/>
  <c r="BW41" i="10" s="1"/>
  <c r="BW42" i="10" s="1"/>
  <c r="BW43" i="10" s="1"/>
  <c r="U34" i="10"/>
  <c r="U35" i="10" s="1"/>
  <c r="U36" i="10" s="1"/>
  <c r="U37" i="10" s="1"/>
  <c r="C34" i="10"/>
  <c r="CO34" i="10" l="1"/>
  <c r="CO35" i="10" s="1"/>
  <c r="CO36" i="10" s="1"/>
  <c r="CO37" i="10" s="1"/>
  <c r="CO38" i="10" s="1"/>
  <c r="CO39" i="10" s="1"/>
  <c r="CO40" i="10" s="1"/>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<sst xmlns="http://schemas.openxmlformats.org/spreadsheetml/2006/main" count="1117" uniqueCount="619">
  <si>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</si>
  <si>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</si>
  <si>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</si>
  <si>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</si>
  <si>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</si>
  <si>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</si>
  <si>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</si>
  <si>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</si>
  <si>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</si>
  <si>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</si>
  <si>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</si>
  <si>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</si>
  <si>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</si>
  <si>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</si>
  <si>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</si>
  <si>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</si>
  <si>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</si>
  <si>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</si>
  <si>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</si>
  <si>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</si>
  <si>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</si>
  <si>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</si>
  <si>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</si>
  <si>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</si>
  <si>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</si>
  <si>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</si>
  <si>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</si>
  <si>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</si>
  <si>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</si>
  <si>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</si>
  <si>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</si>
  <si>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</si>
  <si>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</si>
  <si>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</si>
  <si>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</si>
  <si>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</si>
  <si>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</si>
  <si>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</si>
  <si>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</si>
  <si>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</si>
  <si>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</si>
  <si>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</si>
  <si>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</si>
  <si>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</si>
  <si>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</si>
  <si>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</si>
  <si>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</si>
  <si>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</si>
  <si>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</si>
  <si>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</si>
  <si>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</si>
  <si>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</si>
  <si>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</si>
  <si>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</si>
  <si>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</si>
  <si>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</si>
  <si>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</si>
  <si>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</si>
  <si>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</si>
  <si>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</si>
  <si>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</si>
  <si>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</si>
  <si>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</si>
  <si>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</si>
  <si>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</si>
  <si>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</si>
  <si>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</si>
  <si>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</si>
  <si>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</si>
  <si>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</si>
  <si>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</si>
  <si>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</si>
  <si>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</si>
  <si>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</si>
  <si>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</si>
  <si>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</si>
  <si>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</si>
  <si>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</si>
  <si>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</si>
  <si>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</si>
  <si>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</si>
  <si>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</si>
  <si>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</si>
  <si>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</si>
  <si>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</si>
  <si>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</si>
  <si>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</si>
  <si>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</si>
  <si>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</si>
  <si>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</si>
  <si>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</si>
  <si>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</si>
  <si>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</si>
  <si>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</si>
  <si>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</si>
  <si>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</si>
  <si>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</si>
  <si>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成田市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</si>
  <si>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</si>
  <si>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</si>
  <si>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</si>
  <si>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</si>
  <si>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</si>
  <si>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</si>
  <si>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</si>
  <si>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</si>
  <si>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</si>
  <si>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</si>
  <si>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</si>
  <si>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</si>
  <si>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</si>
  <si>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</si>
  <si>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</si>
  <si>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</si>
  <si>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</si>
  <si>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</si>
  <si>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</si>
  <si>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</si>
  <si>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</si>
  <si>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</si>
  <si>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</si>
  <si>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</si>
  <si>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</si>
  <si>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</si>
  <si>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</si>
  <si>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</si>
  <si>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</si>
  <si>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</si>
  <si>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</si>
  <si>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</si>
  <si>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</si>
  <si>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</si>
  <si>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</si>
  <si>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</si>
  <si>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</si>
  <si>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</si>
  <si>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</si>
  <si>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</si>
  <si>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</si>
  <si>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</si>
  <si>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</si>
  <si>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</si>
  <si>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</si>
  <si>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</si>
  <si>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</si>
  <si>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</si>
  <si>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</si>
  <si>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</si>
  <si>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</si>
  <si>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</si>
  <si>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</si>
  <si>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</si>
  <si>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</si>
  <si>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</si>
  <si>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</si>
  <si>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</si>
  <si>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</si>
  <si>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</si>
  <si>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</si>
  <si>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</si>
  <si>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</si>
  <si>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</si>
  <si>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</si>
  <si>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</si>
  <si>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</si>
  <si>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</si>
  <si>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</si>
  <si>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</si>
  <si>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</si>
  <si>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</si>
  <si>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</si>
  <si>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</si>
  <si>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</si>
  <si>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</si>
  <si>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</si>
  <si>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</si>
  <si>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</si>
  <si>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</si>
  <si>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</si>
  <si>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</si>
  <si>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</si>
  <si>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</si>
  <si>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</si>
  <si>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</si>
  <si>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</si>
  <si>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</si>
  <si>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</si>
  <si>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</si>
  <si>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</si>
  <si>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</si>
  <si>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</si>
  <si>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</si>
  <si>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</si>
  <si>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</si>
  <si>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</si>
  <si>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</si>
  <si>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</si>
  <si>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</si>
  <si>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</si>
  <si>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</si>
  <si>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</si>
  <si>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</si>
  <si>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</si>
  <si>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</si>
  <si>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</si>
  <si>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</si>
  <si>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</si>
  <si>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</si>
  <si>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</si>
  <si>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</si>
  <si>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</si>
  <si>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</si>
  <si>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千葉県成田市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</si>
  <si>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</si>
  <si>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</si>
  <si>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</si>
  <si>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</si>
  <si>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</si>
  <si>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</si>
  <si>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</si>
  <si>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</si>
  <si>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</si>
  <si>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</si>
  <si>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</si>
  <si>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</si>
  <si>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</si>
  <si>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</si>
  <si>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</si>
  <si>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</si>
  <si>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</si>
  <si>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</si>
  <si>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</si>
  <si>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</si>
  <si>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</si>
  <si>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</si>
  <si>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</si>
  <si>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</si>
  <si>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</si>
  <si>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</si>
  <si>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</si>
  <si>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</si>
  <si>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</si>
  <si>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</si>
  <si>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</si>
  <si>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</si>
  <si>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</si>
  <si>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</si>
  <si>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</si>
  <si>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</si>
  <si>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</si>
  <si>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</si>
  <si>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</si>
  <si>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</si>
  <si>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</si>
  <si>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</si>
  <si>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</si>
  <si>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</si>
  <si>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</si>
  <si>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</si>
  <si>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</si>
  <si>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</si>
  <si>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</si>
  <si>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</si>
  <si>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</si>
  <si>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</si>
  <si>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</si>
  <si>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</si>
  <si>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</si>
  <si>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</si>
  <si>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</si>
  <si>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</si>
  <si>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</si>
  <si>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</si>
  <si>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</si>
  <si>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</si>
  <si>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</si>
  <si>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</si>
  <si>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</si>
  <si>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</si>
  <si>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</si>
  <si>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</si>
  <si>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</si>
  <si>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</si>
  <si>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</si>
  <si>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</si>
  <si>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</si>
  <si>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</si>
  <si>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</si>
  <si>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</si>
  <si>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</si>
  <si>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</si>
  <si>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</si>
  <si>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</si>
  <si>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</si>
  <si>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</si>
  <si>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</si>
  <si>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</si>
  <si>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</si>
  <si>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</si>
  <si>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</si>
  <si>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</si>
  <si>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</si>
  <si>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</si>
  <si>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</si>
  <si>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</si>
  <si>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</si>
  <si>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</si>
  <si>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</si>
  <si>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</si>
  <si>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</si>
  <si>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</si>
  <si>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</si>
  <si>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</si>
  <si>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</si>
  <si>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</si>
  <si>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</si>
  <si>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</si>
  <si>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</si>
  <si>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</si>
  <si>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</si>
  <si>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</si>
  <si>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</si>
  <si>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</si>
  <si>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</si>
  <si>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</si>
  <si>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</si>
  <si>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</si>
  <si>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</si>
  <si>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</si>
  <si>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</si>
  <si>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</si>
  <si>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</si>
  <si>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</si>
  <si>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</si>
  <si>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市場</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</si>
  <si>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</si>
  <si>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</si>
  <si>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</si>
  <si>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</si>
  <si>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</si>
  <si>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</si>
  <si>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</si>
  <si>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</si>
  <si>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</si>
  <si>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</si>
  <si>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</si>
  <si>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</si>
  <si>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</si>
  <si>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</si>
  <si>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</si>
  <si>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</si>
  <si>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</si>
  <si>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</si>
  <si>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</si>
  <si>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</si>
  <si>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</si>
  <si>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</si>
  <si>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</si>
  <si>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</si>
  <si>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</si>
  <si>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</si>
  <si>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</si>
  <si>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</si>
  <si>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</si>
  <si>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</si>
  <si>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</si>
  <si>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</si>
  <si>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千葉県成田市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</si>
  <si>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</si>
  <si>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</si>
  <si>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</si>
  <si>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</si>
  <si>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</si>
  <si>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</si>
  <si>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</si>
  <si>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</si>
  <si>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</si>
  <si>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</si>
  <si>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</si>
  <si>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</si>
  <si>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</si>
  <si>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</si>
  <si>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</si>
  <si>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</si>
  <si>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</si>
  <si>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</si>
  <si>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</si>
  <si>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</si>
  <si>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</si>
  <si>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</si>
  <si>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</si>
  <si>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</si>
  <si>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</si>
  <si>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</si>
  <si>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</si>
  <si>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</si>
  <si>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</si>
  <si>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</si>
  <si>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</si>
  <si>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</si>
  <si>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</si>
  <si>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</si>
  <si>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</si>
  <si>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</si>
  <si>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介護保険特別会計</t>
    <phoneticPr fontId="5"/>
  </si>
  <si>
    <t>後期高齢者医療特別会計</t>
    <phoneticPr fontId="5"/>
  </si>
  <si>
    <t>水道事業会計</t>
    <phoneticPr fontId="5"/>
  </si>
  <si>
    <t>法適用企業</t>
    <phoneticPr fontId="5"/>
  </si>
  <si>
    <t>簡易水道事業会計</t>
    <phoneticPr fontId="5"/>
  </si>
  <si>
    <t>下水道事業会計</t>
    <phoneticPr fontId="5"/>
  </si>
  <si>
    <t>公設地方卸売市場特別会計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</si>
  <si>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</si>
  <si>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</si>
  <si>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</si>
  <si>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</si>
  <si>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</si>
  <si>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</si>
  <si>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</si>
  <si>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</si>
  <si>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</si>
  <si>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</si>
  <si>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</si>
  <si>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</si>
  <si>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</si>
  <si>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</si>
  <si>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</si>
  <si>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</si>
  <si>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</si>
  <si>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</si>
  <si>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</si>
  <si>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</si>
  <si>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</si>
  <si>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</si>
  <si>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</si>
  <si>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</si>
  <si>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</si>
  <si>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</si>
  <si>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</si>
  <si>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</si>
  <si>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</si>
  <si>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</si>
  <si>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</si>
  <si>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</si>
  <si>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</si>
  <si>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</si>
  <si>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</si>
  <si>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</si>
  <si>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</si>
  <si>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</si>
  <si>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</si>
  <si>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</si>
  <si>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</si>
  <si>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</si>
  <si>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</si>
  <si>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</si>
  <si>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</si>
  <si>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</si>
  <si>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</si>
  <si>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</si>
  <si>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</si>
  <si>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</si>
  <si>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</si>
  <si>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</si>
  <si>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</si>
  <si>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</si>
  <si>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</si>
  <si>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</si>
  <si>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</si>
  <si>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</si>
  <si>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</si>
  <si>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</si>
  <si>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</si>
  <si>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</si>
  <si>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</si>
  <si>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</si>
  <si>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公設地方卸売市場特別会計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</si>
  <si>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</si>
  <si>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</si>
  <si>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</si>
  <si>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</si>
  <si>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</si>
  <si>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</si>
  <si>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</si>
  <si>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</si>
  <si>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</si>
  <si>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</si>
  <si>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</si>
  <si>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</si>
  <si>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</si>
  <si>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</si>
  <si>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</si>
  <si>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</si>
  <si>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</si>
  <si>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</si>
  <si>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</si>
  <si>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</si>
  <si>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</si>
  <si>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</si>
  <si>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</si>
  <si>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</si>
  <si>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</si>
  <si>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</si>
  <si>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</si>
  <si>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</si>
  <si>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</si>
  <si>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</si>
  <si>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</si>
  <si>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</si>
  <si>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</si>
  <si>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</si>
  <si>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</si>
  <si>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</si>
  <si>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</si>
  <si>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</si>
  <si>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</si>
  <si>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</si>
  <si>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</si>
  <si>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</si>
  <si>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</si>
  <si>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</si>
  <si>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</si>
  <si>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</si>
  <si>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</si>
  <si>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</si>
  <si>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</si>
  <si>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</si>
  <si>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</si>
  <si>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</si>
  <si>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</si>
  <si>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</si>
  <si>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</si>
  <si>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</si>
  <si>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</si>
  <si>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</si>
  <si>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</si>
  <si>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</si>
  <si>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</si>
  <si>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</si>
  <si>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</si>
  <si>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</si>
  <si>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</si>
  <si>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</si>
  <si>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</si>
  <si>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</si>
  <si>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</si>
  <si>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</si>
  <si>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</si>
  <si>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</si>
  <si>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</si>
  <si>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</si>
  <si>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</si>
  <si>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</si>
  <si>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</si>
  <si>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</si>
  <si>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</si>
  <si>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</si>
  <si>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</si>
  <si>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</si>
  <si>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</si>
  <si>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</si>
  <si>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</si>
  <si>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</si>
  <si>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</si>
  <si>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</si>
  <si>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</si>
  <si>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</si>
  <si>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4.83</t>
  </si>
  <si>
    <t>一般会計</t>
  </si>
  <si>
    <t>水道事業会計</t>
  </si>
  <si>
    <t>簡易水道事業会計</t>
  </si>
  <si>
    <t>下水道事業会計</t>
  </si>
  <si>
    <t>国民健康保険特別会計（事業勘定）</t>
  </si>
  <si>
    <t>介護保険特別会計</t>
  </si>
  <si>
    <t>公設地方卸売市場特別会計</t>
  </si>
  <si>
    <t>国民健康保険特別会計（施設勘定）</t>
  </si>
  <si>
    <t>その他会計（赤字）</t>
  </si>
  <si>
    <t>その他会計（黒字）</t>
  </si>
  <si>
    <t>（百万円）</t>
    <phoneticPr fontId="5"/>
  </si>
  <si>
    <t>H27末</t>
    <phoneticPr fontId="5"/>
  </si>
  <si>
    <t>H28末</t>
    <phoneticPr fontId="5"/>
  </si>
  <si>
    <t>H29末</t>
    <phoneticPr fontId="5"/>
  </si>
  <si>
    <t>H30末</t>
    <phoneticPr fontId="5"/>
  </si>
  <si>
    <t>R01末</t>
    <phoneticPr fontId="5"/>
  </si>
  <si>
    <t>（公財）成田市スポーツ・みどり振興財団</t>
    <rPh sb="1" eb="2">
      <t>コウ</t>
    </rPh>
    <rPh sb="2" eb="3">
      <t>ザイ</t>
    </rPh>
    <rPh sb="4" eb="7">
      <t>ナリタシ</t>
    </rPh>
    <rPh sb="15" eb="17">
      <t>シンコウ</t>
    </rPh>
    <rPh sb="17" eb="19">
      <t>ザイダン</t>
    </rPh>
    <phoneticPr fontId="2"/>
  </si>
  <si>
    <t>（公財）成田市農業センター</t>
    <rPh sb="1" eb="2">
      <t>コウ</t>
    </rPh>
    <rPh sb="2" eb="3">
      <t>ザイ</t>
    </rPh>
    <rPh sb="4" eb="7">
      <t>ナリタシ</t>
    </rPh>
    <rPh sb="7" eb="9">
      <t>ノウギョウ</t>
    </rPh>
    <phoneticPr fontId="2"/>
  </si>
  <si>
    <t>成田市土地開発公社</t>
    <rPh sb="0" eb="3">
      <t>ナリタシ</t>
    </rPh>
    <rPh sb="3" eb="5">
      <t>トチ</t>
    </rPh>
    <rPh sb="5" eb="7">
      <t>カイハツ</t>
    </rPh>
    <rPh sb="7" eb="9">
      <t>コウシャ</t>
    </rPh>
    <phoneticPr fontId="2"/>
  </si>
  <si>
    <t>（有）ティ・ティ・エス</t>
    <rPh sb="1" eb="2">
      <t>ユウ</t>
    </rPh>
    <phoneticPr fontId="2"/>
  </si>
  <si>
    <t>（公財）印旛郡市文化財センター</t>
    <rPh sb="1" eb="2">
      <t>コウ</t>
    </rPh>
    <rPh sb="2" eb="3">
      <t>ザイ</t>
    </rPh>
    <rPh sb="4" eb="7">
      <t>インバグン</t>
    </rPh>
    <rPh sb="7" eb="8">
      <t>シ</t>
    </rPh>
    <rPh sb="8" eb="11">
      <t>ブンカザイ</t>
    </rPh>
    <phoneticPr fontId="2"/>
  </si>
  <si>
    <t>芝山鉄道（株）</t>
    <rPh sb="0" eb="2">
      <t>シバヤマ</t>
    </rPh>
    <rPh sb="2" eb="4">
      <t>テツドウ</t>
    </rPh>
    <rPh sb="5" eb="6">
      <t>カブ</t>
    </rPh>
    <phoneticPr fontId="2"/>
  </si>
  <si>
    <t>（株）成田香取エネルギー</t>
    <rPh sb="1" eb="2">
      <t>カブ</t>
    </rPh>
    <rPh sb="3" eb="5">
      <t>ナリタ</t>
    </rPh>
    <rPh sb="5" eb="7">
      <t>カトリ</t>
    </rPh>
    <phoneticPr fontId="2"/>
  </si>
  <si>
    <t>千葉県市町村総合事務組合（一般会計）</t>
    <phoneticPr fontId="2"/>
  </si>
  <si>
    <t>千葉県市町村総合事務組合（千葉県自治会館管理運営特別会計）</t>
    <phoneticPr fontId="2"/>
  </si>
  <si>
    <t>千葉県市町村総合事務組合（千葉県自治研修センター特別会計）</t>
    <phoneticPr fontId="2"/>
  </si>
  <si>
    <t>千葉県市町村総合事務組合（千葉県市町村交通災害共済特別会計）</t>
    <phoneticPr fontId="2"/>
  </si>
  <si>
    <t>印旛郡市広域市町村圏事務組合（一般会計）</t>
    <phoneticPr fontId="2"/>
  </si>
  <si>
    <t>香取広域市町村圏事務組合（一般会計）</t>
    <phoneticPr fontId="2"/>
  </si>
  <si>
    <t>印旛利根川水防事務組合（一般会計）</t>
    <phoneticPr fontId="2"/>
  </si>
  <si>
    <t>千葉県後期高齢者医療広域連合（一般会計）</t>
    <phoneticPr fontId="2"/>
  </si>
  <si>
    <t>千葉県後期高齢者医療広域連合（後期高齢者医療特別会計）</t>
    <phoneticPr fontId="2"/>
  </si>
  <si>
    <t>-</t>
    <phoneticPr fontId="2"/>
  </si>
  <si>
    <t>空港周辺対策事業基金</t>
    <rPh sb="0" eb="2">
      <t>クウコウ</t>
    </rPh>
    <rPh sb="2" eb="4">
      <t>シュウヘン</t>
    </rPh>
    <rPh sb="4" eb="6">
      <t>タイサク</t>
    </rPh>
    <rPh sb="6" eb="8">
      <t>ジギョウ</t>
    </rPh>
    <rPh sb="8" eb="10">
      <t>キキン</t>
    </rPh>
    <phoneticPr fontId="5"/>
  </si>
  <si>
    <t>ふるさと基金</t>
    <rPh sb="4" eb="6">
      <t>キキン</t>
    </rPh>
    <phoneticPr fontId="5"/>
  </si>
  <si>
    <t>高齢者社会対策基金</t>
    <rPh sb="0" eb="3">
      <t>コウレイシャ</t>
    </rPh>
    <rPh sb="3" eb="5">
      <t>シャカイ</t>
    </rPh>
    <rPh sb="5" eb="7">
      <t>タイサク</t>
    </rPh>
    <rPh sb="7" eb="9">
      <t>キキン</t>
    </rPh>
    <phoneticPr fontId="5"/>
  </si>
  <si>
    <t>大栄工業団地汚水処理施設等維持管理基金</t>
    <rPh sb="0" eb="2">
      <t>ダイエイ</t>
    </rPh>
    <rPh sb="2" eb="4">
      <t>コウギョウ</t>
    </rPh>
    <rPh sb="4" eb="6">
      <t>ダンチ</t>
    </rPh>
    <rPh sb="6" eb="8">
      <t>オスイ</t>
    </rPh>
    <rPh sb="8" eb="10">
      <t>ショリ</t>
    </rPh>
    <rPh sb="10" eb="12">
      <t>シセツ</t>
    </rPh>
    <rPh sb="12" eb="13">
      <t>トウ</t>
    </rPh>
    <rPh sb="13" eb="15">
      <t>イジ</t>
    </rPh>
    <rPh sb="15" eb="17">
      <t>カンリ</t>
    </rPh>
    <rPh sb="17" eb="19">
      <t>キキン</t>
    </rPh>
    <phoneticPr fontId="5"/>
  </si>
  <si>
    <t>国際交流基金</t>
    <rPh sb="0" eb="2">
      <t>コクサイ</t>
    </rPh>
    <rPh sb="2" eb="4">
      <t>コウリュウ</t>
    </rPh>
    <rPh sb="4" eb="6">
      <t>キキン</t>
    </rPh>
    <phoneticPr fontId="5"/>
  </si>
  <si>
    <t>印旛郡市広域市町村圏事務組合（水道用水供給事業会計）</t>
    <rPh sb="23" eb="25">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</si>
  <si>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</si>
  <si>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</si>
  <si>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</si>
  <si>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</si>
  <si>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が類似団体と比べてやや高い水準にある一方、有形固定資産減価償却率は類似団体と同程度の水準で推移している。これは、成田国際空港の開港に伴い建設した公共施設の老朽化が進んでいる一方で、学校や保育園等の大規模改修を実施し、公共施設等の長寿命化を積極的に進めてきたことに加え、大栄地区小中一体型校舎建設事業など、新たな施設の建設に係る起債額が増加したことによるもので、一時的に将来負担比率が増加傾向にある。今後も、老朽化した浄化センターの再整備事業等の財源として地方債を活用する計画であるため、一時的に将来負担比率の増加を見込むものの、大規模事業の完了に伴い新規借入を抑制し、将来的には逓減していくものと見込んでい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</si>
  <si>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</si>
  <si>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</si>
  <si>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</si>
  <si>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</si>
  <si>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</si>
  <si>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</si>
  <si>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将来負担比率は、新型コロナウイルス感染症の影響を受ける市民生活を支援するため財政調整基金を活用したことによる基金残高の減少等を受け、前年度比で増加しており、　類似団体と比較すると高い水準にある。また、実質公債費比率は医科系大学誘致事業等の大規模事業の実施に伴い発行した地方債の償還が開始したこと等により前年度比で増加しており、類似団体より高い水準にある。今後も、浄化センター整備事業や学校給食施設整備事業の財源として地方債を活用する計画であるため、当分の間は、将来負担比率、実質公債費比率がいずれも上昇していくことが考えられるため、より一層、財政運営に留意してい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</si>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</sst>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3"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5"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5"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5"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3" xfId="14" applyNumberFormat="1" applyFont="1" applyFill="1" applyBorder="1" applyAlignment="1" applyProtection="1">
      <alignment horizontal="right" vertical="center" shrinkToFit="1"/>
    </xf>
    <xf numFmtId="187" fontId="34" fillId="6" borderId="165"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1" xfId="14" applyNumberFormat="1" applyFont="1" applyFill="1" applyBorder="1" applyAlignment="1" applyProtection="1">
      <alignment horizontal="right" vertical="center" shrinkToFit="1"/>
    </xf>
    <xf numFmtId="177" fontId="34" fillId="6" borderId="172" xfId="14" applyNumberFormat="1" applyFont="1" applyFill="1" applyBorder="1" applyAlignment="1" applyProtection="1">
      <alignment horizontal="right" vertical="center" shrinkToFit="1"/>
    </xf>
    <xf numFmtId="187" fontId="34" fillId="6" borderId="172"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3"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3"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87" fontId="34" fillId="6" borderId="161"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2"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0"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1"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0"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5"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177" fontId="34" fillId="0" borderId="136" xfId="12" applyNumberFormat="1" applyFont="1" applyBorder="1" applyAlignment="1" applyProtection="1">
      <alignment horizontal="right" vertical="center" shrinkToFit="1"/>
      <protection locked="0"/>
    </xf>
    <xf numFmtId="187" fontId="34" fillId="0" borderId="136" xfId="12" applyNumberFormat="1" applyFont="1" applyBorder="1" applyAlignment="1" applyProtection="1">
      <alignment horizontal="right" vertical="center" shrinkToFit="1"/>
      <protection locked="0"/>
    </xf>
    <xf numFmtId="0" fontId="34" fillId="0" borderId="136" xfId="12" applyFont="1" applyBorder="1" applyAlignment="1" applyProtection="1">
      <alignment horizontal="left" vertical="center" shrinkToFit="1"/>
      <protection locked="0"/>
    </xf>
    <xf numFmtId="0" fontId="34" fillId="0" borderId="139"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98"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7" xfId="14" applyNumberFormat="1" applyFont="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65942</c:v>
                </c:pt>
                <c:pt idx="1">
                  <c:v>68655</c:v>
                </c:pt>
                <c:pt idx="2">
                  <c:v>66863</c:v>
                </c:pt>
                <c:pt idx="3">
                  <c:v>72051</c:v>
                </c:pt>
                <c:pt idx="4">
                  <c:v>72756</c:v>
                </c:pt>
              </c:numCache>
            </c:numRef>
          </c:val>
          <c:smooth val="0"/>
          <c:extLst>
            <c:ext xmlns:c16="http://schemas.microsoft.com/office/drawing/2014/chart" uri="{C3380CC4-5D6E-409C-BE32-E72D297353CC}">
              <c16:uniqueId val="{00000000-D7B3-4E9E-9608-4CBD0B78611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83334</c:v>
                </c:pt>
                <c:pt idx="1">
                  <c:v>91104</c:v>
                </c:pt>
                <c:pt idx="2">
                  <c:v>73752</c:v>
                </c:pt>
                <c:pt idx="3">
                  <c:v>64673</c:v>
                </c:pt>
                <c:pt idx="4">
                  <c:v>79480</c:v>
                </c:pt>
              </c:numCache>
            </c:numRef>
          </c:val>
          <c:smooth val="0"/>
          <c:extLst>
            <c:ext xmlns:c16="http://schemas.microsoft.com/office/drawing/2014/chart" uri="{C3380CC4-5D6E-409C-BE32-E72D297353CC}">
              <c16:uniqueId val="{00000001-D7B3-4E9E-9608-4CBD0B78611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6.16</c:v>
                </c:pt>
                <c:pt idx="1">
                  <c:v>9.6199999999999992</c:v>
                </c:pt>
                <c:pt idx="2">
                  <c:v>6.42</c:v>
                </c:pt>
                <c:pt idx="3">
                  <c:v>8.31</c:v>
                </c:pt>
                <c:pt idx="4">
                  <c:v>8.66</c:v>
                </c:pt>
              </c:numCache>
            </c:numRef>
          </c:val>
          <c:extLst>
            <c:ext xmlns:c16="http://schemas.microsoft.com/office/drawing/2014/chart" uri="{C3380CC4-5D6E-409C-BE32-E72D297353CC}">
              <c16:uniqueId val="{00000000-9850-4A26-8FB2-354C24A8D46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15.68</c:v>
                </c:pt>
                <c:pt idx="1">
                  <c:v>15.36</c:v>
                </c:pt>
                <c:pt idx="2">
                  <c:v>20.5</c:v>
                </c:pt>
                <c:pt idx="3">
                  <c:v>19.09</c:v>
                </c:pt>
                <c:pt idx="4">
                  <c:v>13.16</c:v>
                </c:pt>
              </c:numCache>
            </c:numRef>
          </c:val>
          <c:extLst>
            <c:ext xmlns:c16="http://schemas.microsoft.com/office/drawing/2014/chart" uri="{C3380CC4-5D6E-409C-BE32-E72D297353CC}">
              <c16:uniqueId val="{00000001-9850-4A26-8FB2-354C24A8D46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0.54</c:v>
                </c:pt>
                <c:pt idx="1">
                  <c:v>3.17</c:v>
                </c:pt>
                <c:pt idx="2">
                  <c:v>2.17</c:v>
                </c:pt>
                <c:pt idx="3">
                  <c:v>0.36</c:v>
                </c:pt>
                <c:pt idx="4">
                  <c:v>-4.83</c:v>
                </c:pt>
              </c:numCache>
            </c:numRef>
          </c:val>
          <c:smooth val="0"/>
          <c:extLst>
            <c:ext xmlns:c16="http://schemas.microsoft.com/office/drawing/2014/chart" uri="{C3380CC4-5D6E-409C-BE32-E72D297353CC}">
              <c16:uniqueId val="{00000002-9850-4A26-8FB2-354C24A8D46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0.04</c:v>
                </c:pt>
                <c:pt idx="2">
                  <c:v>#N/A</c:v>
                </c:pt>
                <c:pt idx="3">
                  <c:v>0.06</c:v>
                </c:pt>
                <c:pt idx="4">
                  <c:v>#N/A</c:v>
                </c:pt>
                <c:pt idx="5">
                  <c:v>0.05</c:v>
                </c:pt>
                <c:pt idx="6">
                  <c:v>#N/A</c:v>
                </c:pt>
                <c:pt idx="7">
                  <c:v>0.06</c:v>
                </c:pt>
                <c:pt idx="8">
                  <c:v>#N/A</c:v>
                </c:pt>
                <c:pt idx="9">
                  <c:v>0.02</c:v>
                </c:pt>
              </c:numCache>
            </c:numRef>
          </c:val>
          <c:extLst>
            <c:ext xmlns:c16="http://schemas.microsoft.com/office/drawing/2014/chart" uri="{C3380CC4-5D6E-409C-BE32-E72D297353CC}">
              <c16:uniqueId val="{00000000-1F31-4004-86AB-5FC2F9BF3BD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F31-4004-86AB-5FC2F9BF3BDA}"/>
            </c:ext>
          </c:extLst>
        </c:ser>
        <c:ser>
          <c:idx val="2"/>
          <c:order val="2"/>
          <c:tx>
            <c:strRef>
              <c:f>データシート!$A$29</c:f>
              <c:strCache>
                <c:ptCount val="1"/>
                <c:pt idx="0">
                  <c:v>国民健康保険特別会計（施設勘定）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0.02</c:v>
                </c:pt>
                <c:pt idx="4">
                  <c:v>#N/A</c:v>
                </c:pt>
                <c:pt idx="5">
                  <c:v>0.02</c:v>
                </c:pt>
                <c:pt idx="6">
                  <c:v>#N/A</c:v>
                </c:pt>
                <c:pt idx="7">
                  <c:v>0.01</c:v>
                </c:pt>
                <c:pt idx="8">
                  <c:v>#N/A</c:v>
                </c:pt>
                <c:pt idx="9">
                  <c:v>0.01</c:v>
                </c:pt>
              </c:numCache>
            </c:numRef>
          </c:val>
          <c:extLst>
            <c:ext xmlns:c16="http://schemas.microsoft.com/office/drawing/2014/chart" uri="{C3380CC4-5D6E-409C-BE32-E72D297353CC}">
              <c16:uniqueId val="{00000002-1F31-4004-86AB-5FC2F9BF3BDA}"/>
            </c:ext>
          </c:extLst>
        </c:ser>
        <c:ser>
          <c:idx val="3"/>
          <c:order val="3"/>
          <c:tx>
            <c:strRef>
              <c:f>データシート!$A$30</c:f>
              <c:strCache>
                <c:ptCount val="1"/>
                <c:pt idx="0">
                  <c:v>公設地方卸売市場特別会計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0.02</c:v>
                </c:pt>
                <c:pt idx="4">
                  <c:v>#N/A</c:v>
                </c:pt>
                <c:pt idx="5">
                  <c:v>0.02</c:v>
                </c:pt>
                <c:pt idx="6">
                  <c:v>#N/A</c:v>
                </c:pt>
                <c:pt idx="7">
                  <c:v>0.03</c:v>
                </c:pt>
                <c:pt idx="8">
                  <c:v>#N/A</c:v>
                </c:pt>
                <c:pt idx="9">
                  <c:v>0.02</c:v>
                </c:pt>
              </c:numCache>
            </c:numRef>
          </c:val>
          <c:extLst>
            <c:ext xmlns:c16="http://schemas.microsoft.com/office/drawing/2014/chart" uri="{C3380CC4-5D6E-409C-BE32-E72D297353CC}">
              <c16:uniqueId val="{00000003-1F31-4004-86AB-5FC2F9BF3BDA}"/>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0.45</c:v>
                </c:pt>
                <c:pt idx="2">
                  <c:v>#N/A</c:v>
                </c:pt>
                <c:pt idx="3">
                  <c:v>0.66</c:v>
                </c:pt>
                <c:pt idx="4">
                  <c:v>#N/A</c:v>
                </c:pt>
                <c:pt idx="5">
                  <c:v>0.5</c:v>
                </c:pt>
                <c:pt idx="6">
                  <c:v>#N/A</c:v>
                </c:pt>
                <c:pt idx="7">
                  <c:v>0.26</c:v>
                </c:pt>
                <c:pt idx="8">
                  <c:v>#N/A</c:v>
                </c:pt>
                <c:pt idx="9">
                  <c:v>0.38</c:v>
                </c:pt>
              </c:numCache>
            </c:numRef>
          </c:val>
          <c:extLst>
            <c:ext xmlns:c16="http://schemas.microsoft.com/office/drawing/2014/chart" uri="{C3380CC4-5D6E-409C-BE32-E72D297353CC}">
              <c16:uniqueId val="{00000004-1F31-4004-86AB-5FC2F9BF3BDA}"/>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1.3</c:v>
                </c:pt>
                <c:pt idx="2">
                  <c:v>#N/A</c:v>
                </c:pt>
                <c:pt idx="3">
                  <c:v>1.53</c:v>
                </c:pt>
                <c:pt idx="4">
                  <c:v>#N/A</c:v>
                </c:pt>
                <c:pt idx="5">
                  <c:v>0.65</c:v>
                </c:pt>
                <c:pt idx="6">
                  <c:v>#N/A</c:v>
                </c:pt>
                <c:pt idx="7">
                  <c:v>0.37</c:v>
                </c:pt>
                <c:pt idx="8">
                  <c:v>#N/A</c:v>
                </c:pt>
                <c:pt idx="9">
                  <c:v>0.39</c:v>
                </c:pt>
              </c:numCache>
            </c:numRef>
          </c:val>
          <c:extLst>
            <c:ext xmlns:c16="http://schemas.microsoft.com/office/drawing/2014/chart" uri="{C3380CC4-5D6E-409C-BE32-E72D297353CC}">
              <c16:uniqueId val="{00000005-1F31-4004-86AB-5FC2F9BF3BDA}"/>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0.34</c:v>
                </c:pt>
                <c:pt idx="2">
                  <c:v>#N/A</c:v>
                </c:pt>
                <c:pt idx="3">
                  <c:v>0.53</c:v>
                </c:pt>
                <c:pt idx="4">
                  <c:v>#N/A</c:v>
                </c:pt>
                <c:pt idx="5">
                  <c:v>1.88</c:v>
                </c:pt>
                <c:pt idx="6">
                  <c:v>#N/A</c:v>
                </c:pt>
                <c:pt idx="7">
                  <c:v>0.63</c:v>
                </c:pt>
                <c:pt idx="8">
                  <c:v>#N/A</c:v>
                </c:pt>
                <c:pt idx="9">
                  <c:v>0.52</c:v>
                </c:pt>
              </c:numCache>
            </c:numRef>
          </c:val>
          <c:extLst>
            <c:ext xmlns:c16="http://schemas.microsoft.com/office/drawing/2014/chart" uri="{C3380CC4-5D6E-409C-BE32-E72D297353CC}">
              <c16:uniqueId val="{00000006-1F31-4004-86AB-5FC2F9BF3BDA}"/>
            </c:ext>
          </c:extLst>
        </c:ser>
        <c:ser>
          <c:idx val="7"/>
          <c:order val="7"/>
          <c:tx>
            <c:strRef>
              <c:f>データシート!$A$34</c:f>
              <c:strCache>
                <c:ptCount val="1"/>
                <c:pt idx="0">
                  <c:v>簡易水道事業会計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0.97</c:v>
                </c:pt>
                <c:pt idx="2">
                  <c:v>#N/A</c:v>
                </c:pt>
                <c:pt idx="3">
                  <c:v>0.92</c:v>
                </c:pt>
                <c:pt idx="4">
                  <c:v>#N/A</c:v>
                </c:pt>
                <c:pt idx="5">
                  <c:v>0.88</c:v>
                </c:pt>
                <c:pt idx="6">
                  <c:v>#N/A</c:v>
                </c:pt>
                <c:pt idx="7">
                  <c:v>0.83</c:v>
                </c:pt>
                <c:pt idx="8">
                  <c:v>#N/A</c:v>
                </c:pt>
                <c:pt idx="9">
                  <c:v>0.72</c:v>
                </c:pt>
              </c:numCache>
            </c:numRef>
          </c:val>
          <c:extLst>
            <c:ext xmlns:c16="http://schemas.microsoft.com/office/drawing/2014/chart" uri="{C3380CC4-5D6E-409C-BE32-E72D297353CC}">
              <c16:uniqueId val="{00000007-1F31-4004-86AB-5FC2F9BF3BD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7.23</c:v>
                </c:pt>
                <c:pt idx="2">
                  <c:v>#N/A</c:v>
                </c:pt>
                <c:pt idx="3">
                  <c:v>7.25</c:v>
                </c:pt>
                <c:pt idx="4">
                  <c:v>#N/A</c:v>
                </c:pt>
                <c:pt idx="5">
                  <c:v>7.01</c:v>
                </c:pt>
                <c:pt idx="6">
                  <c:v>#N/A</c:v>
                </c:pt>
                <c:pt idx="7">
                  <c:v>6.77</c:v>
                </c:pt>
                <c:pt idx="8">
                  <c:v>#N/A</c:v>
                </c:pt>
                <c:pt idx="9">
                  <c:v>6.48</c:v>
                </c:pt>
              </c:numCache>
            </c:numRef>
          </c:val>
          <c:extLst>
            <c:ext xmlns:c16="http://schemas.microsoft.com/office/drawing/2014/chart" uri="{C3380CC4-5D6E-409C-BE32-E72D297353CC}">
              <c16:uniqueId val="{00000008-1F31-4004-86AB-5FC2F9BF3BD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6.15</c:v>
                </c:pt>
                <c:pt idx="2">
                  <c:v>#N/A</c:v>
                </c:pt>
                <c:pt idx="3">
                  <c:v>9.6199999999999992</c:v>
                </c:pt>
                <c:pt idx="4">
                  <c:v>#N/A</c:v>
                </c:pt>
                <c:pt idx="5">
                  <c:v>6.41</c:v>
                </c:pt>
                <c:pt idx="6">
                  <c:v>#N/A</c:v>
                </c:pt>
                <c:pt idx="7">
                  <c:v>8.31</c:v>
                </c:pt>
                <c:pt idx="8">
                  <c:v>#N/A</c:v>
                </c:pt>
                <c:pt idx="9">
                  <c:v>8.65</c:v>
                </c:pt>
              </c:numCache>
            </c:numRef>
          </c:val>
          <c:extLst>
            <c:ext xmlns:c16="http://schemas.microsoft.com/office/drawing/2014/chart" uri="{C3380CC4-5D6E-409C-BE32-E72D297353CC}">
              <c16:uniqueId val="{00000009-1F31-4004-86AB-5FC2F9BF3BD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3042</c:v>
                </c:pt>
                <c:pt idx="5">
                  <c:v>3038</c:v>
                </c:pt>
                <c:pt idx="8">
                  <c:v>2960</c:v>
                </c:pt>
                <c:pt idx="11">
                  <c:v>2818</c:v>
                </c:pt>
                <c:pt idx="14">
                  <c:v>2705</c:v>
                </c:pt>
              </c:numCache>
            </c:numRef>
          </c:val>
          <c:extLst>
            <c:ext xmlns:c16="http://schemas.microsoft.com/office/drawing/2014/chart" uri="{C3380CC4-5D6E-409C-BE32-E72D297353CC}">
              <c16:uniqueId val="{00000000-8732-42F6-8229-74EF071934F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732-42F6-8229-74EF071934F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6</c:v>
                </c:pt>
                <c:pt idx="3">
                  <c:v>24</c:v>
                </c:pt>
                <c:pt idx="6">
                  <c:v>34</c:v>
                </c:pt>
                <c:pt idx="9">
                  <c:v>73</c:v>
                </c:pt>
                <c:pt idx="12">
                  <c:v>105</c:v>
                </c:pt>
              </c:numCache>
            </c:numRef>
          </c:val>
          <c:extLst>
            <c:ext xmlns:c16="http://schemas.microsoft.com/office/drawing/2014/chart" uri="{C3380CC4-5D6E-409C-BE32-E72D297353CC}">
              <c16:uniqueId val="{00000002-8732-42F6-8229-74EF071934F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c:v>
                </c:pt>
                <c:pt idx="3">
                  <c:v>1</c:v>
                </c:pt>
                <c:pt idx="6">
                  <c:v>7</c:v>
                </c:pt>
                <c:pt idx="9">
                  <c:v>19</c:v>
                </c:pt>
                <c:pt idx="12">
                  <c:v>7</c:v>
                </c:pt>
              </c:numCache>
            </c:numRef>
          </c:val>
          <c:extLst>
            <c:ext xmlns:c16="http://schemas.microsoft.com/office/drawing/2014/chart" uri="{C3380CC4-5D6E-409C-BE32-E72D297353CC}">
              <c16:uniqueId val="{00000003-8732-42F6-8229-74EF071934F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641</c:v>
                </c:pt>
                <c:pt idx="3">
                  <c:v>723</c:v>
                </c:pt>
                <c:pt idx="6">
                  <c:v>700</c:v>
                </c:pt>
                <c:pt idx="9">
                  <c:v>398</c:v>
                </c:pt>
                <c:pt idx="12">
                  <c:v>409</c:v>
                </c:pt>
              </c:numCache>
            </c:numRef>
          </c:val>
          <c:extLst>
            <c:ext xmlns:c16="http://schemas.microsoft.com/office/drawing/2014/chart" uri="{C3380CC4-5D6E-409C-BE32-E72D297353CC}">
              <c16:uniqueId val="{00000004-8732-42F6-8229-74EF071934F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732-42F6-8229-74EF071934F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732-42F6-8229-74EF071934F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4497</c:v>
                </c:pt>
                <c:pt idx="3">
                  <c:v>4660</c:v>
                </c:pt>
                <c:pt idx="6">
                  <c:v>4906</c:v>
                </c:pt>
                <c:pt idx="9">
                  <c:v>5149</c:v>
                </c:pt>
                <c:pt idx="12">
                  <c:v>5284</c:v>
                </c:pt>
              </c:numCache>
            </c:numRef>
          </c:val>
          <c:extLst>
            <c:ext xmlns:c16="http://schemas.microsoft.com/office/drawing/2014/chart" uri="{C3380CC4-5D6E-409C-BE32-E72D297353CC}">
              <c16:uniqueId val="{00000007-8732-42F6-8229-74EF071934F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2104</c:v>
                </c:pt>
                <c:pt idx="2">
                  <c:v>#N/A</c:v>
                </c:pt>
                <c:pt idx="3">
                  <c:v>#N/A</c:v>
                </c:pt>
                <c:pt idx="4">
                  <c:v>2370</c:v>
                </c:pt>
                <c:pt idx="5">
                  <c:v>#N/A</c:v>
                </c:pt>
                <c:pt idx="6">
                  <c:v>#N/A</c:v>
                </c:pt>
                <c:pt idx="7">
                  <c:v>2687</c:v>
                </c:pt>
                <c:pt idx="8">
                  <c:v>#N/A</c:v>
                </c:pt>
                <c:pt idx="9">
                  <c:v>#N/A</c:v>
                </c:pt>
                <c:pt idx="10">
                  <c:v>2821</c:v>
                </c:pt>
                <c:pt idx="11">
                  <c:v>#N/A</c:v>
                </c:pt>
                <c:pt idx="12">
                  <c:v>#N/A</c:v>
                </c:pt>
                <c:pt idx="13">
                  <c:v>3100</c:v>
                </c:pt>
                <c:pt idx="14">
                  <c:v>#N/A</c:v>
                </c:pt>
              </c:numCache>
            </c:numRef>
          </c:val>
          <c:smooth val="0"/>
          <c:extLst>
            <c:ext xmlns:c16="http://schemas.microsoft.com/office/drawing/2014/chart" uri="{C3380CC4-5D6E-409C-BE32-E72D297353CC}">
              <c16:uniqueId val="{00000008-8732-42F6-8229-74EF071934F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26657</c:v>
                </c:pt>
                <c:pt idx="5">
                  <c:v>25179</c:v>
                </c:pt>
                <c:pt idx="8">
                  <c:v>22753</c:v>
                </c:pt>
                <c:pt idx="11">
                  <c:v>20831</c:v>
                </c:pt>
                <c:pt idx="14">
                  <c:v>20037</c:v>
                </c:pt>
              </c:numCache>
            </c:numRef>
          </c:val>
          <c:extLst>
            <c:ext xmlns:c16="http://schemas.microsoft.com/office/drawing/2014/chart" uri="{C3380CC4-5D6E-409C-BE32-E72D297353CC}">
              <c16:uniqueId val="{00000000-3416-408B-9504-69BBBCCC8BB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2391</c:v>
                </c:pt>
                <c:pt idx="5">
                  <c:v>2930</c:v>
                </c:pt>
                <c:pt idx="8">
                  <c:v>2965</c:v>
                </c:pt>
                <c:pt idx="11">
                  <c:v>2963</c:v>
                </c:pt>
                <c:pt idx="14">
                  <c:v>3358</c:v>
                </c:pt>
              </c:numCache>
            </c:numRef>
          </c:val>
          <c:extLst>
            <c:ext xmlns:c16="http://schemas.microsoft.com/office/drawing/2014/chart" uri="{C3380CC4-5D6E-409C-BE32-E72D297353CC}">
              <c16:uniqueId val="{00000001-3416-408B-9504-69BBBCCC8BB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9033</c:v>
                </c:pt>
                <c:pt idx="5">
                  <c:v>8613</c:v>
                </c:pt>
                <c:pt idx="8">
                  <c:v>10808</c:v>
                </c:pt>
                <c:pt idx="11">
                  <c:v>10265</c:v>
                </c:pt>
                <c:pt idx="14">
                  <c:v>8068</c:v>
                </c:pt>
              </c:numCache>
            </c:numRef>
          </c:val>
          <c:extLst>
            <c:ext xmlns:c16="http://schemas.microsoft.com/office/drawing/2014/chart" uri="{C3380CC4-5D6E-409C-BE32-E72D297353CC}">
              <c16:uniqueId val="{00000002-3416-408B-9504-69BBBCCC8BB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416-408B-9504-69BBBCCC8BB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416-408B-9504-69BBBCCC8BB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8</c:v>
                </c:pt>
                <c:pt idx="3">
                  <c:v>9</c:v>
                </c:pt>
                <c:pt idx="6">
                  <c:v>15</c:v>
                </c:pt>
                <c:pt idx="9">
                  <c:v>29</c:v>
                </c:pt>
                <c:pt idx="12">
                  <c:v>22</c:v>
                </c:pt>
              </c:numCache>
            </c:numRef>
          </c:val>
          <c:extLst>
            <c:ext xmlns:c16="http://schemas.microsoft.com/office/drawing/2014/chart" uri="{C3380CC4-5D6E-409C-BE32-E72D297353CC}">
              <c16:uniqueId val="{00000005-3416-408B-9504-69BBBCCC8BB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6912</c:v>
                </c:pt>
                <c:pt idx="3">
                  <c:v>6438</c:v>
                </c:pt>
                <c:pt idx="6">
                  <c:v>5665</c:v>
                </c:pt>
                <c:pt idx="9">
                  <c:v>5075</c:v>
                </c:pt>
                <c:pt idx="12">
                  <c:v>4368</c:v>
                </c:pt>
              </c:numCache>
            </c:numRef>
          </c:val>
          <c:extLst>
            <c:ext xmlns:c16="http://schemas.microsoft.com/office/drawing/2014/chart" uri="{C3380CC4-5D6E-409C-BE32-E72D297353CC}">
              <c16:uniqueId val="{00000006-3416-408B-9504-69BBBCCC8BB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c:v>
                </c:pt>
                <c:pt idx="3">
                  <c:v>1</c:v>
                </c:pt>
                <c:pt idx="6">
                  <c:v>0</c:v>
                </c:pt>
                <c:pt idx="9">
                  <c:v>0</c:v>
                </c:pt>
                <c:pt idx="12">
                  <c:v>0</c:v>
                </c:pt>
              </c:numCache>
            </c:numRef>
          </c:val>
          <c:extLst>
            <c:ext xmlns:c16="http://schemas.microsoft.com/office/drawing/2014/chart" uri="{C3380CC4-5D6E-409C-BE32-E72D297353CC}">
              <c16:uniqueId val="{00000007-3416-408B-9504-69BBBCCC8BB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6784</c:v>
                </c:pt>
                <c:pt idx="3">
                  <c:v>7172</c:v>
                </c:pt>
                <c:pt idx="6">
                  <c:v>6884</c:v>
                </c:pt>
                <c:pt idx="9">
                  <c:v>6895</c:v>
                </c:pt>
                <c:pt idx="12">
                  <c:v>7993</c:v>
                </c:pt>
              </c:numCache>
            </c:numRef>
          </c:val>
          <c:extLst>
            <c:ext xmlns:c16="http://schemas.microsoft.com/office/drawing/2014/chart" uri="{C3380CC4-5D6E-409C-BE32-E72D297353CC}">
              <c16:uniqueId val="{00000008-3416-408B-9504-69BBBCCC8BB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1376</c:v>
                </c:pt>
                <c:pt idx="3">
                  <c:v>1625</c:v>
                </c:pt>
                <c:pt idx="6">
                  <c:v>1606</c:v>
                </c:pt>
                <c:pt idx="9">
                  <c:v>1558</c:v>
                </c:pt>
                <c:pt idx="12">
                  <c:v>1465</c:v>
                </c:pt>
              </c:numCache>
            </c:numRef>
          </c:val>
          <c:extLst>
            <c:ext xmlns:c16="http://schemas.microsoft.com/office/drawing/2014/chart" uri="{C3380CC4-5D6E-409C-BE32-E72D297353CC}">
              <c16:uniqueId val="{00000009-3416-408B-9504-69BBBCCC8BB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49138</c:v>
                </c:pt>
                <c:pt idx="3">
                  <c:v>49938</c:v>
                </c:pt>
                <c:pt idx="6">
                  <c:v>49423</c:v>
                </c:pt>
                <c:pt idx="9">
                  <c:v>48006</c:v>
                </c:pt>
                <c:pt idx="12">
                  <c:v>49499</c:v>
                </c:pt>
              </c:numCache>
            </c:numRef>
          </c:val>
          <c:extLst>
            <c:ext xmlns:c16="http://schemas.microsoft.com/office/drawing/2014/chart" uri="{C3380CC4-5D6E-409C-BE32-E72D297353CC}">
              <c16:uniqueId val="{0000000A-3416-408B-9504-69BBBCCC8BB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26137</c:v>
                </c:pt>
                <c:pt idx="2">
                  <c:v>#N/A</c:v>
                </c:pt>
                <c:pt idx="3">
                  <c:v>#N/A</c:v>
                </c:pt>
                <c:pt idx="4">
                  <c:v>28461</c:v>
                </c:pt>
                <c:pt idx="5">
                  <c:v>#N/A</c:v>
                </c:pt>
                <c:pt idx="6">
                  <c:v>#N/A</c:v>
                </c:pt>
                <c:pt idx="7">
                  <c:v>27067</c:v>
                </c:pt>
                <c:pt idx="8">
                  <c:v>#N/A</c:v>
                </c:pt>
                <c:pt idx="9">
                  <c:v>#N/A</c:v>
                </c:pt>
                <c:pt idx="10">
                  <c:v>27503</c:v>
                </c:pt>
                <c:pt idx="11">
                  <c:v>#N/A</c:v>
                </c:pt>
                <c:pt idx="12">
                  <c:v>#N/A</c:v>
                </c:pt>
                <c:pt idx="13">
                  <c:v>31884</c:v>
                </c:pt>
                <c:pt idx="14">
                  <c:v>#N/A</c:v>
                </c:pt>
              </c:numCache>
            </c:numRef>
          </c:val>
          <c:smooth val="0"/>
          <c:extLst>
            <c:ext xmlns:c16="http://schemas.microsoft.com/office/drawing/2014/chart" uri="{C3380CC4-5D6E-409C-BE32-E72D297353CC}">
              <c16:uniqueId val="{0000000B-3416-408B-9504-69BBBCCC8BB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7862</c:v>
                </c:pt>
                <c:pt idx="1">
                  <c:v>7288</c:v>
                </c:pt>
                <c:pt idx="2">
                  <c:v>5167</c:v>
                </c:pt>
              </c:numCache>
            </c:numRef>
          </c:val>
          <c:extLst>
            <c:ext xmlns:c16="http://schemas.microsoft.com/office/drawing/2014/chart" uri="{C3380CC4-5D6E-409C-BE32-E72D297353CC}">
              <c16:uniqueId val="{00000000-5B20-43FE-AAF7-ECC98F33C21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5B20-43FE-AAF7-ECC98F33C21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1905</c:v>
                </c:pt>
                <c:pt idx="1">
                  <c:v>1872</c:v>
                </c:pt>
                <c:pt idx="2">
                  <c:v>1812</c:v>
                </c:pt>
              </c:numCache>
            </c:numRef>
          </c:val>
          <c:extLst>
            <c:ext xmlns:c16="http://schemas.microsoft.com/office/drawing/2014/chart" uri="{C3380CC4-5D6E-409C-BE32-E72D297353CC}">
              <c16:uniqueId val="{00000002-5B20-43FE-AAF7-ECC98F33C21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{CD31CBFC-CFA4-4E9E-BE5C-48EB4E92CFF2}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3598-462D-989A-B9B39292D5D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{A2D3F1E3-4B6F-406F-AFDB-76A411E455D1}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598-462D-989A-B9B39292D5D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{4E90838D-333C-4176-B741-D58DA44DE29B}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598-462D-989A-B9B39292D5D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{AC1BD4E2-5A98-4781-A15F-836216C45EAE}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598-462D-989A-B9B39292D5D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{E4B3BF6A-A6D7-44BD-A163-5E05CEB79261}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598-462D-989A-B9B39292D5D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{0F67FF12-CA2B-44E0-86CD-A68C4FA7475E}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3598-462D-989A-B9B39292D5D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{4CDEE045-48EB-4AD8-9515-A2E4820BC40C}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3598-462D-989A-B9B39292D5D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{8A63676C-F6E8-4250-9206-73FE411C34F0}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3598-462D-989A-B9B39292D5D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{47FD9C0C-6B87-4AE4-81B2-C39CBBE4F224}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3598-462D-989A-B9B39292D5D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57.6</c:v>
                </c:pt>
                <c:pt idx="8">
                  <c:v>58.7</c:v>
                </c:pt>
                <c:pt idx="16">
                  <c:v>59.2</c:v>
                </c:pt>
                <c:pt idx="24">
                  <c:v>60.1</c:v>
                </c:pt>
                <c:pt idx="32">
                  <c:v>61.1</c:v>
                </c:pt>
              </c:numCache>
            </c:numRef>
          </c:xVal>
          <c:yVal>
            <c:numRef>
              <c:f>公会計指標分析・財政指標組合せ分析表!$BP$51:$DC$51</c:f>
              <c:numCache>
                <c:formatCode>#,##0.0;"▲ "#,##0.0</c:formatCode>
                <c:ptCount val="40"/>
                <c:pt idx="0">
                  <c:v>74.599999999999994</c:v>
                </c:pt>
                <c:pt idx="8">
                  <c:v>81</c:v>
                </c:pt>
                <c:pt idx="16">
                  <c:v>76</c:v>
                </c:pt>
                <c:pt idx="24">
                  <c:v>77.3</c:v>
                </c:pt>
                <c:pt idx="32">
                  <c:v>86.7</c:v>
                </c:pt>
              </c:numCache>
            </c:numRef>
          </c:yVal>
          <c:smooth val="0"/>
          <c:extLst>
            <c:ext xmlns:c16="http://schemas.microsoft.com/office/drawing/2014/chart" uri="{C3380CC4-5D6E-409C-BE32-E72D297353CC}">
              <c16:uniqueId val="{00000009-3598-462D-989A-B9B39292D5D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{98DBB24B-C8B3-4339-BE9A-BB777206A0C0}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3598-462D-989A-B9B39292D5D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{134DF34B-27E4-4912-A25C-E95F8F05A39C}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598-462D-989A-B9B39292D5D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{5A3CC531-2A3E-4EC2-B1C5-4CCDFC18C6E5}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598-462D-989A-B9B39292D5D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{9A76084A-D08A-45F5-9903-12E4D3727F42}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598-462D-989A-B9B39292D5D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{ADA5E66B-72AD-4286-B1D2-98E8575AC0D7}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598-462D-989A-B9B39292D5D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{E30D1F88-AC8F-496A-ACC0-5932737B817F}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3598-462D-989A-B9B39292D5D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{448FD546-2D8D-4D3E-8A2C-D32E187CB83D}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3598-462D-989A-B9B39292D5D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{38330CB8-FE4E-4D4A-875C-C9B377DA19D3}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3598-462D-989A-B9B39292D5D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{415276BF-F51F-4E72-90E6-FE8A42D5CA1B}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3598-462D-989A-B9B39292D5D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57.4</c:v>
                </c:pt>
                <c:pt idx="8">
                  <c:v>58.7</c:v>
                </c:pt>
                <c:pt idx="16">
                  <c:v>59.8</c:v>
                </c:pt>
                <c:pt idx="24">
                  <c:v>60.9</c:v>
                </c:pt>
                <c:pt idx="32">
                  <c:v>61.1</c:v>
                </c:pt>
              </c:numCache>
            </c:numRef>
          </c:xVal>
          <c:yVal>
            <c:numRef>
              <c:f>公会計指標分析・財政指標組合せ分析表!$BP$55:$DC$55</c:f>
              <c:numCache>
                <c:formatCode>#,##0.0;"▲ "#,##0.0</c:formatCode>
                <c:ptCount val="40"/>
                <c:pt idx="0">
                  <c:v>53.1</c:v>
                </c:pt>
                <c:pt idx="8">
                  <c:v>51.2</c:v>
                </c:pt>
                <c:pt idx="16">
                  <c:v>47.2</c:v>
                </c:pt>
                <c:pt idx="24">
                  <c:v>49.5</c:v>
                </c:pt>
                <c:pt idx="32">
                  <c:v>46.9</c:v>
                </c:pt>
              </c:numCache>
            </c:numRef>
          </c:yVal>
          <c:smooth val="0"/>
          <c:extLst>
            <c:ext xmlns:c16="http://schemas.microsoft.com/office/drawing/2014/chart" uri="{C3380CC4-5D6E-409C-BE32-E72D297353CC}">
              <c16:uniqueId val="{00000013-3598-462D-989A-B9B39292D5DE}"/>
            </c:ext>
          </c:extLst>
        </c:ser>
        <c:dLbls>
          <c:showLegendKey val="0"/>
          <c:showVal val="1"/>
          <c:showCatName val="0"/>
          <c:showSerName val="0"/>
          <c:showPercent val="0"/>
          <c:showBubbleSize val="0"/>
        </c:dLbls>
        <c:axId val="46179840"/>
        <c:axId val="46181760"/>
      </c:scatterChart>
      <c:valAx>
        <c:axId val="46179840"/>
        <c:scaling>
          <c:orientation val="maxMin"/>
          <c:max val="62"/>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{31A97CF4-4870-4F03-81BB-753679931382}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4ABD-4118-BEAD-D3E8DA94A7D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{B569EFDF-F586-45C7-B6F8-E29A9D930C91}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ABD-4118-BEAD-D3E8DA94A7D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{77E58804-F0B5-4A8D-BD46-F2FD740FE388}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ABD-4118-BEAD-D3E8DA94A7D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{B1D780FC-44CF-4B85-ADDC-39160A3DC46C}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ABD-4118-BEAD-D3E8DA94A7D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{708CB65E-9373-47C7-9273-35BAE47A71B0}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ABD-4118-BEAD-D3E8DA94A7D1}"/>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{F88A8C07-CF1C-4C0F-A944-6F747E603685}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4ABD-4118-BEAD-D3E8DA94A7D1}"/>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{AEB15051-4087-41D5-AD1C-D1F47EDA44D8}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4ABD-4118-BEAD-D3E8DA94A7D1}"/>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{44473B40-8E62-4776-A59E-17EC972D88DF}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4ABD-4118-BEAD-D3E8DA94A7D1}"/>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{66A6C7F7-149B-4E2B-A1A8-959BFB2DF013}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4ABD-4118-BEAD-D3E8DA94A7D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c:v>
                </c:pt>
                <c:pt idx="8">
                  <c:v>6.3</c:v>
                </c:pt>
                <c:pt idx="16">
                  <c:v>6.7</c:v>
                </c:pt>
                <c:pt idx="24">
                  <c:v>7.4</c:v>
                </c:pt>
                <c:pt idx="32">
                  <c:v>7.9</c:v>
                </c:pt>
              </c:numCache>
            </c:numRef>
          </c:xVal>
          <c:yVal>
            <c:numRef>
              <c:f>公会計指標分析・財政指標組合せ分析表!$BP$73:$DC$73</c:f>
              <c:numCache>
                <c:formatCode>#,##0.0;"▲ "#,##0.0</c:formatCode>
                <c:ptCount val="40"/>
                <c:pt idx="0">
                  <c:v>74.599999999999994</c:v>
                </c:pt>
                <c:pt idx="8">
                  <c:v>81</c:v>
                </c:pt>
                <c:pt idx="16">
                  <c:v>76</c:v>
                </c:pt>
                <c:pt idx="24">
                  <c:v>77.3</c:v>
                </c:pt>
                <c:pt idx="32">
                  <c:v>86.7</c:v>
                </c:pt>
              </c:numCache>
            </c:numRef>
          </c:yVal>
          <c:smooth val="0"/>
          <c:extLst>
            <c:ext xmlns:c16="http://schemas.microsoft.com/office/drawing/2014/chart" uri="{C3380CC4-5D6E-409C-BE32-E72D297353CC}">
              <c16:uniqueId val="{00000009-4ABD-4118-BEAD-D3E8DA94A7D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{6135E95A-8F66-412C-A342-04A6EB5D55B9}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4ABD-4118-BEAD-D3E8DA94A7D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{0362C1E0-FAF2-4FFE-80D0-05F1C7875EF0}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ABD-4118-BEAD-D3E8DA94A7D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{B5B73809-E8D5-407B-862A-16311971695D}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ABD-4118-BEAD-D3E8DA94A7D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{E9847AE6-7466-4DD9-BF6D-F42CDB8615C4}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ABD-4118-BEAD-D3E8DA94A7D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{AD84C0AE-99E8-481E-942E-2790A2B79635}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ABD-4118-BEAD-D3E8DA94A7D1}"/>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{2097D980-B7BA-4763-9AB4-6127CC7A3E76}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4ABD-4118-BEAD-D3E8DA94A7D1}"/>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{89B66BE2-C209-4154-979D-9262F3A0FCEF}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4ABD-4118-BEAD-D3E8DA94A7D1}"/>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{C198F1CD-6A9F-4051-9E01-E5D5ECBC7590}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4ABD-4118-BEAD-D3E8DA94A7D1}"/>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{2C9AE1A8-0A29-4BF3-8B2A-B42F36128FA2}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4ABD-4118-BEAD-D3E8DA94A7D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8.1999999999999993</c:v>
                </c:pt>
                <c:pt idx="16">
                  <c:v>7.8</c:v>
                </c:pt>
                <c:pt idx="24">
                  <c:v>7.6</c:v>
                </c:pt>
                <c:pt idx="32">
                  <c:v>7.2</c:v>
                </c:pt>
              </c:numCache>
            </c:numRef>
          </c:xVal>
          <c:yVal>
            <c:numRef>
              <c:f>公会計指標分析・財政指標組合せ分析表!$BP$77:$DC$77</c:f>
              <c:numCache>
                <c:formatCode>#,##0.0;"▲ "#,##0.0</c:formatCode>
                <c:ptCount val="40"/>
                <c:pt idx="0">
                  <c:v>53.1</c:v>
                </c:pt>
                <c:pt idx="8">
                  <c:v>51.2</c:v>
                </c:pt>
                <c:pt idx="16">
                  <c:v>47.2</c:v>
                </c:pt>
                <c:pt idx="24">
                  <c:v>49.5</c:v>
                </c:pt>
                <c:pt idx="32">
                  <c:v>46.9</c:v>
                </c:pt>
              </c:numCache>
            </c:numRef>
          </c:yVal>
          <c:smooth val="0"/>
          <c:extLst>
            <c:ext xmlns:c16="http://schemas.microsoft.com/office/drawing/2014/chart" uri="{C3380CC4-5D6E-409C-BE32-E72D297353CC}">
              <c16:uniqueId val="{00000013-4ABD-4118-BEAD-D3E8DA94A7D1}"/>
            </c:ext>
          </c:extLst>
        </c:ser>
        <c:dLbls>
          <c:showLegendKey val="0"/>
          <c:showVal val="1"/>
          <c:showCatName val="0"/>
          <c:showSerName val="0"/>
          <c:showPercent val="0"/>
          <c:showBubbleSize val="0"/>
        </c:dLbls>
        <c:axId val="84219776"/>
        <c:axId val="84234240"/>
      </c:scatterChart>
      <c:valAx>
        <c:axId val="84219776"/>
        <c:scaling>
          <c:orientation val="maxMin"/>
          <c:max val="9"/>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千葉県成田市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大規模事業の進捗に応じて市債の借入を行っており、据置期間の終了に伴う元金償還の開始により公債費が増加している。また、算入公債費等が減少傾向にあることから、実質公債費比率の分子は前年度比で増加し、直近</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年間においても増加傾向にある。</a:t>
          </a:r>
        </a:p>
        <a:p>
          <a:r>
            <a:rPr kumimoji="1" lang="ja-JP" altLang="en-US" sz="1400">
              <a:latin typeface="ＭＳ ゴシック" pitchFamily="49" charset="-128"/>
              <a:ea typeface="ＭＳ ゴシック" pitchFamily="49" charset="-128"/>
            </a:rPr>
            <a:t>　今後も公債費の増加、実質公債費比率の上昇が想定されるため、市債の借入額と償還額のバランスを考慮し、財政の健全性を維持する。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減債基金については、満期一括償還地方債の償還の財源として積み立ては行っていない。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千葉県成田市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近年においては、年度ごとの市債の借入額が元金償還額を下回るよう留意することにより地方債の現在高は減少していたが、令和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新型コロナウイルス感染症の影響による減収対策として、減収補てん債の借入などを行ったことから、増加に転じた。また、新型コロナウイルス感染症対策として、本市独自の支援策などの財源として財政調整基金を取崩したことにより、充当可能財源等も減少していることから、将来負担比率の分子は前年度比で増加し、直近</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年間においても増加傾向にある。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しかしながら、大規模事業の完了により、中長期的には将来負担比率が逓減していくものと分析しているほか、市債の借入額と元金償還額とのバランスを考慮することで、財政の健全性を維持する。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千葉県成田市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財政調整基金については、前年度の決算剰余金などの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1,784,821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千円の積立てを行う一方、新型コロナウイルス感染症対策関連事業などの財源とするため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3,906,080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千円の取崩しを行ったことにより、残高は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2,121,259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千円の減額となった。また、空港周辺対策事業基金については、運用収入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千円及び交付金の一部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千円の積立てを行う一方、成田空港周辺の騒音対策などに資する事業の財源として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76,144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千円の取崩しを行ったことにより、残高は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26,138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千円の減額となった。高齢者社会対策基金については、運用収入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千円の積立てを行う一方、オンデマンド交通高齢者移送サービス事業の財源として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千円の取崩しを行ったことにより、残高は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19,998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千円の減額となった。これらの要因などにより、基金全体としては前年度比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2,180,588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大規模事業の実施に備え、今後も行財政改革推進計画の措置事項の確実な実践や、行政評価、実施計画のローリングを活用した事務事業の見直しを行い、経常的経費の削減を図るとともに、基金残高の標準財政規模に占める割合を考慮しつつ、財政調整基金をはじめとする基金の適切な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・空港周辺対策事業基金：空港周辺の土地利用などを円滑に推進する。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・ふるさと基金：個性豊かで活力あるまちづくりを推進する。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・高齢者社会対策基金：高齢者の保健の向上及び福祉の増進を図る。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・空港周辺対策事業基金：運用収入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千円及び交付金の一部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千円の積立てを行う一方、成田空港周辺の騒音対策などに資する事業の財源として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76,144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千円の取崩しを行ったことにより、残高は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26,138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・高齢者社会対策基金：運用収入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千円の積立てを行う一方、オンデマンド交通高齢者移送サービス事業の財源として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千円の取崩しを行ったことにより、残高は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19,998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・空港周辺対策事業基金：第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滑走路の整備をはじめとした成田空港の更なる機能強化に伴い、今後も騒音対策・環境対策に資する事業費の増加が見込まれるため、今後は新たに積立てを行うなど、運用方法の検討が必要である。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本市では、地方財政法第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項に基づき前年度の決算剰余金（実質収支額）の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を下らない額の積立てを行っているほか、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月補正予算においても決算見込みに応じて適宜積立てを行っている。令和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年度の財政調整基金の残高は、前年度の決算剰余金などの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1,784,821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千円の積立てを行う一方、新型コロナウイルス感染症対策関連事業などの財源とするため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3,906,080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千円の取崩しを行ったことにより、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2,121,259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年度の財政調整基金残高の標準財政規模に占める割合は約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％であるが、概ね適正な数値だと分析しており、この数値に留意しながら、将来の大規模事業の実施に備えた適切な運用に努める。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年度については、減債基金の取崩しはなく、運用収入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円の積立てのみを行った。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減債基金については、地方債の償還に充てるため、平成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年度において取崩しを行っていたが、平成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運用収入の積立てのみで、取崩しは行っていない。本市では、元金均等または元利均等により計画的に市債を償還しているため、急激な償還額の増加は生じないものと見込んでいるが、据置期間の終了に伴い元金償還が順次開始することから、積立ての要否を検討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千葉県成田市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131,833
125,704
213.84
83,945,348
79,438,591
3,397,810
39,256,946
49,499,088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86.7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当市の有形固定資産減価償却率は、令和元年度から令和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年度にかけて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％上昇し、類似団体の平均と同率となっている状況である。平成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年度に公共施設等総合管理計画、令和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はそれぞれの公共施設等について個別施設計画の策定が済んでおり、当該計画に基づいた施設の長寿命化を図り適切な維持管理を進めるとともに、老朽化した施設の集約化・複合化や廃止等を検討していく。</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0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80010</xdr:rowOff>
    </xdr:from>
    <xdr:to>
      <xdr:col>23</xdr:col>
      <xdr:colOff>85090</xdr:colOff>
      <xdr:row>34</xdr:row>
      <xdr:rowOff>39794</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flipV="1">
          <a:off x="4760595" y="5309235"/>
          <a:ext cx="1270" cy="133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43621</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000-000042000000}"/>
            </a:ext>
          </a:extLst>
        </xdr:cNvPr>
        <xdr:cNvSpPr txBox="1"/>
      </xdr:nvSpPr>
      <xdr:spPr>
        <a:xfrm>
          <a:off x="4813300" y="6644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39794</xdr:rowOff>
    </xdr:from>
    <xdr:to>
      <xdr:col>23</xdr:col>
      <xdr:colOff>174625</xdr:colOff>
      <xdr:row>34</xdr:row>
      <xdr:rowOff>39794</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6640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26687</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000-000044000000}"/>
            </a:ext>
          </a:extLst>
        </xdr:cNvPr>
        <xdr:cNvSpPr txBox="1"/>
      </xdr:nvSpPr>
      <xdr:spPr>
        <a:xfrm>
          <a:off x="4813300" y="5084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80010</xdr:rowOff>
    </xdr:from>
    <xdr:to>
      <xdr:col>23</xdr:col>
      <xdr:colOff>174625</xdr:colOff>
      <xdr:row>26</xdr:row>
      <xdr:rowOff>80010</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5309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129134</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000-000046000000}"/>
            </a:ext>
          </a:extLst>
        </xdr:cNvPr>
        <xdr:cNvSpPr txBox="1"/>
      </xdr:nvSpPr>
      <xdr:spPr>
        <a:xfrm>
          <a:off x="4813300" y="58727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106257</xdr:rowOff>
    </xdr:from>
    <xdr:to>
      <xdr:col>23</xdr:col>
      <xdr:colOff>136525</xdr:colOff>
      <xdr:row>31</xdr:row>
      <xdr:rowOff>36407</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47117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99060</xdr:rowOff>
    </xdr:from>
    <xdr:to>
      <xdr:col>19</xdr:col>
      <xdr:colOff>187325</xdr:colOff>
      <xdr:row>31</xdr:row>
      <xdr:rowOff>29210</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4000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19897</xdr:rowOff>
    </xdr:from>
    <xdr:to>
      <xdr:col>11</xdr:col>
      <xdr:colOff>187325</xdr:colOff>
      <xdr:row>30</xdr:row>
      <xdr:rowOff>121497</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2476500" y="593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144568</xdr:rowOff>
    </xdr:from>
    <xdr:to>
      <xdr:col>7</xdr:col>
      <xdr:colOff>187325</xdr:colOff>
      <xdr:row>30</xdr:row>
      <xdr:rowOff>74718</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1714500" y="588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106257</xdr:rowOff>
    </xdr:from>
    <xdr:to>
      <xdr:col>23</xdr:col>
      <xdr:colOff>136525</xdr:colOff>
      <xdr:row>31</xdr:row>
      <xdr:rowOff>36407</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711700" y="602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84684</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000-000052000000}"/>
            </a:ext>
          </a:extLst>
        </xdr:cNvPr>
        <xdr:cNvSpPr txBox="1"/>
      </xdr:nvSpPr>
      <xdr:spPr>
        <a:xfrm>
          <a:off x="4813300" y="5999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70273</xdr:rowOff>
    </xdr:from>
    <xdr:to>
      <xdr:col>19</xdr:col>
      <xdr:colOff>187325</xdr:colOff>
      <xdr:row>31</xdr:row>
      <xdr:rowOff>423</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000500" y="598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121073</xdr:rowOff>
    </xdr:from>
    <xdr:to>
      <xdr:col>23</xdr:col>
      <xdr:colOff>85725</xdr:colOff>
      <xdr:row>30</xdr:row>
      <xdr:rowOff>157057</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4051300" y="6036098"/>
          <a:ext cx="7112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37888</xdr:rowOff>
    </xdr:from>
    <xdr:to>
      <xdr:col>15</xdr:col>
      <xdr:colOff>187325</xdr:colOff>
      <xdr:row>30</xdr:row>
      <xdr:rowOff>139488</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3238500" y="595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88688</xdr:rowOff>
    </xdr:from>
    <xdr:to>
      <xdr:col>19</xdr:col>
      <xdr:colOff>136525</xdr:colOff>
      <xdr:row>30</xdr:row>
      <xdr:rowOff>121073</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3289300" y="6003713"/>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19897</xdr:rowOff>
    </xdr:from>
    <xdr:to>
      <xdr:col>11</xdr:col>
      <xdr:colOff>187325</xdr:colOff>
      <xdr:row>30</xdr:row>
      <xdr:rowOff>121497</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2476500" y="593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70697</xdr:rowOff>
    </xdr:from>
    <xdr:to>
      <xdr:col>15</xdr:col>
      <xdr:colOff>136525</xdr:colOff>
      <xdr:row>30</xdr:row>
      <xdr:rowOff>88688</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2527300" y="5985722"/>
          <a:ext cx="7620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151765</xdr:rowOff>
    </xdr:from>
    <xdr:to>
      <xdr:col>7</xdr:col>
      <xdr:colOff>187325</xdr:colOff>
      <xdr:row>30</xdr:row>
      <xdr:rowOff>81915</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1714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31115</xdr:rowOff>
    </xdr:from>
    <xdr:to>
      <xdr:col>11</xdr:col>
      <xdr:colOff>136525</xdr:colOff>
      <xdr:row>30</xdr:row>
      <xdr:rowOff>70697</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1765300" y="5946140"/>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20337</xdr:rowOff>
    </xdr:from>
    <xdr:ext cx="405111" cy="259045"/>
    <xdr:sp macro="" textlink="">
      <xdr:nvSpPr>
        <xdr:cNvPr id="91" name="n_1aveValue有形固定資産減価償却率">
          <a:extLst>
            <a:ext uri="{FF2B5EF4-FFF2-40B4-BE49-F238E27FC236}">
              <a16:creationId xmlns:a16="http://schemas.microsoft.com/office/drawing/2014/main" id="{00000000-0008-0000-0000-00005B000000}"/>
            </a:ext>
          </a:extLst>
        </xdr:cNvPr>
        <xdr:cNvSpPr txBox="1"/>
      </xdr:nvSpPr>
      <xdr:spPr>
        <a:xfrm>
          <a:off x="3836044" y="6106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152205</xdr:rowOff>
    </xdr:from>
    <xdr:ext cx="405111" cy="259045"/>
    <xdr:sp macro="" textlink="">
      <xdr:nvSpPr>
        <xdr:cNvPr id="92" name="n_2aveValue有形固定資産減価償却率">
          <a:extLst>
            <a:ext uri="{FF2B5EF4-FFF2-40B4-BE49-F238E27FC236}">
              <a16:creationId xmlns:a16="http://schemas.microsoft.com/office/drawing/2014/main" id="{00000000-0008-0000-0000-00005C000000}"/>
            </a:ext>
          </a:extLst>
        </xdr:cNvPr>
        <xdr:cNvSpPr txBox="1"/>
      </xdr:nvSpPr>
      <xdr:spPr>
        <a:xfrm>
          <a:off x="30867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112624</xdr:rowOff>
    </xdr:from>
    <xdr:ext cx="405111" cy="259045"/>
    <xdr:sp macro="" textlink="">
      <xdr:nvSpPr>
        <xdr:cNvPr id="93" name="n_3aveValue有形固定資産減価償却率">
          <a:extLst>
            <a:ext uri="{FF2B5EF4-FFF2-40B4-BE49-F238E27FC236}">
              <a16:creationId xmlns:a16="http://schemas.microsoft.com/office/drawing/2014/main" id="{00000000-0008-0000-0000-00005D000000}"/>
            </a:ext>
          </a:extLst>
        </xdr:cNvPr>
        <xdr:cNvSpPr txBox="1"/>
      </xdr:nvSpPr>
      <xdr:spPr>
        <a:xfrm>
          <a:off x="2324744" y="6027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91245</xdr:rowOff>
    </xdr:from>
    <xdr:ext cx="405111" cy="259045"/>
    <xdr:sp macro="" textlink="">
      <xdr:nvSpPr>
        <xdr:cNvPr id="94" name="n_4aveValue有形固定資産減価償却率">
          <a:extLst>
            <a:ext uri="{FF2B5EF4-FFF2-40B4-BE49-F238E27FC236}">
              <a16:creationId xmlns:a16="http://schemas.microsoft.com/office/drawing/2014/main" id="{00000000-0008-0000-0000-00005E000000}"/>
            </a:ext>
          </a:extLst>
        </xdr:cNvPr>
        <xdr:cNvSpPr txBox="1"/>
      </xdr:nvSpPr>
      <xdr:spPr>
        <a:xfrm>
          <a:off x="1562744" y="5663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16950</xdr:rowOff>
    </xdr:from>
    <xdr:ext cx="405111" cy="259045"/>
    <xdr:sp macro="" textlink="">
      <xdr:nvSpPr>
        <xdr:cNvPr id="95" name="n_1mainValue有形固定資産減価償却率">
          <a:extLst>
            <a:ext uri="{FF2B5EF4-FFF2-40B4-BE49-F238E27FC236}">
              <a16:creationId xmlns:a16="http://schemas.microsoft.com/office/drawing/2014/main" id="{00000000-0008-0000-0000-00005F000000}"/>
            </a:ext>
          </a:extLst>
        </xdr:cNvPr>
        <xdr:cNvSpPr txBox="1"/>
      </xdr:nvSpPr>
      <xdr:spPr>
        <a:xfrm>
          <a:off x="3836044" y="5760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156015</xdr:rowOff>
    </xdr:from>
    <xdr:ext cx="405111" cy="259045"/>
    <xdr:sp macro="" textlink="">
      <xdr:nvSpPr>
        <xdr:cNvPr id="96" name="n_2mainValue有形固定資産減価償却率">
          <a:extLst>
            <a:ext uri="{FF2B5EF4-FFF2-40B4-BE49-F238E27FC236}">
              <a16:creationId xmlns:a16="http://schemas.microsoft.com/office/drawing/2014/main" id="{00000000-0008-0000-0000-000060000000}"/>
            </a:ext>
          </a:extLst>
        </xdr:cNvPr>
        <xdr:cNvSpPr txBox="1"/>
      </xdr:nvSpPr>
      <xdr:spPr>
        <a:xfrm>
          <a:off x="3086744" y="572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138024</xdr:rowOff>
    </xdr:from>
    <xdr:ext cx="405111" cy="259045"/>
    <xdr:sp macro="" textlink="">
      <xdr:nvSpPr>
        <xdr:cNvPr id="97" name="n_3mainValue有形固定資産減価償却率">
          <a:extLst>
            <a:ext uri="{FF2B5EF4-FFF2-40B4-BE49-F238E27FC236}">
              <a16:creationId xmlns:a16="http://schemas.microsoft.com/office/drawing/2014/main" id="{00000000-0008-0000-0000-000061000000}"/>
            </a:ext>
          </a:extLst>
        </xdr:cNvPr>
        <xdr:cNvSpPr txBox="1"/>
      </xdr:nvSpPr>
      <xdr:spPr>
        <a:xfrm>
          <a:off x="2324744" y="5710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73042</xdr:rowOff>
    </xdr:from>
    <xdr:ext cx="405111" cy="259045"/>
    <xdr:sp macro="" textlink="">
      <xdr:nvSpPr>
        <xdr:cNvPr id="98" name="n_4mainValue有形固定資産減価償却率">
          <a:extLst>
            <a:ext uri="{FF2B5EF4-FFF2-40B4-BE49-F238E27FC236}">
              <a16:creationId xmlns:a16="http://schemas.microsoft.com/office/drawing/2014/main" id="{00000000-0008-0000-0000-000062000000}"/>
            </a:ext>
          </a:extLst>
        </xdr:cNvPr>
        <xdr:cNvSpPr txBox="1"/>
      </xdr:nvSpPr>
      <xdr:spPr>
        <a:xfrm>
          <a:off x="156274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130715</xdr:colOff>
      <xdr:row>22</xdr:row>
      <xdr:rowOff>55021</xdr:rowOff>
    </xdr:from>
    <xdr:to>
      <xdr:col>76</xdr:col>
      <xdr:colOff>40734</xdr:colOff>
      <xdr:row>24</xdr:row>
      <xdr:rowOff>40230</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3760990" y="4598446"/>
          <a:ext cx="1053019" cy="32810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当市の債務償還比率は、令和元年度から令和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年度にかけて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101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増加したものの、依然として類似団体の平均を下回っている状況である。増加の主な要因としては、新型コロナウイルス感染症の影響により、法人市民税を始めとした地方税が令和元年度から令和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年度にかけて約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億円）減少したことなどが考えられる。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類似団体の平均を下回っているものの、令和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年度は大きく増加していることから、新型コロナウイルス感染症の影響等も踏まえつつ、　債務償還能力の維持に努めていく。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28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00000000-0008-0000-0000-00007F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41148</xdr:rowOff>
    </xdr:from>
    <xdr:to>
      <xdr:col>76</xdr:col>
      <xdr:colOff>21589</xdr:colOff>
      <xdr:row>34</xdr:row>
      <xdr:rowOff>83693</xdr:rowOff>
    </xdr:to>
    <xdr:cxnSp macro="">
      <xdr:nvCxnSpPr>
        <xdr:cNvPr id="128" name="直線コネクタ 127">
          <a:extLst>
            <a:ext uri="{FF2B5EF4-FFF2-40B4-BE49-F238E27FC236}">
              <a16:creationId xmlns:a16="http://schemas.microsoft.com/office/drawing/2014/main" id="{00000000-0008-0000-0000-000080000000}"/>
            </a:ext>
          </a:extLst>
        </xdr:cNvPr>
        <xdr:cNvCxnSpPr/>
      </xdr:nvCxnSpPr>
      <xdr:spPr>
        <a:xfrm flipV="1">
          <a:off x="14793595" y="5270373"/>
          <a:ext cx="1269" cy="1414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87520</xdr:rowOff>
    </xdr:from>
    <xdr:ext cx="560923" cy="259045"/>
    <xdr:sp macro="" textlink="">
      <xdr:nvSpPr>
        <xdr:cNvPr id="129" name="債務償還比率最小値テキスト">
          <a:extLst>
            <a:ext uri="{FF2B5EF4-FFF2-40B4-BE49-F238E27FC236}">
              <a16:creationId xmlns:a16="http://schemas.microsoft.com/office/drawing/2014/main" id="{00000000-0008-0000-0000-000081000000}"/>
            </a:ext>
          </a:extLst>
        </xdr:cNvPr>
        <xdr:cNvSpPr txBox="1"/>
      </xdr:nvSpPr>
      <xdr:spPr>
        <a:xfrm>
          <a:off x="14846300" y="668834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83693</xdr:rowOff>
    </xdr:from>
    <xdr:to>
      <xdr:col>76</xdr:col>
      <xdr:colOff>111125</xdr:colOff>
      <xdr:row>34</xdr:row>
      <xdr:rowOff>83693</xdr:rowOff>
    </xdr:to>
    <xdr:cxnSp macro="">
      <xdr:nvCxnSpPr>
        <xdr:cNvPr id="130" name="直線コネクタ 129">
          <a:extLst>
            <a:ext uri="{FF2B5EF4-FFF2-40B4-BE49-F238E27FC236}">
              <a16:creationId xmlns:a16="http://schemas.microsoft.com/office/drawing/2014/main" id="{00000000-0008-0000-0000-000082000000}"/>
            </a:ext>
          </a:extLst>
        </xdr:cNvPr>
        <xdr:cNvCxnSpPr/>
      </xdr:nvCxnSpPr>
      <xdr:spPr>
        <a:xfrm>
          <a:off x="1470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159275</xdr:rowOff>
    </xdr:from>
    <xdr:ext cx="469744" cy="259045"/>
    <xdr:sp macro="" textlink="">
      <xdr:nvSpPr>
        <xdr:cNvPr id="131" name="債務償還比率最大値テキスト">
          <a:extLst>
            <a:ext uri="{FF2B5EF4-FFF2-40B4-BE49-F238E27FC236}">
              <a16:creationId xmlns:a16="http://schemas.microsoft.com/office/drawing/2014/main" id="{00000000-0008-0000-0000-000083000000}"/>
            </a:ext>
          </a:extLst>
        </xdr:cNvPr>
        <xdr:cNvSpPr txBox="1"/>
      </xdr:nvSpPr>
      <xdr:spPr>
        <a:xfrm>
          <a:off x="14846300" y="5045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41148</xdr:rowOff>
    </xdr:from>
    <xdr:to>
      <xdr:col>76</xdr:col>
      <xdr:colOff>111125</xdr:colOff>
      <xdr:row>26</xdr:row>
      <xdr:rowOff>41148</xdr:rowOff>
    </xdr:to>
    <xdr:cxnSp macro="">
      <xdr:nvCxnSpPr>
        <xdr:cNvPr id="132" name="直線コネクタ 131">
          <a:extLst>
            <a:ext uri="{FF2B5EF4-FFF2-40B4-BE49-F238E27FC236}">
              <a16:creationId xmlns:a16="http://schemas.microsoft.com/office/drawing/2014/main" id="{00000000-0008-0000-0000-000084000000}"/>
            </a:ext>
          </a:extLst>
        </xdr:cNvPr>
        <xdr:cNvCxnSpPr/>
      </xdr:nvCxnSpPr>
      <xdr:spPr>
        <a:xfrm>
          <a:off x="14706600" y="527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77476</xdr:rowOff>
    </xdr:from>
    <xdr:ext cx="469744" cy="259045"/>
    <xdr:sp macro="" textlink="">
      <xdr:nvSpPr>
        <xdr:cNvPr id="133" name="債務償還比率平均値テキスト">
          <a:extLst>
            <a:ext uri="{FF2B5EF4-FFF2-40B4-BE49-F238E27FC236}">
              <a16:creationId xmlns:a16="http://schemas.microsoft.com/office/drawing/2014/main" id="{00000000-0008-0000-0000-000085000000}"/>
            </a:ext>
          </a:extLst>
        </xdr:cNvPr>
        <xdr:cNvSpPr txBox="1"/>
      </xdr:nvSpPr>
      <xdr:spPr>
        <a:xfrm>
          <a:off x="14846300" y="5821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99049</xdr:rowOff>
    </xdr:from>
    <xdr:to>
      <xdr:col>76</xdr:col>
      <xdr:colOff>73025</xdr:colOff>
      <xdr:row>30</xdr:row>
      <xdr:rowOff>29199</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4744700" y="584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133054</xdr:rowOff>
    </xdr:from>
    <xdr:to>
      <xdr:col>72</xdr:col>
      <xdr:colOff>123825</xdr:colOff>
      <xdr:row>30</xdr:row>
      <xdr:rowOff>63204</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4033500" y="587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43815</xdr:rowOff>
    </xdr:from>
    <xdr:to>
      <xdr:col>68</xdr:col>
      <xdr:colOff>123825</xdr:colOff>
      <xdr:row>29</xdr:row>
      <xdr:rowOff>145415</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3271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27083</xdr:rowOff>
    </xdr:from>
    <xdr:to>
      <xdr:col>64</xdr:col>
      <xdr:colOff>123825</xdr:colOff>
      <xdr:row>29</xdr:row>
      <xdr:rowOff>128683</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2509500" y="577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25643</xdr:rowOff>
    </xdr:from>
    <xdr:to>
      <xdr:col>60</xdr:col>
      <xdr:colOff>123825</xdr:colOff>
      <xdr:row>29</xdr:row>
      <xdr:rowOff>127243</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1747500" y="576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149225</xdr:colOff>
      <xdr:row>27</xdr:row>
      <xdr:rowOff>134377</xdr:rowOff>
    </xdr:from>
    <xdr:to>
      <xdr:col>76</xdr:col>
      <xdr:colOff>66675</xdr:colOff>
      <xdr:row>28</xdr:row>
      <xdr:rowOff>58177</xdr:rowOff>
    </xdr:to>
    <xdr:sp macro="" textlink="">
      <xdr:nvSpPr>
        <xdr:cNvPr id="144" name="楕円 143">
          <a:extLst>
            <a:ext uri="{FF2B5EF4-FFF2-40B4-BE49-F238E27FC236}">
              <a16:creationId xmlns:a16="http://schemas.microsoft.com/office/drawing/2014/main" id="{00000000-0008-0000-0000-000090000000}"/>
            </a:ext>
          </a:extLst>
        </xdr:cNvPr>
        <xdr:cNvSpPr/>
      </xdr:nvSpPr>
      <xdr:spPr>
        <a:xfrm>
          <a:off x="14732000" y="5535052"/>
          <a:ext cx="1079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8029</xdr:rowOff>
    </xdr:from>
    <xdr:ext cx="469744" cy="259045"/>
    <xdr:sp macro="" textlink="">
      <xdr:nvSpPr>
        <xdr:cNvPr id="145" name="債務償還比率該当値テキスト">
          <a:extLst>
            <a:ext uri="{FF2B5EF4-FFF2-40B4-BE49-F238E27FC236}">
              <a16:creationId xmlns:a16="http://schemas.microsoft.com/office/drawing/2014/main" id="{00000000-0008-0000-0000-000091000000}"/>
            </a:ext>
          </a:extLst>
        </xdr:cNvPr>
        <xdr:cNvSpPr txBox="1"/>
      </xdr:nvSpPr>
      <xdr:spPr>
        <a:xfrm>
          <a:off x="14846300" y="540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76168</xdr:rowOff>
    </xdr:from>
    <xdr:to>
      <xdr:col>72</xdr:col>
      <xdr:colOff>123825</xdr:colOff>
      <xdr:row>27</xdr:row>
      <xdr:rowOff>6318</xdr:rowOff>
    </xdr:to>
    <xdr:sp macro="" textlink="">
      <xdr:nvSpPr>
        <xdr:cNvPr id="146" name="楕円 145">
          <a:extLst>
            <a:ext uri="{FF2B5EF4-FFF2-40B4-BE49-F238E27FC236}">
              <a16:creationId xmlns:a16="http://schemas.microsoft.com/office/drawing/2014/main" id="{00000000-0008-0000-0000-000092000000}"/>
            </a:ext>
          </a:extLst>
        </xdr:cNvPr>
        <xdr:cNvSpPr/>
      </xdr:nvSpPr>
      <xdr:spPr>
        <a:xfrm>
          <a:off x="14033500" y="530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152368</xdr:rowOff>
    </xdr:from>
    <xdr:to>
      <xdr:col>76</xdr:col>
      <xdr:colOff>63500</xdr:colOff>
      <xdr:row>28</xdr:row>
      <xdr:rowOff>15315</xdr:rowOff>
    </xdr:to>
    <xdr:cxnSp macro="">
      <xdr:nvCxnSpPr>
        <xdr:cNvPr id="147" name="直線コネクタ 146">
          <a:extLst>
            <a:ext uri="{FF2B5EF4-FFF2-40B4-BE49-F238E27FC236}">
              <a16:creationId xmlns:a16="http://schemas.microsoft.com/office/drawing/2014/main" id="{00000000-0008-0000-0000-000093000000}"/>
            </a:ext>
          </a:extLst>
        </xdr:cNvPr>
        <xdr:cNvCxnSpPr>
          <a:endCxn id="144" idx="6"/>
        </xdr:cNvCxnSpPr>
      </xdr:nvCxnSpPr>
      <xdr:spPr>
        <a:xfrm>
          <a:off x="14084300" y="5381593"/>
          <a:ext cx="752475" cy="20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93080</xdr:rowOff>
    </xdr:from>
    <xdr:to>
      <xdr:col>68</xdr:col>
      <xdr:colOff>123825</xdr:colOff>
      <xdr:row>27</xdr:row>
      <xdr:rowOff>23230</xdr:rowOff>
    </xdr:to>
    <xdr:sp macro="" textlink="">
      <xdr:nvSpPr>
        <xdr:cNvPr id="148" name="楕円 147">
          <a:extLst>
            <a:ext uri="{FF2B5EF4-FFF2-40B4-BE49-F238E27FC236}">
              <a16:creationId xmlns:a16="http://schemas.microsoft.com/office/drawing/2014/main" id="{00000000-0008-0000-0000-000094000000}"/>
            </a:ext>
          </a:extLst>
        </xdr:cNvPr>
        <xdr:cNvSpPr/>
      </xdr:nvSpPr>
      <xdr:spPr>
        <a:xfrm>
          <a:off x="13271500" y="532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126968</xdr:rowOff>
    </xdr:from>
    <xdr:to>
      <xdr:col>72</xdr:col>
      <xdr:colOff>73025</xdr:colOff>
      <xdr:row>26</xdr:row>
      <xdr:rowOff>143880</xdr:rowOff>
    </xdr:to>
    <xdr:cxnSp macro="">
      <xdr:nvCxnSpPr>
        <xdr:cNvPr id="149" name="直線コネクタ 148">
          <a:extLst>
            <a:ext uri="{FF2B5EF4-FFF2-40B4-BE49-F238E27FC236}">
              <a16:creationId xmlns:a16="http://schemas.microsoft.com/office/drawing/2014/main" id="{00000000-0008-0000-0000-000095000000}"/>
            </a:ext>
          </a:extLst>
        </xdr:cNvPr>
        <xdr:cNvCxnSpPr/>
      </xdr:nvCxnSpPr>
      <xdr:spPr>
        <a:xfrm flipV="1">
          <a:off x="13322300" y="5356193"/>
          <a:ext cx="762000" cy="1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109633</xdr:rowOff>
    </xdr:from>
    <xdr:to>
      <xdr:col>64</xdr:col>
      <xdr:colOff>123825</xdr:colOff>
      <xdr:row>27</xdr:row>
      <xdr:rowOff>39783</xdr:rowOff>
    </xdr:to>
    <xdr:sp macro="" textlink="">
      <xdr:nvSpPr>
        <xdr:cNvPr id="150" name="楕円 149">
          <a:extLst>
            <a:ext uri="{FF2B5EF4-FFF2-40B4-BE49-F238E27FC236}">
              <a16:creationId xmlns:a16="http://schemas.microsoft.com/office/drawing/2014/main" id="{00000000-0008-0000-0000-000096000000}"/>
            </a:ext>
          </a:extLst>
        </xdr:cNvPr>
        <xdr:cNvSpPr/>
      </xdr:nvSpPr>
      <xdr:spPr>
        <a:xfrm>
          <a:off x="12509500" y="533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143880</xdr:rowOff>
    </xdr:from>
    <xdr:to>
      <xdr:col>68</xdr:col>
      <xdr:colOff>73025</xdr:colOff>
      <xdr:row>26</xdr:row>
      <xdr:rowOff>160433</xdr:rowOff>
    </xdr:to>
    <xdr:cxnSp macro="">
      <xdr:nvCxnSpPr>
        <xdr:cNvPr id="151" name="直線コネクタ 150">
          <a:extLst>
            <a:ext uri="{FF2B5EF4-FFF2-40B4-BE49-F238E27FC236}">
              <a16:creationId xmlns:a16="http://schemas.microsoft.com/office/drawing/2014/main" id="{00000000-0008-0000-0000-000097000000}"/>
            </a:ext>
          </a:extLst>
        </xdr:cNvPr>
        <xdr:cNvCxnSpPr/>
      </xdr:nvCxnSpPr>
      <xdr:spPr>
        <a:xfrm flipV="1">
          <a:off x="12560300" y="5373105"/>
          <a:ext cx="762000" cy="1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141118</xdr:rowOff>
    </xdr:from>
    <xdr:to>
      <xdr:col>60</xdr:col>
      <xdr:colOff>123825</xdr:colOff>
      <xdr:row>27</xdr:row>
      <xdr:rowOff>71268</xdr:rowOff>
    </xdr:to>
    <xdr:sp macro="" textlink="">
      <xdr:nvSpPr>
        <xdr:cNvPr id="152" name="楕円 151">
          <a:extLst>
            <a:ext uri="{FF2B5EF4-FFF2-40B4-BE49-F238E27FC236}">
              <a16:creationId xmlns:a16="http://schemas.microsoft.com/office/drawing/2014/main" id="{00000000-0008-0000-0000-000098000000}"/>
            </a:ext>
          </a:extLst>
        </xdr:cNvPr>
        <xdr:cNvSpPr/>
      </xdr:nvSpPr>
      <xdr:spPr>
        <a:xfrm>
          <a:off x="11747500" y="537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160433</xdr:rowOff>
    </xdr:from>
    <xdr:to>
      <xdr:col>64</xdr:col>
      <xdr:colOff>73025</xdr:colOff>
      <xdr:row>27</xdr:row>
      <xdr:rowOff>20468</xdr:rowOff>
    </xdr:to>
    <xdr:cxnSp macro="">
      <xdr:nvCxnSpPr>
        <xdr:cNvPr id="153" name="直線コネクタ 152">
          <a:extLst>
            <a:ext uri="{FF2B5EF4-FFF2-40B4-BE49-F238E27FC236}">
              <a16:creationId xmlns:a16="http://schemas.microsoft.com/office/drawing/2014/main" id="{00000000-0008-0000-0000-000099000000}"/>
            </a:ext>
          </a:extLst>
        </xdr:cNvPr>
        <xdr:cNvCxnSpPr/>
      </xdr:nvCxnSpPr>
      <xdr:spPr>
        <a:xfrm flipV="1">
          <a:off x="11798300" y="5389658"/>
          <a:ext cx="762000" cy="3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54331</xdr:rowOff>
    </xdr:from>
    <xdr:ext cx="469744" cy="259045"/>
    <xdr:sp macro="" textlink="">
      <xdr:nvSpPr>
        <xdr:cNvPr id="154" name="n_1aveValue債務償還比率">
          <a:extLst>
            <a:ext uri="{FF2B5EF4-FFF2-40B4-BE49-F238E27FC236}">
              <a16:creationId xmlns:a16="http://schemas.microsoft.com/office/drawing/2014/main" id="{00000000-0008-0000-0000-00009A000000}"/>
            </a:ext>
          </a:extLst>
        </xdr:cNvPr>
        <xdr:cNvSpPr txBox="1"/>
      </xdr:nvSpPr>
      <xdr:spPr>
        <a:xfrm>
          <a:off x="13836727" y="5969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136542</xdr:rowOff>
    </xdr:from>
    <xdr:ext cx="469744" cy="259045"/>
    <xdr:sp macro="" textlink="">
      <xdr:nvSpPr>
        <xdr:cNvPr id="155" name="n_2aveValue債務償還比率">
          <a:extLst>
            <a:ext uri="{FF2B5EF4-FFF2-40B4-BE49-F238E27FC236}">
              <a16:creationId xmlns:a16="http://schemas.microsoft.com/office/drawing/2014/main" id="{00000000-0008-0000-0000-00009B000000}"/>
            </a:ext>
          </a:extLst>
        </xdr:cNvPr>
        <xdr:cNvSpPr txBox="1"/>
      </xdr:nvSpPr>
      <xdr:spPr>
        <a:xfrm>
          <a:off x="13087427" y="5880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119810</xdr:rowOff>
    </xdr:from>
    <xdr:ext cx="469744" cy="259045"/>
    <xdr:sp macro="" textlink="">
      <xdr:nvSpPr>
        <xdr:cNvPr id="156" name="n_3aveValue債務償還比率">
          <a:extLst>
            <a:ext uri="{FF2B5EF4-FFF2-40B4-BE49-F238E27FC236}">
              <a16:creationId xmlns:a16="http://schemas.microsoft.com/office/drawing/2014/main" id="{00000000-0008-0000-0000-00009C000000}"/>
            </a:ext>
          </a:extLst>
        </xdr:cNvPr>
        <xdr:cNvSpPr txBox="1"/>
      </xdr:nvSpPr>
      <xdr:spPr>
        <a:xfrm>
          <a:off x="12325427" y="5863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118370</xdr:rowOff>
    </xdr:from>
    <xdr:ext cx="469744" cy="259045"/>
    <xdr:sp macro="" textlink="">
      <xdr:nvSpPr>
        <xdr:cNvPr id="157" name="n_4aveValue債務償還比率">
          <a:extLst>
            <a:ext uri="{FF2B5EF4-FFF2-40B4-BE49-F238E27FC236}">
              <a16:creationId xmlns:a16="http://schemas.microsoft.com/office/drawing/2014/main" id="{00000000-0008-0000-0000-00009D000000}"/>
            </a:ext>
          </a:extLst>
        </xdr:cNvPr>
        <xdr:cNvSpPr txBox="1"/>
      </xdr:nvSpPr>
      <xdr:spPr>
        <a:xfrm>
          <a:off x="11563427" y="586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22845</xdr:rowOff>
    </xdr:from>
    <xdr:ext cx="469744" cy="259045"/>
    <xdr:sp macro="" textlink="">
      <xdr:nvSpPr>
        <xdr:cNvPr id="158" name="n_1mainValue債務償還比率">
          <a:extLst>
            <a:ext uri="{FF2B5EF4-FFF2-40B4-BE49-F238E27FC236}">
              <a16:creationId xmlns:a16="http://schemas.microsoft.com/office/drawing/2014/main" id="{00000000-0008-0000-0000-00009E000000}"/>
            </a:ext>
          </a:extLst>
        </xdr:cNvPr>
        <xdr:cNvSpPr txBox="1"/>
      </xdr:nvSpPr>
      <xdr:spPr>
        <a:xfrm>
          <a:off x="13836727" y="508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39757</xdr:rowOff>
    </xdr:from>
    <xdr:ext cx="469744" cy="259045"/>
    <xdr:sp macro="" textlink="">
      <xdr:nvSpPr>
        <xdr:cNvPr id="159" name="n_2mainValue債務償還比率">
          <a:extLst>
            <a:ext uri="{FF2B5EF4-FFF2-40B4-BE49-F238E27FC236}">
              <a16:creationId xmlns:a16="http://schemas.microsoft.com/office/drawing/2014/main" id="{00000000-0008-0000-0000-00009F000000}"/>
            </a:ext>
          </a:extLst>
        </xdr:cNvPr>
        <xdr:cNvSpPr txBox="1"/>
      </xdr:nvSpPr>
      <xdr:spPr>
        <a:xfrm>
          <a:off x="13087427" y="509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56310</xdr:rowOff>
    </xdr:from>
    <xdr:ext cx="469744" cy="259045"/>
    <xdr:sp macro="" textlink="">
      <xdr:nvSpPr>
        <xdr:cNvPr id="160" name="n_3mainValue債務償還比率">
          <a:extLst>
            <a:ext uri="{FF2B5EF4-FFF2-40B4-BE49-F238E27FC236}">
              <a16:creationId xmlns:a16="http://schemas.microsoft.com/office/drawing/2014/main" id="{00000000-0008-0000-0000-0000A0000000}"/>
            </a:ext>
          </a:extLst>
        </xdr:cNvPr>
        <xdr:cNvSpPr txBox="1"/>
      </xdr:nvSpPr>
      <xdr:spPr>
        <a:xfrm>
          <a:off x="12325427" y="5114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87795</xdr:rowOff>
    </xdr:from>
    <xdr:ext cx="469744" cy="259045"/>
    <xdr:sp macro="" textlink="">
      <xdr:nvSpPr>
        <xdr:cNvPr id="161" name="n_4mainValue債務償還比率">
          <a:extLst>
            <a:ext uri="{FF2B5EF4-FFF2-40B4-BE49-F238E27FC236}">
              <a16:creationId xmlns:a16="http://schemas.microsoft.com/office/drawing/2014/main" id="{00000000-0008-0000-0000-0000A1000000}"/>
            </a:ext>
          </a:extLst>
        </xdr:cNvPr>
        <xdr:cNvSpPr txBox="1"/>
      </xdr:nvSpPr>
      <xdr:spPr>
        <a:xfrm>
          <a:off x="11563427" y="5145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a:extLst>
            <a:ext uri="{FF2B5EF4-FFF2-40B4-BE49-F238E27FC236}">
              <a16:creationId xmlns:a16="http://schemas.microsoft.com/office/drawing/2014/main" id="{00000000-0008-0000-0000-0000A2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a:extLst>
            <a:ext uri="{FF2B5EF4-FFF2-40B4-BE49-F238E27FC236}">
              <a16:creationId xmlns:a16="http://schemas.microsoft.com/office/drawing/2014/main" id="{00000000-0008-0000-0000-0000A3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千葉県成田市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131,833
125,704
213.84
83,945,348
79,438,591
3,397,810
39,256,946
49,499,088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86.7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1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41</xdr:row>
      <xdr:rowOff>44196</xdr:rowOff>
    </xdr:to>
    <xdr:cxnSp macro="">
      <xdr:nvCxnSpPr>
        <xdr:cNvPr id="55" name="直線コネクタ 54">
          <a:extLst>
            <a:ext uri="{FF2B5EF4-FFF2-40B4-BE49-F238E27FC236}">
              <a16:creationId xmlns:a16="http://schemas.microsoft.com/office/drawing/2014/main" id="{00000000-0008-0000-0100-000037000000}"/>
            </a:ext>
          </a:extLst>
        </xdr:cNvPr>
        <xdr:cNvCxnSpPr/>
      </xdr:nvCxnSpPr>
      <xdr:spPr>
        <a:xfrm flipV="1">
          <a:off x="4634865" y="5688330"/>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48023</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100-000038000000}"/>
            </a:ext>
          </a:extLst>
        </xdr:cNvPr>
        <xdr:cNvSpPr txBox="1"/>
      </xdr:nvSpPr>
      <xdr:spPr>
        <a:xfrm>
          <a:off x="4673600" y="707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44196</xdr:rowOff>
    </xdr:from>
    <xdr:to>
      <xdr:col>24</xdr:col>
      <xdr:colOff>152400</xdr:colOff>
      <xdr:row>41</xdr:row>
      <xdr:rowOff>44196</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a:off x="4546600" y="707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100-00003A000000}"/>
            </a:ext>
          </a:extLst>
        </xdr:cNvPr>
        <xdr:cNvSpPr txBox="1"/>
      </xdr:nvSpPr>
      <xdr:spPr>
        <a:xfrm>
          <a:off x="4673600" y="54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121429</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100-00003C000000}"/>
            </a:ext>
          </a:extLst>
        </xdr:cNvPr>
        <xdr:cNvSpPr txBox="1"/>
      </xdr:nvSpPr>
      <xdr:spPr>
        <a:xfrm>
          <a:off x="4673600" y="61221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98552</xdr:rowOff>
    </xdr:from>
    <xdr:to>
      <xdr:col>24</xdr:col>
      <xdr:colOff>114300</xdr:colOff>
      <xdr:row>37</xdr:row>
      <xdr:rowOff>28702</xdr:rowOff>
    </xdr:to>
    <xdr:sp macro="" textlink="">
      <xdr:nvSpPr>
        <xdr:cNvPr id="61" name="フローチャート: 判断 60">
          <a:extLst>
            <a:ext uri="{FF2B5EF4-FFF2-40B4-BE49-F238E27FC236}">
              <a16:creationId xmlns:a16="http://schemas.microsoft.com/office/drawing/2014/main" id="{00000000-0008-0000-0100-00003D000000}"/>
            </a:ext>
          </a:extLst>
        </xdr:cNvPr>
        <xdr:cNvSpPr/>
      </xdr:nvSpPr>
      <xdr:spPr>
        <a:xfrm>
          <a:off x="4584700" y="62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48260</xdr:rowOff>
    </xdr:from>
    <xdr:to>
      <xdr:col>20</xdr:col>
      <xdr:colOff>38100</xdr:colOff>
      <xdr:row>36</xdr:row>
      <xdr:rowOff>149860</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3746500" y="622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254</xdr:rowOff>
    </xdr:from>
    <xdr:to>
      <xdr:col>15</xdr:col>
      <xdr:colOff>101600</xdr:colOff>
      <xdr:row>36</xdr:row>
      <xdr:rowOff>101854</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2857500" y="61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146558</xdr:rowOff>
    </xdr:from>
    <xdr:to>
      <xdr:col>10</xdr:col>
      <xdr:colOff>165100</xdr:colOff>
      <xdr:row>36</xdr:row>
      <xdr:rowOff>76708</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1968500" y="61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109982</xdr:rowOff>
    </xdr:from>
    <xdr:to>
      <xdr:col>6</xdr:col>
      <xdr:colOff>38100</xdr:colOff>
      <xdr:row>36</xdr:row>
      <xdr:rowOff>40132</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1079500" y="611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45847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38117</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100-000048000000}"/>
            </a:ext>
          </a:extLst>
        </xdr:cNvPr>
        <xdr:cNvSpPr txBox="1"/>
      </xdr:nvSpPr>
      <xdr:spPr>
        <a:xfrm>
          <a:off x="4673600"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18542</xdr:rowOff>
    </xdr:from>
    <xdr:to>
      <xdr:col>20</xdr:col>
      <xdr:colOff>38100</xdr:colOff>
      <xdr:row>37</xdr:row>
      <xdr:rowOff>120142</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3746500" y="636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69342</xdr:rowOff>
    </xdr:from>
    <xdr:to>
      <xdr:col>24</xdr:col>
      <xdr:colOff>63500</xdr:colOff>
      <xdr:row>37</xdr:row>
      <xdr:rowOff>110490</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a:off x="3797300" y="641299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148844</xdr:rowOff>
    </xdr:from>
    <xdr:to>
      <xdr:col>15</xdr:col>
      <xdr:colOff>101600</xdr:colOff>
      <xdr:row>37</xdr:row>
      <xdr:rowOff>78994</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2857500" y="632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28194</xdr:rowOff>
    </xdr:from>
    <xdr:to>
      <xdr:col>19</xdr:col>
      <xdr:colOff>177800</xdr:colOff>
      <xdr:row>37</xdr:row>
      <xdr:rowOff>69342</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2908300" y="63718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105410</xdr:rowOff>
    </xdr:from>
    <xdr:to>
      <xdr:col>10</xdr:col>
      <xdr:colOff>165100</xdr:colOff>
      <xdr:row>37</xdr:row>
      <xdr:rowOff>35560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1968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156210</xdr:rowOff>
    </xdr:from>
    <xdr:to>
      <xdr:col>15</xdr:col>
      <xdr:colOff>50800</xdr:colOff>
      <xdr:row>37</xdr:row>
      <xdr:rowOff>28194</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019300" y="632841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61976</xdr:rowOff>
    </xdr:from>
    <xdr:to>
      <xdr:col>6</xdr:col>
      <xdr:colOff>38100</xdr:colOff>
      <xdr:row>36</xdr:row>
      <xdr:rowOff>163576</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079500" y="623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112776</xdr:rowOff>
    </xdr:from>
    <xdr:to>
      <xdr:col>10</xdr:col>
      <xdr:colOff>114300</xdr:colOff>
      <xdr:row>36</xdr:row>
      <xdr:rowOff>156210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1130300" y="628497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166387</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100-000051000000}"/>
            </a:ext>
          </a:extLst>
        </xdr:cNvPr>
        <xdr:cNvSpPr txBox="1"/>
      </xdr:nvSpPr>
      <xdr:spPr>
        <a:xfrm>
          <a:off x="35820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118381</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100-000052000000}"/>
            </a:ext>
          </a:extLst>
        </xdr:cNvPr>
        <xdr:cNvSpPr txBox="1"/>
      </xdr:nvSpPr>
      <xdr:spPr>
        <a:xfrm>
          <a:off x="2705744" y="5947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93235</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100-000053000000}"/>
            </a:ext>
          </a:extLst>
        </xdr:cNvPr>
        <xdr:cNvSpPr txBox="1"/>
      </xdr:nvSpPr>
      <xdr:spPr>
        <a:xfrm>
          <a:off x="1816744" y="592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56659</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100-000054000000}"/>
            </a:ext>
          </a:extLst>
        </xdr:cNvPr>
        <xdr:cNvSpPr txBox="1"/>
      </xdr:nvSpPr>
      <xdr:spPr>
        <a:xfrm>
          <a:off x="927744" y="588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111269</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100-000055000000}"/>
            </a:ext>
          </a:extLst>
        </xdr:cNvPr>
        <xdr:cNvSpPr txBox="1"/>
      </xdr:nvSpPr>
      <xdr:spPr>
        <a:xfrm>
          <a:off x="3582044" y="645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70121</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100-000056000000}"/>
            </a:ext>
          </a:extLst>
        </xdr:cNvPr>
        <xdr:cNvSpPr txBox="1"/>
      </xdr:nvSpPr>
      <xdr:spPr>
        <a:xfrm>
          <a:off x="2705744" y="6413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26687</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100-000057000000}"/>
            </a:ext>
          </a:extLst>
        </xdr:cNvPr>
        <xdr:cNvSpPr txBox="1"/>
      </xdr:nvSpPr>
      <xdr:spPr>
        <a:xfrm>
          <a:off x="1816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154703</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100-000058000000}"/>
            </a:ext>
          </a:extLst>
        </xdr:cNvPr>
        <xdr:cNvSpPr txBox="1"/>
      </xdr:nvSpPr>
      <xdr:spPr>
        <a:xfrm>
          <a:off x="927744" y="6326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138265</xdr:rowOff>
    </xdr:from>
    <xdr:to>
      <xdr:col>54</xdr:col>
      <xdr:colOff>189865</xdr:colOff>
      <xdr:row>41</xdr:row>
      <xdr:rowOff>156972</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10476865" y="5796115"/>
          <a:ext cx="0" cy="1390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160799</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10515600" y="719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156972</xdr:rowOff>
    </xdr:from>
    <xdr:to>
      <xdr:col>55</xdr:col>
      <xdr:colOff>88900</xdr:colOff>
      <xdr:row>41</xdr:row>
      <xdr:rowOff>156972</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718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84942</xdr:rowOff>
    </xdr:from>
    <xdr:ext cx="534377"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10515600" y="557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138265</xdr:rowOff>
    </xdr:from>
    <xdr:to>
      <xdr:col>55</xdr:col>
      <xdr:colOff>88900</xdr:colOff>
      <xdr:row>33</xdr:row>
      <xdr:rowOff>138265</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579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68851</xdr:rowOff>
    </xdr:from>
    <xdr:ext cx="534377"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10515600" y="6583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45974</xdr:rowOff>
    </xdr:from>
    <xdr:to>
      <xdr:col>55</xdr:col>
      <xdr:colOff>50800</xdr:colOff>
      <xdr:row>39</xdr:row>
      <xdr:rowOff>147574</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104267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10884</xdr:rowOff>
    </xdr:from>
    <xdr:to>
      <xdr:col>50</xdr:col>
      <xdr:colOff>165100</xdr:colOff>
      <xdr:row>39</xdr:row>
      <xdr:rowOff>112484</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588500" y="669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16828</xdr:rowOff>
    </xdr:from>
    <xdr:to>
      <xdr:col>46</xdr:col>
      <xdr:colOff>38100</xdr:colOff>
      <xdr:row>39</xdr:row>
      <xdr:rowOff>118428</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99500" y="670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24219</xdr:rowOff>
    </xdr:from>
    <xdr:to>
      <xdr:col>41</xdr:col>
      <xdr:colOff>101600</xdr:colOff>
      <xdr:row>39</xdr:row>
      <xdr:rowOff>125819</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10500" y="671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26962</xdr:rowOff>
    </xdr:from>
    <xdr:to>
      <xdr:col>36</xdr:col>
      <xdr:colOff>165100</xdr:colOff>
      <xdr:row>39</xdr:row>
      <xdr:rowOff>128562</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921500" y="671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17018</xdr:rowOff>
    </xdr:from>
    <xdr:to>
      <xdr:col>55</xdr:col>
      <xdr:colOff>50800</xdr:colOff>
      <xdr:row>40</xdr:row>
      <xdr:rowOff>118618</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10426700" y="687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166895</xdr:rowOff>
    </xdr:from>
    <xdr:ext cx="469744"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10515600" y="685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19494</xdr:rowOff>
    </xdr:from>
    <xdr:to>
      <xdr:col>50</xdr:col>
      <xdr:colOff>165100</xdr:colOff>
      <xdr:row>40</xdr:row>
      <xdr:rowOff>121094</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687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67818</xdr:rowOff>
    </xdr:from>
    <xdr:to>
      <xdr:col>55</xdr:col>
      <xdr:colOff>0</xdr:colOff>
      <xdr:row>40</xdr:row>
      <xdr:rowOff>70294</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9639300" y="6925818"/>
          <a:ext cx="8382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21742</xdr:rowOff>
    </xdr:from>
    <xdr:to>
      <xdr:col>46</xdr:col>
      <xdr:colOff>38100</xdr:colOff>
      <xdr:row>40</xdr:row>
      <xdr:rowOff>123342</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699500" y="687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70294</xdr:rowOff>
    </xdr:from>
    <xdr:to>
      <xdr:col>50</xdr:col>
      <xdr:colOff>114300</xdr:colOff>
      <xdr:row>40</xdr:row>
      <xdr:rowOff>72542</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8750300" y="6928294"/>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20790</xdr:rowOff>
    </xdr:from>
    <xdr:to>
      <xdr:col>41</xdr:col>
      <xdr:colOff>101600</xdr:colOff>
      <xdr:row>40</xdr:row>
      <xdr:rowOff>122390</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810500" y="687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71590</xdr:rowOff>
    </xdr:from>
    <xdr:to>
      <xdr:col>45</xdr:col>
      <xdr:colOff>177800</xdr:colOff>
      <xdr:row>40</xdr:row>
      <xdr:rowOff>72542</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a:off x="7861300" y="6929590"/>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19494</xdr:rowOff>
    </xdr:from>
    <xdr:to>
      <xdr:col>36</xdr:col>
      <xdr:colOff>165100</xdr:colOff>
      <xdr:row>40</xdr:row>
      <xdr:rowOff>121094</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6921500" y="687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70294</xdr:rowOff>
    </xdr:from>
    <xdr:to>
      <xdr:col>41</xdr:col>
      <xdr:colOff>50800</xdr:colOff>
      <xdr:row>40</xdr:row>
      <xdr:rowOff>71590</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a:off x="6972300" y="6928294"/>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129011</xdr:rowOff>
    </xdr:from>
    <xdr:ext cx="534377" cy="259045"/>
    <xdr:sp macro="" textlink="">
      <xdr:nvSpPr>
        <xdr:cNvPr id="138" name="n_1aveValue【道路】&#10;一人当たり延長">
          <a:extLst>
            <a:ext uri="{FF2B5EF4-FFF2-40B4-BE49-F238E27FC236}">
              <a16:creationId xmlns:a16="http://schemas.microsoft.com/office/drawing/2014/main" id="{00000000-0008-0000-0100-00008A000000}"/>
            </a:ext>
          </a:extLst>
        </xdr:cNvPr>
        <xdr:cNvSpPr txBox="1"/>
      </xdr:nvSpPr>
      <xdr:spPr>
        <a:xfrm>
          <a:off x="9359411" y="647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134955</xdr:rowOff>
    </xdr:from>
    <xdr:ext cx="534377" cy="259045"/>
    <xdr:sp macro="" textlink="">
      <xdr:nvSpPr>
        <xdr:cNvPr id="139" name="n_2aveValue【道路】&#10;一人当たり延長">
          <a:extLst>
            <a:ext uri="{FF2B5EF4-FFF2-40B4-BE49-F238E27FC236}">
              <a16:creationId xmlns:a16="http://schemas.microsoft.com/office/drawing/2014/main" id="{00000000-0008-0000-0100-00008B000000}"/>
            </a:ext>
          </a:extLst>
        </xdr:cNvPr>
        <xdr:cNvSpPr txBox="1"/>
      </xdr:nvSpPr>
      <xdr:spPr>
        <a:xfrm>
          <a:off x="8483111" y="647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142346</xdr:rowOff>
    </xdr:from>
    <xdr:ext cx="534377" cy="259045"/>
    <xdr:sp macro="" textlink="">
      <xdr:nvSpPr>
        <xdr:cNvPr id="140" name="n_3aveValue【道路】&#10;一人当たり延長">
          <a:extLst>
            <a:ext uri="{FF2B5EF4-FFF2-40B4-BE49-F238E27FC236}">
              <a16:creationId xmlns:a16="http://schemas.microsoft.com/office/drawing/2014/main" id="{00000000-0008-0000-0100-00008C000000}"/>
            </a:ext>
          </a:extLst>
        </xdr:cNvPr>
        <xdr:cNvSpPr txBox="1"/>
      </xdr:nvSpPr>
      <xdr:spPr>
        <a:xfrm>
          <a:off x="7594111" y="648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145089</xdr:rowOff>
    </xdr:from>
    <xdr:ext cx="534377" cy="259045"/>
    <xdr:sp macro="" textlink="">
      <xdr:nvSpPr>
        <xdr:cNvPr id="141" name="n_4aveValue【道路】&#10;一人当たり延長">
          <a:extLst>
            <a:ext uri="{FF2B5EF4-FFF2-40B4-BE49-F238E27FC236}">
              <a16:creationId xmlns:a16="http://schemas.microsoft.com/office/drawing/2014/main" id="{00000000-0008-0000-0100-00008D000000}"/>
            </a:ext>
          </a:extLst>
        </xdr:cNvPr>
        <xdr:cNvSpPr txBox="1"/>
      </xdr:nvSpPr>
      <xdr:spPr>
        <a:xfrm>
          <a:off x="6705111" y="648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112221</xdr:rowOff>
    </xdr:from>
    <xdr:ext cx="469744" cy="259045"/>
    <xdr:sp macro="" textlink="">
      <xdr:nvSpPr>
        <xdr:cNvPr id="142" name="n_1mainValue【道路】&#10;一人当たり延長">
          <a:extLst>
            <a:ext uri="{FF2B5EF4-FFF2-40B4-BE49-F238E27FC236}">
              <a16:creationId xmlns:a16="http://schemas.microsoft.com/office/drawing/2014/main" id="{00000000-0008-0000-0100-00008E000000}"/>
            </a:ext>
          </a:extLst>
        </xdr:cNvPr>
        <xdr:cNvSpPr txBox="1"/>
      </xdr:nvSpPr>
      <xdr:spPr>
        <a:xfrm>
          <a:off x="9391727" y="697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114469</xdr:rowOff>
    </xdr:from>
    <xdr:ext cx="469744" cy="259045"/>
    <xdr:sp macro="" textlink="">
      <xdr:nvSpPr>
        <xdr:cNvPr id="143" name="n_2mainValue【道路】&#10;一人当たり延長">
          <a:extLst>
            <a:ext uri="{FF2B5EF4-FFF2-40B4-BE49-F238E27FC236}">
              <a16:creationId xmlns:a16="http://schemas.microsoft.com/office/drawing/2014/main" id="{00000000-0008-0000-0100-00008F000000}"/>
            </a:ext>
          </a:extLst>
        </xdr:cNvPr>
        <xdr:cNvSpPr txBox="1"/>
      </xdr:nvSpPr>
      <xdr:spPr>
        <a:xfrm>
          <a:off x="8515427" y="697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113517</xdr:rowOff>
    </xdr:from>
    <xdr:ext cx="469744" cy="259045"/>
    <xdr:sp macro="" textlink="">
      <xdr:nvSpPr>
        <xdr:cNvPr id="144" name="n_3mainValue【道路】&#10;一人当たり延長">
          <a:extLst>
            <a:ext uri="{FF2B5EF4-FFF2-40B4-BE49-F238E27FC236}">
              <a16:creationId xmlns:a16="http://schemas.microsoft.com/office/drawing/2014/main" id="{00000000-0008-0000-0100-000090000000}"/>
            </a:ext>
          </a:extLst>
        </xdr:cNvPr>
        <xdr:cNvSpPr txBox="1"/>
      </xdr:nvSpPr>
      <xdr:spPr>
        <a:xfrm>
          <a:off x="7626427" y="697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112221</xdr:rowOff>
    </xdr:from>
    <xdr:ext cx="469744" cy="259045"/>
    <xdr:sp macro="" textlink="">
      <xdr:nvSpPr>
        <xdr:cNvPr id="145" name="n_4mainValue【道路】&#10;一人当たり延長">
          <a:extLst>
            <a:ext uri="{FF2B5EF4-FFF2-40B4-BE49-F238E27FC236}">
              <a16:creationId xmlns:a16="http://schemas.microsoft.com/office/drawing/2014/main" id="{00000000-0008-0000-0100-000091000000}"/>
            </a:ext>
          </a:extLst>
        </xdr:cNvPr>
        <xdr:cNvSpPr txBox="1"/>
      </xdr:nvSpPr>
      <xdr:spPr>
        <a:xfrm>
          <a:off x="6737427" y="697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00000000-0008-0000-0100-0000A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19050</xdr:rowOff>
    </xdr:from>
    <xdr:to>
      <xdr:col>24</xdr:col>
      <xdr:colOff>62865</xdr:colOff>
      <xdr:row>63</xdr:row>
      <xdr:rowOff>89535</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flipV="1">
          <a:off x="4634865" y="9620250"/>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93362</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00000000-0008-0000-0100-0000AB000000}"/>
            </a:ext>
          </a:extLst>
        </xdr:cNvPr>
        <xdr:cNvSpPr txBox="1"/>
      </xdr:nvSpPr>
      <xdr:spPr>
        <a:xfrm>
          <a:off x="4673600" y="1089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89535</xdr:rowOff>
    </xdr:from>
    <xdr:to>
      <xdr:col>24</xdr:col>
      <xdr:colOff>152400</xdr:colOff>
      <xdr:row>63</xdr:row>
      <xdr:rowOff>89535</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4546600" y="1089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137177</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id="{00000000-0008-0000-0100-0000AD000000}"/>
            </a:ext>
          </a:extLst>
        </xdr:cNvPr>
        <xdr:cNvSpPr txBox="1"/>
      </xdr:nvSpPr>
      <xdr:spPr>
        <a:xfrm>
          <a:off x="4673600" y="939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19050</xdr:rowOff>
    </xdr:from>
    <xdr:to>
      <xdr:col>24</xdr:col>
      <xdr:colOff>152400</xdr:colOff>
      <xdr:row>56</xdr:row>
      <xdr:rowOff>19050</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a:off x="4546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13987</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00000000-0008-0000-0100-0000AF000000}"/>
            </a:ext>
          </a:extLst>
        </xdr:cNvPr>
        <xdr:cNvSpPr txBox="1"/>
      </xdr:nvSpPr>
      <xdr:spPr>
        <a:xfrm>
          <a:off x="4673600" y="10300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162560</xdr:rowOff>
    </xdr:from>
    <xdr:to>
      <xdr:col>24</xdr:col>
      <xdr:colOff>114300</xdr:colOff>
      <xdr:row>61</xdr:row>
      <xdr:rowOff>92710</xdr:rowOff>
    </xdr:to>
    <xdr:sp macro="" textlink="">
      <xdr:nvSpPr>
        <xdr:cNvPr id="176" name="フローチャート: 判断 175">
          <a:extLst>
            <a:ext uri="{FF2B5EF4-FFF2-40B4-BE49-F238E27FC236}">
              <a16:creationId xmlns:a16="http://schemas.microsoft.com/office/drawing/2014/main" id="{00000000-0008-0000-0100-0000B0000000}"/>
            </a:ext>
          </a:extLst>
        </xdr:cNvPr>
        <xdr:cNvSpPr/>
      </xdr:nvSpPr>
      <xdr:spPr>
        <a:xfrm>
          <a:off x="45847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145415</xdr:rowOff>
    </xdr:from>
    <xdr:to>
      <xdr:col>20</xdr:col>
      <xdr:colOff>38100</xdr:colOff>
      <xdr:row>61</xdr:row>
      <xdr:rowOff>75565</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3746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126365</xdr:rowOff>
    </xdr:from>
    <xdr:to>
      <xdr:col>15</xdr:col>
      <xdr:colOff>101600</xdr:colOff>
      <xdr:row>61</xdr:row>
      <xdr:rowOff>56515</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2857500" y="1041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111125</xdr:rowOff>
    </xdr:from>
    <xdr:to>
      <xdr:col>10</xdr:col>
      <xdr:colOff>165100</xdr:colOff>
      <xdr:row>61</xdr:row>
      <xdr:rowOff>41275</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1968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92075</xdr:rowOff>
    </xdr:from>
    <xdr:to>
      <xdr:col>6</xdr:col>
      <xdr:colOff>38100</xdr:colOff>
      <xdr:row>61</xdr:row>
      <xdr:rowOff>22225</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1079500" y="103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57785</xdr:rowOff>
    </xdr:from>
    <xdr:to>
      <xdr:col>24</xdr:col>
      <xdr:colOff>114300</xdr:colOff>
      <xdr:row>61</xdr:row>
      <xdr:rowOff>159385</xdr:rowOff>
    </xdr:to>
    <xdr:sp macro="" textlink="">
      <xdr:nvSpPr>
        <xdr:cNvPr id="186" name="楕円 185">
          <a:extLst>
            <a:ext uri="{FF2B5EF4-FFF2-40B4-BE49-F238E27FC236}">
              <a16:creationId xmlns:a16="http://schemas.microsoft.com/office/drawing/2014/main" id="{00000000-0008-0000-0100-0000BA000000}"/>
            </a:ext>
          </a:extLst>
        </xdr:cNvPr>
        <xdr:cNvSpPr/>
      </xdr:nvSpPr>
      <xdr:spPr>
        <a:xfrm>
          <a:off x="45847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36212</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00000000-0008-0000-0100-0000BB000000}"/>
            </a:ext>
          </a:extLst>
        </xdr:cNvPr>
        <xdr:cNvSpPr txBox="1"/>
      </xdr:nvSpPr>
      <xdr:spPr>
        <a:xfrm>
          <a:off x="4673600" y="1049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29210</xdr:rowOff>
    </xdr:from>
    <xdr:to>
      <xdr:col>20</xdr:col>
      <xdr:colOff>38100</xdr:colOff>
      <xdr:row>61</xdr:row>
      <xdr:rowOff>130810</xdr:rowOff>
    </xdr:to>
    <xdr:sp macro="" textlink="">
      <xdr:nvSpPr>
        <xdr:cNvPr id="188" name="楕円 187">
          <a:extLst>
            <a:ext uri="{FF2B5EF4-FFF2-40B4-BE49-F238E27FC236}">
              <a16:creationId xmlns:a16="http://schemas.microsoft.com/office/drawing/2014/main" id="{00000000-0008-0000-0100-0000BC000000}"/>
            </a:ext>
          </a:extLst>
        </xdr:cNvPr>
        <xdr:cNvSpPr/>
      </xdr:nvSpPr>
      <xdr:spPr>
        <a:xfrm>
          <a:off x="3746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80010</xdr:rowOff>
    </xdr:from>
    <xdr:to>
      <xdr:col>24</xdr:col>
      <xdr:colOff>63500</xdr:colOff>
      <xdr:row>61</xdr:row>
      <xdr:rowOff>108585</xdr:rowOff>
    </xdr:to>
    <xdr:cxnSp macro="">
      <xdr:nvCxnSpPr>
        <xdr:cNvPr id="189" name="直線コネクタ 188">
          <a:extLst>
            <a:ext uri="{FF2B5EF4-FFF2-40B4-BE49-F238E27FC236}">
              <a16:creationId xmlns:a16="http://schemas.microsoft.com/office/drawing/2014/main" id="{00000000-0008-0000-0100-0000BD000000}"/>
            </a:ext>
          </a:extLst>
        </xdr:cNvPr>
        <xdr:cNvCxnSpPr/>
      </xdr:nvCxnSpPr>
      <xdr:spPr>
        <a:xfrm>
          <a:off x="3797300" y="1053846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635</xdr:rowOff>
    </xdr:from>
    <xdr:to>
      <xdr:col>15</xdr:col>
      <xdr:colOff>101600</xdr:colOff>
      <xdr:row>61</xdr:row>
      <xdr:rowOff>102235</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28575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51435</xdr:rowOff>
    </xdr:from>
    <xdr:to>
      <xdr:col>19</xdr:col>
      <xdr:colOff>177800</xdr:colOff>
      <xdr:row>61</xdr:row>
      <xdr:rowOff>80010</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2908300" y="105098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145415</xdr:rowOff>
    </xdr:from>
    <xdr:to>
      <xdr:col>10</xdr:col>
      <xdr:colOff>165100</xdr:colOff>
      <xdr:row>61</xdr:row>
      <xdr:rowOff>75565</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1968500" y="104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24765</xdr:rowOff>
    </xdr:from>
    <xdr:to>
      <xdr:col>15</xdr:col>
      <xdr:colOff>50800</xdr:colOff>
      <xdr:row>61</xdr:row>
      <xdr:rowOff>51435</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2019300" y="1048321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116840</xdr:rowOff>
    </xdr:from>
    <xdr:to>
      <xdr:col>6</xdr:col>
      <xdr:colOff>38100</xdr:colOff>
      <xdr:row>61</xdr:row>
      <xdr:rowOff>46990</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10795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167640</xdr:rowOff>
    </xdr:from>
    <xdr:to>
      <xdr:col>10</xdr:col>
      <xdr:colOff>114300</xdr:colOff>
      <xdr:row>61</xdr:row>
      <xdr:rowOff>24765</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1130300" y="104546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92092</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00000000-0008-0000-0100-0000C4000000}"/>
            </a:ext>
          </a:extLst>
        </xdr:cNvPr>
        <xdr:cNvSpPr txBox="1"/>
      </xdr:nvSpPr>
      <xdr:spPr>
        <a:xfrm>
          <a:off x="3582044" y="1020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73042</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2705744" y="10188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57802</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1816744" y="1017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38752</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927744" y="1015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121937</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35820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93362</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2705744" y="1055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66692</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18167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38117</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927744" y="1049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00000000-0008-0000-0100-0000C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a:extLst>
            <a:ext uri="{FF2B5EF4-FFF2-40B4-BE49-F238E27FC236}">
              <a16:creationId xmlns:a16="http://schemas.microsoft.com/office/drawing/2014/main" id="{00000000-0008-0000-0100-0000E2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164227</xdr:rowOff>
    </xdr:from>
    <xdr:to>
      <xdr:col>54</xdr:col>
      <xdr:colOff>189865</xdr:colOff>
      <xdr:row>64</xdr:row>
      <xdr:rowOff>66705</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flipV="1">
          <a:off x="10476865" y="9765427"/>
          <a:ext cx="0" cy="1274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70532</xdr:rowOff>
    </xdr:from>
    <xdr:ext cx="469744" cy="259045"/>
    <xdr:sp macro="" textlink="">
      <xdr:nvSpPr>
        <xdr:cNvPr id="228" name="【橋りょう・トンネル】&#10;一人当たり有形固定資産（償却資産）額最小値テキスト">
          <a:extLst>
            <a:ext uri="{FF2B5EF4-FFF2-40B4-BE49-F238E27FC236}">
              <a16:creationId xmlns:a16="http://schemas.microsoft.com/office/drawing/2014/main" id="{00000000-0008-0000-0100-0000E4000000}"/>
            </a:ext>
          </a:extLst>
        </xdr:cNvPr>
        <xdr:cNvSpPr txBox="1"/>
      </xdr:nvSpPr>
      <xdr:spPr>
        <a:xfrm>
          <a:off x="10515600" y="11043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66705</xdr:rowOff>
    </xdr:from>
    <xdr:to>
      <xdr:col>55</xdr:col>
      <xdr:colOff>88900</xdr:colOff>
      <xdr:row>64</xdr:row>
      <xdr:rowOff>66705</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a:off x="10388600" y="11039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110904</xdr:rowOff>
    </xdr:from>
    <xdr:ext cx="690189" cy="259045"/>
    <xdr:sp macro="" textlink="">
      <xdr:nvSpPr>
        <xdr:cNvPr id="230" name="【橋りょう・トンネル】&#10;一人当たり有形固定資産（償却資産）額最大値テキスト">
          <a:extLst>
            <a:ext uri="{FF2B5EF4-FFF2-40B4-BE49-F238E27FC236}">
              <a16:creationId xmlns:a16="http://schemas.microsoft.com/office/drawing/2014/main" id="{00000000-0008-0000-0100-0000E6000000}"/>
            </a:ext>
          </a:extLst>
        </xdr:cNvPr>
        <xdr:cNvSpPr txBox="1"/>
      </xdr:nvSpPr>
      <xdr:spPr>
        <a:xfrm>
          <a:off x="10515600" y="95406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164227</xdr:rowOff>
    </xdr:from>
    <xdr:to>
      <xdr:col>55</xdr:col>
      <xdr:colOff>88900</xdr:colOff>
      <xdr:row>56</xdr:row>
      <xdr:rowOff>164227</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a:off x="10388600" y="976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140659</xdr:rowOff>
    </xdr:from>
    <xdr:ext cx="599010" cy="259045"/>
    <xdr:sp macro="" textlink="">
      <xdr:nvSpPr>
        <xdr:cNvPr id="232" name="【橋りょう・トンネル】&#10;一人当たり有形固定資産（償却資産）額平均値テキスト">
          <a:extLst>
            <a:ext uri="{FF2B5EF4-FFF2-40B4-BE49-F238E27FC236}">
              <a16:creationId xmlns:a16="http://schemas.microsoft.com/office/drawing/2014/main" id="{00000000-0008-0000-0100-0000E8000000}"/>
            </a:ext>
          </a:extLst>
        </xdr:cNvPr>
        <xdr:cNvSpPr txBox="1"/>
      </xdr:nvSpPr>
      <xdr:spPr>
        <a:xfrm>
          <a:off x="10515600" y="105991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117782</xdr:rowOff>
    </xdr:from>
    <xdr:to>
      <xdr:col>55</xdr:col>
      <xdr:colOff>50800</xdr:colOff>
      <xdr:row>63</xdr:row>
      <xdr:rowOff>47932</xdr:rowOff>
    </xdr:to>
    <xdr:sp macro="" textlink="">
      <xdr:nvSpPr>
        <xdr:cNvPr id="233" name="フローチャート: 判断 232">
          <a:extLst>
            <a:ext uri="{FF2B5EF4-FFF2-40B4-BE49-F238E27FC236}">
              <a16:creationId xmlns:a16="http://schemas.microsoft.com/office/drawing/2014/main" id="{00000000-0008-0000-0100-0000E9000000}"/>
            </a:ext>
          </a:extLst>
        </xdr:cNvPr>
        <xdr:cNvSpPr/>
      </xdr:nvSpPr>
      <xdr:spPr>
        <a:xfrm>
          <a:off x="10426700" y="10747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99677</xdr:rowOff>
    </xdr:from>
    <xdr:to>
      <xdr:col>50</xdr:col>
      <xdr:colOff>165100</xdr:colOff>
      <xdr:row>63</xdr:row>
      <xdr:rowOff>29827</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9588500" y="1072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101684</xdr:rowOff>
    </xdr:from>
    <xdr:to>
      <xdr:col>46</xdr:col>
      <xdr:colOff>38100</xdr:colOff>
      <xdr:row>63</xdr:row>
      <xdr:rowOff>31834</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8699500" y="1073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96068</xdr:rowOff>
    </xdr:from>
    <xdr:to>
      <xdr:col>41</xdr:col>
      <xdr:colOff>101600</xdr:colOff>
      <xdr:row>63</xdr:row>
      <xdr:rowOff>26218</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7810500" y="1072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98244</xdr:rowOff>
    </xdr:from>
    <xdr:to>
      <xdr:col>36</xdr:col>
      <xdr:colOff>165100</xdr:colOff>
      <xdr:row>63</xdr:row>
      <xdr:rowOff>28394</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6921500" y="1072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133746</xdr:rowOff>
    </xdr:from>
    <xdr:to>
      <xdr:col>55</xdr:col>
      <xdr:colOff>50800</xdr:colOff>
      <xdr:row>63</xdr:row>
      <xdr:rowOff>63896</xdr:rowOff>
    </xdr:to>
    <xdr:sp macro="" textlink="">
      <xdr:nvSpPr>
        <xdr:cNvPr id="243" name="楕円 242">
          <a:extLst>
            <a:ext uri="{FF2B5EF4-FFF2-40B4-BE49-F238E27FC236}">
              <a16:creationId xmlns:a16="http://schemas.microsoft.com/office/drawing/2014/main" id="{00000000-0008-0000-0100-0000F3000000}"/>
            </a:ext>
          </a:extLst>
        </xdr:cNvPr>
        <xdr:cNvSpPr/>
      </xdr:nvSpPr>
      <xdr:spPr>
        <a:xfrm>
          <a:off x="10426700" y="1076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112173</xdr:rowOff>
    </xdr:from>
    <xdr:ext cx="599010" cy="259045"/>
    <xdr:sp macro="" textlink="">
      <xdr:nvSpPr>
        <xdr:cNvPr id="244" name="【橋りょう・トンネル】&#10;一人当たり有形固定資産（償却資産）額該当値テキスト">
          <a:extLst>
            <a:ext uri="{FF2B5EF4-FFF2-40B4-BE49-F238E27FC236}">
              <a16:creationId xmlns:a16="http://schemas.microsoft.com/office/drawing/2014/main" id="{00000000-0008-0000-0100-0000F4000000}"/>
            </a:ext>
          </a:extLst>
        </xdr:cNvPr>
        <xdr:cNvSpPr txBox="1"/>
      </xdr:nvSpPr>
      <xdr:spPr>
        <a:xfrm>
          <a:off x="10515600" y="10742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135341</xdr:rowOff>
    </xdr:from>
    <xdr:to>
      <xdr:col>50</xdr:col>
      <xdr:colOff>165100</xdr:colOff>
      <xdr:row>63</xdr:row>
      <xdr:rowOff>65491</xdr:rowOff>
    </xdr:to>
    <xdr:sp macro="" textlink="">
      <xdr:nvSpPr>
        <xdr:cNvPr id="245" name="楕円 244">
          <a:extLst>
            <a:ext uri="{FF2B5EF4-FFF2-40B4-BE49-F238E27FC236}">
              <a16:creationId xmlns:a16="http://schemas.microsoft.com/office/drawing/2014/main" id="{00000000-0008-0000-0100-0000F5000000}"/>
            </a:ext>
          </a:extLst>
        </xdr:cNvPr>
        <xdr:cNvSpPr/>
      </xdr:nvSpPr>
      <xdr:spPr>
        <a:xfrm>
          <a:off x="9588500" y="1076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13096</xdr:rowOff>
    </xdr:from>
    <xdr:to>
      <xdr:col>55</xdr:col>
      <xdr:colOff>0</xdr:colOff>
      <xdr:row>63</xdr:row>
      <xdr:rowOff>14691</xdr:rowOff>
    </xdr:to>
    <xdr:cxnSp macro="">
      <xdr:nvCxnSpPr>
        <xdr:cNvPr id="246" name="直線コネクタ 245">
          <a:extLst>
            <a:ext uri="{FF2B5EF4-FFF2-40B4-BE49-F238E27FC236}">
              <a16:creationId xmlns:a16="http://schemas.microsoft.com/office/drawing/2014/main" id="{00000000-0008-0000-0100-0000F6000000}"/>
            </a:ext>
          </a:extLst>
        </xdr:cNvPr>
        <xdr:cNvCxnSpPr/>
      </xdr:nvCxnSpPr>
      <xdr:spPr>
        <a:xfrm flipV="1">
          <a:off x="9639300" y="10814446"/>
          <a:ext cx="838200" cy="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136600</xdr:rowOff>
    </xdr:from>
    <xdr:to>
      <xdr:col>46</xdr:col>
      <xdr:colOff>38100</xdr:colOff>
      <xdr:row>63</xdr:row>
      <xdr:rowOff>66750</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8699500" y="1076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14691</xdr:rowOff>
    </xdr:from>
    <xdr:to>
      <xdr:col>50</xdr:col>
      <xdr:colOff>114300</xdr:colOff>
      <xdr:row>63</xdr:row>
      <xdr:rowOff>15950</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flipV="1">
          <a:off x="8750300" y="10816041"/>
          <a:ext cx="889000" cy="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135976</xdr:rowOff>
    </xdr:from>
    <xdr:to>
      <xdr:col>41</xdr:col>
      <xdr:colOff>101600</xdr:colOff>
      <xdr:row>63</xdr:row>
      <xdr:rowOff>66126</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7810500" y="1076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15326</xdr:rowOff>
    </xdr:from>
    <xdr:to>
      <xdr:col>45</xdr:col>
      <xdr:colOff>177800</xdr:colOff>
      <xdr:row>63</xdr:row>
      <xdr:rowOff>15950</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a:off x="7861300" y="10816676"/>
          <a:ext cx="889000" cy="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134635</xdr:rowOff>
    </xdr:from>
    <xdr:to>
      <xdr:col>36</xdr:col>
      <xdr:colOff>165100</xdr:colOff>
      <xdr:row>63</xdr:row>
      <xdr:rowOff>64785</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6921500" y="1076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13985</xdr:rowOff>
    </xdr:from>
    <xdr:to>
      <xdr:col>41</xdr:col>
      <xdr:colOff>50800</xdr:colOff>
      <xdr:row>63</xdr:row>
      <xdr:rowOff>15326</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a:off x="6972300" y="10815335"/>
          <a:ext cx="8890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46354</xdr:rowOff>
    </xdr:from>
    <xdr:ext cx="599010" cy="259045"/>
    <xdr:sp macro="" textlink="">
      <xdr:nvSpPr>
        <xdr:cNvPr id="253" name="n_1aveValue【橋りょう・トンネル】&#10;一人当たり有形固定資産（償却資産）額">
          <a:extLst>
            <a:ext uri="{FF2B5EF4-FFF2-40B4-BE49-F238E27FC236}">
              <a16:creationId xmlns:a16="http://schemas.microsoft.com/office/drawing/2014/main" id="{00000000-0008-0000-0100-0000FD000000}"/>
            </a:ext>
          </a:extLst>
        </xdr:cNvPr>
        <xdr:cNvSpPr txBox="1"/>
      </xdr:nvSpPr>
      <xdr:spPr>
        <a:xfrm>
          <a:off x="9327095" y="1050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48361</xdr:rowOff>
    </xdr:from>
    <xdr:ext cx="599010" cy="259045"/>
    <xdr:sp macro="" textlink="">
      <xdr:nvSpPr>
        <xdr:cNvPr id="254" name="n_2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8450795" y="10506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42745</xdr:rowOff>
    </xdr:from>
    <xdr:ext cx="599010" cy="259045"/>
    <xdr:sp macro="" textlink="">
      <xdr:nvSpPr>
        <xdr:cNvPr id="255" name="n_3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7561795" y="1050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44921</xdr:rowOff>
    </xdr:from>
    <xdr:ext cx="599010" cy="259045"/>
    <xdr:sp macro="" textlink="">
      <xdr:nvSpPr>
        <xdr:cNvPr id="256" name="n_4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6672795" y="10503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56618</xdr:rowOff>
    </xdr:from>
    <xdr:ext cx="599010" cy="259045"/>
    <xdr:sp macro="" textlink="">
      <xdr:nvSpPr>
        <xdr:cNvPr id="257" name="n_1main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9327095" y="10857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57877</xdr:rowOff>
    </xdr:from>
    <xdr:ext cx="599010" cy="259045"/>
    <xdr:sp macro="" textlink="">
      <xdr:nvSpPr>
        <xdr:cNvPr id="258" name="n_2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8450795" y="10859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57253</xdr:rowOff>
    </xdr:from>
    <xdr:ext cx="599010" cy="259045"/>
    <xdr:sp macro="" textlink="">
      <xdr:nvSpPr>
        <xdr:cNvPr id="259" name="n_3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7561795" y="1085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55912</xdr:rowOff>
    </xdr:from>
    <xdr:ext cx="599010" cy="259045"/>
    <xdr:sp macro="" textlink="">
      <xdr:nvSpPr>
        <xdr:cNvPr id="260" name="n_4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6672795" y="10857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00000000-0008-0000-0100-000005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id="{00000000-0008-0000-0100-00000E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87</xdr:row>
      <xdr:rowOff>38100</xdr:rowOff>
    </xdr:from>
    <xdr:to>
      <xdr:col>28</xdr:col>
      <xdr:colOff>114300</xdr:colOff>
      <xdr:row>87</xdr:row>
      <xdr:rowOff>38100</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762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67327</xdr:rowOff>
    </xdr:from>
    <xdr:ext cx="40305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358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358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152400</xdr:rowOff>
    </xdr:from>
    <xdr:to>
      <xdr:col>28</xdr:col>
      <xdr:colOff>114300</xdr:colOff>
      <xdr:row>83</xdr:row>
      <xdr:rowOff>152400</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10177</xdr:rowOff>
    </xdr:from>
    <xdr:ext cx="40305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358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95250</xdr:rowOff>
    </xdr:from>
    <xdr:to>
      <xdr:col>28</xdr:col>
      <xdr:colOff>114300</xdr:colOff>
      <xdr:row>80</xdr:row>
      <xdr:rowOff>95250</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762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124477</xdr:rowOff>
    </xdr:from>
    <xdr:ext cx="40305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358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762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358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38100</xdr:rowOff>
    </xdr:from>
    <xdr:to>
      <xdr:col>28</xdr:col>
      <xdr:colOff>114300</xdr:colOff>
      <xdr:row>77</xdr:row>
      <xdr:rowOff>38100</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762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67327</xdr:rowOff>
    </xdr:from>
    <xdr:ext cx="403059"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358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0000000-0008-0000-01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23813</xdr:rowOff>
    </xdr:from>
    <xdr:to>
      <xdr:col>24</xdr:col>
      <xdr:colOff>62865</xdr:colOff>
      <xdr:row>86</xdr:row>
      <xdr:rowOff>78105</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flipV="1">
          <a:off x="4634865" y="13396913"/>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81932</xdr:rowOff>
    </xdr:from>
    <xdr:ext cx="405111" cy="259045"/>
    <xdr:sp macro="" textlink="">
      <xdr:nvSpPr>
        <xdr:cNvPr id="290" name="【公営住宅】&#10;有形固定資産減価償却率最小値テキスト">
          <a:extLst>
            <a:ext uri="{FF2B5EF4-FFF2-40B4-BE49-F238E27FC236}">
              <a16:creationId xmlns:a16="http://schemas.microsoft.com/office/drawing/2014/main" id="{00000000-0008-0000-0100-000022010000}"/>
            </a:ext>
          </a:extLst>
        </xdr:cNvPr>
        <xdr:cNvSpPr txBox="1"/>
      </xdr:nvSpPr>
      <xdr:spPr>
        <a:xfrm>
          <a:off x="4673600"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78105</xdr:rowOff>
    </xdr:from>
    <xdr:to>
      <xdr:col>24</xdr:col>
      <xdr:colOff>152400</xdr:colOff>
      <xdr:row>86</xdr:row>
      <xdr:rowOff>78105</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4546600" y="1482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141940</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00000000-0008-0000-0100-000024010000}"/>
            </a:ext>
          </a:extLst>
        </xdr:cNvPr>
        <xdr:cNvSpPr txBox="1"/>
      </xdr:nvSpPr>
      <xdr:spPr>
        <a:xfrm>
          <a:off x="4673600" y="13172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23813</xdr:rowOff>
    </xdr:from>
    <xdr:to>
      <xdr:col>24</xdr:col>
      <xdr:colOff>152400</xdr:colOff>
      <xdr:row>78</xdr:row>
      <xdr:rowOff>23813</xdr:rowOff>
    </xdr:to>
    <xdr:cxnSp macro="">
      <xdr:nvCxnSpPr>
        <xdr:cNvPr id="293" name="直線コネクタ 292">
          <a:extLst>
            <a:ext uri="{FF2B5EF4-FFF2-40B4-BE49-F238E27FC236}">
              <a16:creationId xmlns:a16="http://schemas.microsoft.com/office/drawing/2014/main" id="{00000000-0008-0000-0100-000025010000}"/>
            </a:ext>
          </a:extLst>
        </xdr:cNvPr>
        <xdr:cNvCxnSpPr/>
      </xdr:nvCxnSpPr>
      <xdr:spPr>
        <a:xfrm>
          <a:off x="4546600" y="1339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34307</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00000000-0008-0000-0100-000026010000}"/>
            </a:ext>
          </a:extLst>
        </xdr:cNvPr>
        <xdr:cNvSpPr txBox="1"/>
      </xdr:nvSpPr>
      <xdr:spPr>
        <a:xfrm>
          <a:off x="4673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55880</xdr:rowOff>
    </xdr:from>
    <xdr:to>
      <xdr:col>24</xdr:col>
      <xdr:colOff>114300</xdr:colOff>
      <xdr:row>82</xdr:row>
      <xdr:rowOff>157480</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4584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61595</xdr:rowOff>
    </xdr:from>
    <xdr:to>
      <xdr:col>20</xdr:col>
      <xdr:colOff>38100</xdr:colOff>
      <xdr:row>82</xdr:row>
      <xdr:rowOff>163195</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3746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101600</xdr:rowOff>
    </xdr:from>
    <xdr:to>
      <xdr:col>15</xdr:col>
      <xdr:colOff>101600</xdr:colOff>
      <xdr:row>83</xdr:row>
      <xdr:rowOff>31750</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2857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67311</xdr:rowOff>
    </xdr:from>
    <xdr:to>
      <xdr:col>10</xdr:col>
      <xdr:colOff>165100</xdr:colOff>
      <xdr:row>82</xdr:row>
      <xdr:rowOff>168911</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1968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38736</xdr:rowOff>
    </xdr:from>
    <xdr:to>
      <xdr:col>24</xdr:col>
      <xdr:colOff>114300</xdr:colOff>
      <xdr:row>81</xdr:row>
      <xdr:rowOff>140336</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45847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61613</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00000000-0008-0000-0100-000032010000}"/>
            </a:ext>
          </a:extLst>
        </xdr:cNvPr>
        <xdr:cNvSpPr txBox="1"/>
      </xdr:nvSpPr>
      <xdr:spPr>
        <a:xfrm>
          <a:off x="4673600"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161607</xdr:rowOff>
    </xdr:from>
    <xdr:to>
      <xdr:col>20</xdr:col>
      <xdr:colOff>38100</xdr:colOff>
      <xdr:row>81</xdr:row>
      <xdr:rowOff>91757</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3746500" y="1387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40957</xdr:rowOff>
    </xdr:from>
    <xdr:to>
      <xdr:col>24</xdr:col>
      <xdr:colOff>63500</xdr:colOff>
      <xdr:row>81</xdr:row>
      <xdr:rowOff>89536</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3797300" y="13928407"/>
          <a:ext cx="838200" cy="4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138748</xdr:rowOff>
    </xdr:from>
    <xdr:to>
      <xdr:col>15</xdr:col>
      <xdr:colOff>101600</xdr:colOff>
      <xdr:row>81</xdr:row>
      <xdr:rowOff>68898</xdr:rowOff>
    </xdr:to>
    <xdr:sp macro="" textlink="">
      <xdr:nvSpPr>
        <xdr:cNvPr id="309" name="楕円 308">
          <a:extLst>
            <a:ext uri="{FF2B5EF4-FFF2-40B4-BE49-F238E27FC236}">
              <a16:creationId xmlns:a16="http://schemas.microsoft.com/office/drawing/2014/main" id="{00000000-0008-0000-0100-000035010000}"/>
            </a:ext>
          </a:extLst>
        </xdr:cNvPr>
        <xdr:cNvSpPr/>
      </xdr:nvSpPr>
      <xdr:spPr>
        <a:xfrm>
          <a:off x="2857500" y="1385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18098</xdr:rowOff>
    </xdr:from>
    <xdr:to>
      <xdr:col>19</xdr:col>
      <xdr:colOff>177800</xdr:colOff>
      <xdr:row>81</xdr:row>
      <xdr:rowOff>40957</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2908300" y="1390554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81598</xdr:rowOff>
    </xdr:from>
    <xdr:to>
      <xdr:col>10</xdr:col>
      <xdr:colOff>165100</xdr:colOff>
      <xdr:row>81</xdr:row>
      <xdr:rowOff>11748</xdr:rowOff>
    </xdr:to>
    <xdr:sp macro="" textlink="">
      <xdr:nvSpPr>
        <xdr:cNvPr id="311" name="楕円 310">
          <a:extLst>
            <a:ext uri="{FF2B5EF4-FFF2-40B4-BE49-F238E27FC236}">
              <a16:creationId xmlns:a16="http://schemas.microsoft.com/office/drawing/2014/main" id="{00000000-0008-0000-0100-000037010000}"/>
            </a:ext>
          </a:extLst>
        </xdr:cNvPr>
        <xdr:cNvSpPr/>
      </xdr:nvSpPr>
      <xdr:spPr>
        <a:xfrm>
          <a:off x="1968500" y="1379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132398</xdr:rowOff>
    </xdr:from>
    <xdr:to>
      <xdr:col>15</xdr:col>
      <xdr:colOff>50800</xdr:colOff>
      <xdr:row>81</xdr:row>
      <xdr:rowOff>18098</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2019300" y="1384839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95886</xdr:rowOff>
    </xdr:from>
    <xdr:to>
      <xdr:col>6</xdr:col>
      <xdr:colOff>38100</xdr:colOff>
      <xdr:row>81</xdr:row>
      <xdr:rowOff>26036</xdr:rowOff>
    </xdr:to>
    <xdr:sp macro="" textlink="">
      <xdr:nvSpPr>
        <xdr:cNvPr id="313" name="楕円 312">
          <a:extLst>
            <a:ext uri="{FF2B5EF4-FFF2-40B4-BE49-F238E27FC236}">
              <a16:creationId xmlns:a16="http://schemas.microsoft.com/office/drawing/2014/main" id="{00000000-0008-0000-0100-000039010000}"/>
            </a:ext>
          </a:extLst>
        </xdr:cNvPr>
        <xdr:cNvSpPr/>
      </xdr:nvSpPr>
      <xdr:spPr>
        <a:xfrm>
          <a:off x="1079500" y="1381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132398</xdr:rowOff>
    </xdr:from>
    <xdr:to>
      <xdr:col>10</xdr:col>
      <xdr:colOff>114300</xdr:colOff>
      <xdr:row>80</xdr:row>
      <xdr:rowOff>146686</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flipV="1">
          <a:off x="1130300" y="13848398"/>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154322</xdr:rowOff>
    </xdr:from>
    <xdr:ext cx="405111" cy="259045"/>
    <xdr:sp macro="" textlink="">
      <xdr:nvSpPr>
        <xdr:cNvPr id="315" name="n_1aveValue【公営住宅】&#10;有形固定資産減価償却率">
          <a:extLst>
            <a:ext uri="{FF2B5EF4-FFF2-40B4-BE49-F238E27FC236}">
              <a16:creationId xmlns:a16="http://schemas.microsoft.com/office/drawing/2014/main" id="{00000000-0008-0000-0100-00003B010000}"/>
            </a:ext>
          </a:extLst>
        </xdr:cNvPr>
        <xdr:cNvSpPr txBox="1"/>
      </xdr:nvSpPr>
      <xdr:spPr>
        <a:xfrm>
          <a:off x="3582044"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22877</xdr:rowOff>
    </xdr:from>
    <xdr:ext cx="405111" cy="259045"/>
    <xdr:sp macro="" textlink="">
      <xdr:nvSpPr>
        <xdr:cNvPr id="316" name="n_2aveValue【公営住宅】&#10;有形固定資産減価償却率">
          <a:extLst>
            <a:ext uri="{FF2B5EF4-FFF2-40B4-BE49-F238E27FC236}">
              <a16:creationId xmlns:a16="http://schemas.microsoft.com/office/drawing/2014/main" id="{00000000-0008-0000-0100-00003C010000}"/>
            </a:ext>
          </a:extLst>
        </xdr:cNvPr>
        <xdr:cNvSpPr txBox="1"/>
      </xdr:nvSpPr>
      <xdr:spPr>
        <a:xfrm>
          <a:off x="2705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160038</xdr:rowOff>
    </xdr:from>
    <xdr:ext cx="405111" cy="259045"/>
    <xdr:sp macro="" textlink="">
      <xdr:nvSpPr>
        <xdr:cNvPr id="317" name="n_3aveValue【公営住宅】&#10;有形固定資産減価償却率">
          <a:extLst>
            <a:ext uri="{FF2B5EF4-FFF2-40B4-BE49-F238E27FC236}">
              <a16:creationId xmlns:a16="http://schemas.microsoft.com/office/drawing/2014/main" id="{00000000-0008-0000-0100-00003D010000}"/>
            </a:ext>
          </a:extLst>
        </xdr:cNvPr>
        <xdr:cNvSpPr txBox="1"/>
      </xdr:nvSpPr>
      <xdr:spPr>
        <a:xfrm>
          <a:off x="1816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148607</xdr:rowOff>
    </xdr:from>
    <xdr:ext cx="405111" cy="259045"/>
    <xdr:sp macro="" textlink="">
      <xdr:nvSpPr>
        <xdr:cNvPr id="318" name="n_4aveValue【公営住宅】&#10;有形固定資産減価償却率">
          <a:extLst>
            <a:ext uri="{FF2B5EF4-FFF2-40B4-BE49-F238E27FC236}">
              <a16:creationId xmlns:a16="http://schemas.microsoft.com/office/drawing/2014/main" id="{00000000-0008-0000-0100-00003E010000}"/>
            </a:ext>
          </a:extLst>
        </xdr:cNvPr>
        <xdr:cNvSpPr txBox="1"/>
      </xdr:nvSpPr>
      <xdr:spPr>
        <a:xfrm>
          <a:off x="927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108284</xdr:rowOff>
    </xdr:from>
    <xdr:ext cx="405111" cy="259045"/>
    <xdr:sp macro="" textlink="">
      <xdr:nvSpPr>
        <xdr:cNvPr id="319" name="n_1mainValue【公営住宅】&#10;有形固定資産減価償却率">
          <a:extLst>
            <a:ext uri="{FF2B5EF4-FFF2-40B4-BE49-F238E27FC236}">
              <a16:creationId xmlns:a16="http://schemas.microsoft.com/office/drawing/2014/main" id="{00000000-0008-0000-0100-00003F010000}"/>
            </a:ext>
          </a:extLst>
        </xdr:cNvPr>
        <xdr:cNvSpPr txBox="1"/>
      </xdr:nvSpPr>
      <xdr:spPr>
        <a:xfrm>
          <a:off x="3582044" y="13652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85425</xdr:rowOff>
    </xdr:from>
    <xdr:ext cx="405111" cy="259045"/>
    <xdr:sp macro="" textlink="">
      <xdr:nvSpPr>
        <xdr:cNvPr id="320" name="n_2mainValue【公営住宅】&#10;有形固定資産減価償却率">
          <a:extLst>
            <a:ext uri="{FF2B5EF4-FFF2-40B4-BE49-F238E27FC236}">
              <a16:creationId xmlns:a16="http://schemas.microsoft.com/office/drawing/2014/main" id="{00000000-0008-0000-0100-000040010000}"/>
            </a:ext>
          </a:extLst>
        </xdr:cNvPr>
        <xdr:cNvSpPr txBox="1"/>
      </xdr:nvSpPr>
      <xdr:spPr>
        <a:xfrm>
          <a:off x="2705744" y="13629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28275</xdr:rowOff>
    </xdr:from>
    <xdr:ext cx="405111" cy="259045"/>
    <xdr:sp macro="" textlink="">
      <xdr:nvSpPr>
        <xdr:cNvPr id="321" name="n_3mainValue【公営住宅】&#10;有形固定資産減価償却率">
          <a:extLst>
            <a:ext uri="{FF2B5EF4-FFF2-40B4-BE49-F238E27FC236}">
              <a16:creationId xmlns:a16="http://schemas.microsoft.com/office/drawing/2014/main" id="{00000000-0008-0000-0100-000041010000}"/>
            </a:ext>
          </a:extLst>
        </xdr:cNvPr>
        <xdr:cNvSpPr txBox="1"/>
      </xdr:nvSpPr>
      <xdr:spPr>
        <a:xfrm>
          <a:off x="1816744" y="13572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42563</xdr:rowOff>
    </xdr:from>
    <xdr:ext cx="405111" cy="259045"/>
    <xdr:sp macro="" textlink="">
      <xdr:nvSpPr>
        <xdr:cNvPr id="322" name="n_4mainValue【公営住宅】&#10;有形固定資産減価償却率">
          <a:extLst>
            <a:ext uri="{FF2B5EF4-FFF2-40B4-BE49-F238E27FC236}">
              <a16:creationId xmlns:a16="http://schemas.microsoft.com/office/drawing/2014/main" id="{00000000-0008-0000-0100-000042010000}"/>
            </a:ext>
          </a:extLst>
        </xdr:cNvPr>
        <xdr:cNvSpPr txBox="1"/>
      </xdr:nvSpPr>
      <xdr:spPr>
        <a:xfrm>
          <a:off x="927744" y="1358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00000000-0008-0000-0100-00005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123597</xdr:rowOff>
    </xdr:from>
    <xdr:to>
      <xdr:col>54</xdr:col>
      <xdr:colOff>189865</xdr:colOff>
      <xdr:row>85</xdr:row>
      <xdr:rowOff>159258</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flipV="1">
          <a:off x="10476865" y="13496697"/>
          <a:ext cx="0" cy="1235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163085</xdr:rowOff>
    </xdr:from>
    <xdr:ext cx="469744" cy="259045"/>
    <xdr:sp macro="" textlink="">
      <xdr:nvSpPr>
        <xdr:cNvPr id="345" name="【公営住宅】&#10;一人当たり面積最小値テキスト">
          <a:extLst>
            <a:ext uri="{FF2B5EF4-FFF2-40B4-BE49-F238E27FC236}">
              <a16:creationId xmlns:a16="http://schemas.microsoft.com/office/drawing/2014/main" id="{00000000-0008-0000-0100-000059010000}"/>
            </a:ext>
          </a:extLst>
        </xdr:cNvPr>
        <xdr:cNvSpPr txBox="1"/>
      </xdr:nvSpPr>
      <xdr:spPr>
        <a:xfrm>
          <a:off x="10515600" y="1473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159258</xdr:rowOff>
    </xdr:from>
    <xdr:to>
      <xdr:col>55</xdr:col>
      <xdr:colOff>88900</xdr:colOff>
      <xdr:row>85</xdr:row>
      <xdr:rowOff>159258</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a:off x="10388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70274</xdr:rowOff>
    </xdr:from>
    <xdr:ext cx="469744" cy="259045"/>
    <xdr:sp macro="" textlink="">
      <xdr:nvSpPr>
        <xdr:cNvPr id="347" name="【公営住宅】&#10;一人当たり面積最大値テキスト">
          <a:extLst>
            <a:ext uri="{FF2B5EF4-FFF2-40B4-BE49-F238E27FC236}">
              <a16:creationId xmlns:a16="http://schemas.microsoft.com/office/drawing/2014/main" id="{00000000-0008-0000-0100-00005B010000}"/>
            </a:ext>
          </a:extLst>
        </xdr:cNvPr>
        <xdr:cNvSpPr txBox="1"/>
      </xdr:nvSpPr>
      <xdr:spPr>
        <a:xfrm>
          <a:off x="10515600" y="1327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123597</xdr:rowOff>
    </xdr:from>
    <xdr:to>
      <xdr:col>55</xdr:col>
      <xdr:colOff>88900</xdr:colOff>
      <xdr:row>78</xdr:row>
      <xdr:rowOff>123597</xdr:rowOff>
    </xdr:to>
    <xdr:cxnSp macro="">
      <xdr:nvCxnSpPr>
        <xdr:cNvPr id="348" name="直線コネクタ 347">
          <a:extLst>
            <a:ext uri="{FF2B5EF4-FFF2-40B4-BE49-F238E27FC236}">
              <a16:creationId xmlns:a16="http://schemas.microsoft.com/office/drawing/2014/main" id="{00000000-0008-0000-0100-00005C010000}"/>
            </a:ext>
          </a:extLst>
        </xdr:cNvPr>
        <xdr:cNvCxnSpPr/>
      </xdr:nvCxnSpPr>
      <xdr:spPr>
        <a:xfrm>
          <a:off x="10388600" y="13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39437</xdr:rowOff>
    </xdr:from>
    <xdr:ext cx="469744" cy="259045"/>
    <xdr:sp macro="" textlink="">
      <xdr:nvSpPr>
        <xdr:cNvPr id="349" name="【公営住宅】&#10;一人当たり面積平均値テキスト">
          <a:extLst>
            <a:ext uri="{FF2B5EF4-FFF2-40B4-BE49-F238E27FC236}">
              <a16:creationId xmlns:a16="http://schemas.microsoft.com/office/drawing/2014/main" id="{00000000-0008-0000-0100-00005D010000}"/>
            </a:ext>
          </a:extLst>
        </xdr:cNvPr>
        <xdr:cNvSpPr txBox="1"/>
      </xdr:nvSpPr>
      <xdr:spPr>
        <a:xfrm>
          <a:off x="10515600" y="14269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16560</xdr:rowOff>
    </xdr:from>
    <xdr:to>
      <xdr:col>55</xdr:col>
      <xdr:colOff>50800</xdr:colOff>
      <xdr:row>84</xdr:row>
      <xdr:rowOff>118160</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10426700" y="1441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558</xdr:rowOff>
    </xdr:from>
    <xdr:to>
      <xdr:col>50</xdr:col>
      <xdr:colOff>165100</xdr:colOff>
      <xdr:row>84</xdr:row>
      <xdr:rowOff>102158</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9588500" y="14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33020</xdr:rowOff>
    </xdr:from>
    <xdr:to>
      <xdr:col>46</xdr:col>
      <xdr:colOff>38100</xdr:colOff>
      <xdr:row>84</xdr:row>
      <xdr:rowOff>134620</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8699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35764</xdr:rowOff>
    </xdr:from>
    <xdr:to>
      <xdr:col>41</xdr:col>
      <xdr:colOff>101600</xdr:colOff>
      <xdr:row>84</xdr:row>
      <xdr:rowOff>137364</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7810500" y="1443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39878</xdr:rowOff>
    </xdr:from>
    <xdr:to>
      <xdr:col>36</xdr:col>
      <xdr:colOff>165100</xdr:colOff>
      <xdr:row>84</xdr:row>
      <xdr:rowOff>141478</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69215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108458</xdr:rowOff>
    </xdr:from>
    <xdr:to>
      <xdr:col>55</xdr:col>
      <xdr:colOff>50800</xdr:colOff>
      <xdr:row>86</xdr:row>
      <xdr:rowOff>38608</xdr:rowOff>
    </xdr:to>
    <xdr:sp macro="" textlink="">
      <xdr:nvSpPr>
        <xdr:cNvPr id="360" name="楕円 359">
          <a:extLst>
            <a:ext uri="{FF2B5EF4-FFF2-40B4-BE49-F238E27FC236}">
              <a16:creationId xmlns:a16="http://schemas.microsoft.com/office/drawing/2014/main" id="{00000000-0008-0000-0100-000068010000}"/>
            </a:ext>
          </a:extLst>
        </xdr:cNvPr>
        <xdr:cNvSpPr/>
      </xdr:nvSpPr>
      <xdr:spPr>
        <a:xfrm>
          <a:off x="104267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23385</xdr:rowOff>
    </xdr:from>
    <xdr:ext cx="469744" cy="259045"/>
    <xdr:sp macro="" textlink="">
      <xdr:nvSpPr>
        <xdr:cNvPr id="361" name="【公営住宅】&#10;一人当たり面積該当値テキスト">
          <a:extLst>
            <a:ext uri="{FF2B5EF4-FFF2-40B4-BE49-F238E27FC236}">
              <a16:creationId xmlns:a16="http://schemas.microsoft.com/office/drawing/2014/main" id="{00000000-0008-0000-0100-000069010000}"/>
            </a:ext>
          </a:extLst>
        </xdr:cNvPr>
        <xdr:cNvSpPr txBox="1"/>
      </xdr:nvSpPr>
      <xdr:spPr>
        <a:xfrm>
          <a:off x="10515600" y="1459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108458</xdr:rowOff>
    </xdr:from>
    <xdr:to>
      <xdr:col>50</xdr:col>
      <xdr:colOff>165100</xdr:colOff>
      <xdr:row>86</xdr:row>
      <xdr:rowOff>38608</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9588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159258</xdr:rowOff>
    </xdr:from>
    <xdr:to>
      <xdr:col>55</xdr:col>
      <xdr:colOff>0</xdr:colOff>
      <xdr:row>85</xdr:row>
      <xdr:rowOff>159258</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a:off x="9639300" y="147325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108916</xdr:rowOff>
    </xdr:from>
    <xdr:to>
      <xdr:col>46</xdr:col>
      <xdr:colOff>38100</xdr:colOff>
      <xdr:row>86</xdr:row>
      <xdr:rowOff>39066</xdr:rowOff>
    </xdr:to>
    <xdr:sp macro="" textlink="">
      <xdr:nvSpPr>
        <xdr:cNvPr id="364" name="楕円 363">
          <a:extLst>
            <a:ext uri="{FF2B5EF4-FFF2-40B4-BE49-F238E27FC236}">
              <a16:creationId xmlns:a16="http://schemas.microsoft.com/office/drawing/2014/main" id="{00000000-0008-0000-0100-00006C010000}"/>
            </a:ext>
          </a:extLst>
        </xdr:cNvPr>
        <xdr:cNvSpPr/>
      </xdr:nvSpPr>
      <xdr:spPr>
        <a:xfrm>
          <a:off x="8699500" y="1468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159258</xdr:rowOff>
    </xdr:from>
    <xdr:to>
      <xdr:col>50</xdr:col>
      <xdr:colOff>114300</xdr:colOff>
      <xdr:row>85</xdr:row>
      <xdr:rowOff>159716</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flipV="1">
          <a:off x="8750300" y="14732508"/>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108916</xdr:rowOff>
    </xdr:from>
    <xdr:to>
      <xdr:col>41</xdr:col>
      <xdr:colOff>101600</xdr:colOff>
      <xdr:row>86</xdr:row>
      <xdr:rowOff>39066</xdr:rowOff>
    </xdr:to>
    <xdr:sp macro="" textlink="">
      <xdr:nvSpPr>
        <xdr:cNvPr id="366" name="楕円 365">
          <a:extLst>
            <a:ext uri="{FF2B5EF4-FFF2-40B4-BE49-F238E27FC236}">
              <a16:creationId xmlns:a16="http://schemas.microsoft.com/office/drawing/2014/main" id="{00000000-0008-0000-0100-00006E010000}"/>
            </a:ext>
          </a:extLst>
        </xdr:cNvPr>
        <xdr:cNvSpPr/>
      </xdr:nvSpPr>
      <xdr:spPr>
        <a:xfrm>
          <a:off x="7810500" y="1468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159716</xdr:rowOff>
    </xdr:from>
    <xdr:to>
      <xdr:col>45</xdr:col>
      <xdr:colOff>177800</xdr:colOff>
      <xdr:row>85</xdr:row>
      <xdr:rowOff>159716</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a:off x="7861300" y="147329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108458</xdr:rowOff>
    </xdr:from>
    <xdr:to>
      <xdr:col>36</xdr:col>
      <xdr:colOff>165100</xdr:colOff>
      <xdr:row>86</xdr:row>
      <xdr:rowOff>38608</xdr:rowOff>
    </xdr:to>
    <xdr:sp macro="" textlink="">
      <xdr:nvSpPr>
        <xdr:cNvPr id="368" name="楕円 367">
          <a:extLst>
            <a:ext uri="{FF2B5EF4-FFF2-40B4-BE49-F238E27FC236}">
              <a16:creationId xmlns:a16="http://schemas.microsoft.com/office/drawing/2014/main" id="{00000000-0008-0000-0100-000070010000}"/>
            </a:ext>
          </a:extLst>
        </xdr:cNvPr>
        <xdr:cNvSpPr/>
      </xdr:nvSpPr>
      <xdr:spPr>
        <a:xfrm>
          <a:off x="6921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159258</xdr:rowOff>
    </xdr:from>
    <xdr:to>
      <xdr:col>41</xdr:col>
      <xdr:colOff>50800</xdr:colOff>
      <xdr:row>85</xdr:row>
      <xdr:rowOff>159716</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a:off x="6972300" y="14732508"/>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118685</xdr:rowOff>
    </xdr:from>
    <xdr:ext cx="469744" cy="259045"/>
    <xdr:sp macro="" textlink="">
      <xdr:nvSpPr>
        <xdr:cNvPr id="370" name="n_1aveValue【公営住宅】&#10;一人当たり面積">
          <a:extLst>
            <a:ext uri="{FF2B5EF4-FFF2-40B4-BE49-F238E27FC236}">
              <a16:creationId xmlns:a16="http://schemas.microsoft.com/office/drawing/2014/main" id="{00000000-0008-0000-0100-000072010000}"/>
            </a:ext>
          </a:extLst>
        </xdr:cNvPr>
        <xdr:cNvSpPr txBox="1"/>
      </xdr:nvSpPr>
      <xdr:spPr>
        <a:xfrm>
          <a:off x="9391727" y="1417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151147</xdr:rowOff>
    </xdr:from>
    <xdr:ext cx="469744" cy="259045"/>
    <xdr:sp macro="" textlink="">
      <xdr:nvSpPr>
        <xdr:cNvPr id="371" name="n_2aveValue【公営住宅】&#10;一人当たり面積">
          <a:extLst>
            <a:ext uri="{FF2B5EF4-FFF2-40B4-BE49-F238E27FC236}">
              <a16:creationId xmlns:a16="http://schemas.microsoft.com/office/drawing/2014/main" id="{00000000-0008-0000-0100-000073010000}"/>
            </a:ext>
          </a:extLst>
        </xdr:cNvPr>
        <xdr:cNvSpPr txBox="1"/>
      </xdr:nvSpPr>
      <xdr:spPr>
        <a:xfrm>
          <a:off x="8515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153891</xdr:rowOff>
    </xdr:from>
    <xdr:ext cx="469744" cy="259045"/>
    <xdr:sp macro="" textlink="">
      <xdr:nvSpPr>
        <xdr:cNvPr id="372" name="n_3aveValue【公営住宅】&#10;一人当たり面積">
          <a:extLst>
            <a:ext uri="{FF2B5EF4-FFF2-40B4-BE49-F238E27FC236}">
              <a16:creationId xmlns:a16="http://schemas.microsoft.com/office/drawing/2014/main" id="{00000000-0008-0000-0100-000074010000}"/>
            </a:ext>
          </a:extLst>
        </xdr:cNvPr>
        <xdr:cNvSpPr txBox="1"/>
      </xdr:nvSpPr>
      <xdr:spPr>
        <a:xfrm>
          <a:off x="7626427" y="1421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158005</xdr:rowOff>
    </xdr:from>
    <xdr:ext cx="469744" cy="259045"/>
    <xdr:sp macro="" textlink="">
      <xdr:nvSpPr>
        <xdr:cNvPr id="373" name="n_4aveValue【公営住宅】&#10;一人当たり面積">
          <a:extLst>
            <a:ext uri="{FF2B5EF4-FFF2-40B4-BE49-F238E27FC236}">
              <a16:creationId xmlns:a16="http://schemas.microsoft.com/office/drawing/2014/main" id="{00000000-0008-0000-0100-000075010000}"/>
            </a:ext>
          </a:extLst>
        </xdr:cNvPr>
        <xdr:cNvSpPr txBox="1"/>
      </xdr:nvSpPr>
      <xdr:spPr>
        <a:xfrm>
          <a:off x="6737427" y="1421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29735</xdr:rowOff>
    </xdr:from>
    <xdr:ext cx="469744" cy="259045"/>
    <xdr:sp macro="" textlink="">
      <xdr:nvSpPr>
        <xdr:cNvPr id="374" name="n_1mainValue【公営住宅】&#10;一人当たり面積">
          <a:extLst>
            <a:ext uri="{FF2B5EF4-FFF2-40B4-BE49-F238E27FC236}">
              <a16:creationId xmlns:a16="http://schemas.microsoft.com/office/drawing/2014/main" id="{00000000-0008-0000-0100-000076010000}"/>
            </a:ext>
          </a:extLst>
        </xdr:cNvPr>
        <xdr:cNvSpPr txBox="1"/>
      </xdr:nvSpPr>
      <xdr:spPr>
        <a:xfrm>
          <a:off x="93917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30193</xdr:rowOff>
    </xdr:from>
    <xdr:ext cx="469744" cy="259045"/>
    <xdr:sp macro="" textlink="">
      <xdr:nvSpPr>
        <xdr:cNvPr id="375" name="n_2mainValue【公営住宅】&#10;一人当たり面積">
          <a:extLst>
            <a:ext uri="{FF2B5EF4-FFF2-40B4-BE49-F238E27FC236}">
              <a16:creationId xmlns:a16="http://schemas.microsoft.com/office/drawing/2014/main" id="{00000000-0008-0000-0100-000077010000}"/>
            </a:ext>
          </a:extLst>
        </xdr:cNvPr>
        <xdr:cNvSpPr txBox="1"/>
      </xdr:nvSpPr>
      <xdr:spPr>
        <a:xfrm>
          <a:off x="8515427" y="14774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30193</xdr:rowOff>
    </xdr:from>
    <xdr:ext cx="469744" cy="259045"/>
    <xdr:sp macro="" textlink="">
      <xdr:nvSpPr>
        <xdr:cNvPr id="376" name="n_3mainValue【公営住宅】&#10;一人当たり面積">
          <a:extLst>
            <a:ext uri="{FF2B5EF4-FFF2-40B4-BE49-F238E27FC236}">
              <a16:creationId xmlns:a16="http://schemas.microsoft.com/office/drawing/2014/main" id="{00000000-0008-0000-0100-000078010000}"/>
            </a:ext>
          </a:extLst>
        </xdr:cNvPr>
        <xdr:cNvSpPr txBox="1"/>
      </xdr:nvSpPr>
      <xdr:spPr>
        <a:xfrm>
          <a:off x="7626427" y="14774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29735</xdr:rowOff>
    </xdr:from>
    <xdr:ext cx="469744" cy="259045"/>
    <xdr:sp macro="" textlink="">
      <xdr:nvSpPr>
        <xdr:cNvPr id="377" name="n_4mainValue【公営住宅】&#10;一人当たり面積">
          <a:extLst>
            <a:ext uri="{FF2B5EF4-FFF2-40B4-BE49-F238E27FC236}">
              <a16:creationId xmlns:a16="http://schemas.microsoft.com/office/drawing/2014/main" id="{00000000-0008-0000-0100-000079010000}"/>
            </a:ext>
          </a:extLst>
        </xdr:cNvPr>
        <xdr:cNvSpPr txBox="1"/>
      </xdr:nvSpPr>
      <xdr:spPr>
        <a:xfrm>
          <a:off x="67374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00000000-0008-0000-0100-0000A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81915</xdr:rowOff>
    </xdr:from>
    <xdr:to>
      <xdr:col>85</xdr:col>
      <xdr:colOff>126364</xdr:colOff>
      <xdr:row>41</xdr:row>
      <xdr:rowOff>133350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flipV="1">
          <a:off x="16318864" y="591121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419" name="【認定こども園・幼稚園・保育所】&#10;有形固定資産減価償却率最小値テキスト">
          <a:extLst>
            <a:ext uri="{FF2B5EF4-FFF2-40B4-BE49-F238E27FC236}">
              <a16:creationId xmlns:a16="http://schemas.microsoft.com/office/drawing/2014/main" id="{00000000-0008-0000-0100-0000A3010000}"/>
            </a:ext>
          </a:extLst>
        </xdr:cNvPr>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28592</xdr:rowOff>
    </xdr:from>
    <xdr:ext cx="405111" cy="259045"/>
    <xdr:sp macro="" textlink="">
      <xdr:nvSpPr>
        <xdr:cNvPr id="421" name="【認定こども園・幼稚園・保育所】&#10;有形固定資産減価償却率最大値テキスト">
          <a:extLst>
            <a:ext uri="{FF2B5EF4-FFF2-40B4-BE49-F238E27FC236}">
              <a16:creationId xmlns:a16="http://schemas.microsoft.com/office/drawing/2014/main" id="{00000000-0008-0000-0100-0000A5010000}"/>
            </a:ext>
          </a:extLst>
        </xdr:cNvPr>
        <xdr:cNvSpPr txBox="1"/>
      </xdr:nvSpPr>
      <xdr:spPr>
        <a:xfrm>
          <a:off x="16357600" y="568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81915</xdr:rowOff>
    </xdr:from>
    <xdr:to>
      <xdr:col>86</xdr:col>
      <xdr:colOff>25400</xdr:colOff>
      <xdr:row>34</xdr:row>
      <xdr:rowOff>81915</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6230600" y="591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93997</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00000000-0008-0000-0100-0000A7010000}"/>
            </a:ext>
          </a:extLst>
        </xdr:cNvPr>
        <xdr:cNvSpPr txBox="1"/>
      </xdr:nvSpPr>
      <xdr:spPr>
        <a:xfrm>
          <a:off x="16357600" y="609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71120</xdr:rowOff>
    </xdr:from>
    <xdr:to>
      <xdr:col>85</xdr:col>
      <xdr:colOff>177800</xdr:colOff>
      <xdr:row>37</xdr:row>
      <xdr:rowOff>1270</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6268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99695</xdr:rowOff>
    </xdr:from>
    <xdr:to>
      <xdr:col>81</xdr:col>
      <xdr:colOff>101600</xdr:colOff>
      <xdr:row>37</xdr:row>
      <xdr:rowOff>29845</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15430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105410</xdr:rowOff>
    </xdr:from>
    <xdr:to>
      <xdr:col>76</xdr:col>
      <xdr:colOff>165100</xdr:colOff>
      <xdr:row>37</xdr:row>
      <xdr:rowOff>35560</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4541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126365</xdr:rowOff>
    </xdr:from>
    <xdr:to>
      <xdr:col>72</xdr:col>
      <xdr:colOff>38100</xdr:colOff>
      <xdr:row>37</xdr:row>
      <xdr:rowOff>56515</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3652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113030</xdr:rowOff>
    </xdr:from>
    <xdr:to>
      <xdr:col>67</xdr:col>
      <xdr:colOff>101600</xdr:colOff>
      <xdr:row>37</xdr:row>
      <xdr:rowOff>43180</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2763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114935</xdr:rowOff>
    </xdr:from>
    <xdr:to>
      <xdr:col>85</xdr:col>
      <xdr:colOff>177800</xdr:colOff>
      <xdr:row>37</xdr:row>
      <xdr:rowOff>45085</xdr:rowOff>
    </xdr:to>
    <xdr:sp macro="" textlink="">
      <xdr:nvSpPr>
        <xdr:cNvPr id="434" name="楕円 433">
          <a:extLst>
            <a:ext uri="{FF2B5EF4-FFF2-40B4-BE49-F238E27FC236}">
              <a16:creationId xmlns:a16="http://schemas.microsoft.com/office/drawing/2014/main" id="{00000000-0008-0000-0100-0000B2010000}"/>
            </a:ext>
          </a:extLst>
        </xdr:cNvPr>
        <xdr:cNvSpPr/>
      </xdr:nvSpPr>
      <xdr:spPr>
        <a:xfrm>
          <a:off x="162687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93362</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00000000-0008-0000-0100-0000B3010000}"/>
            </a:ext>
          </a:extLst>
        </xdr:cNvPr>
        <xdr:cNvSpPr txBox="1"/>
      </xdr:nvSpPr>
      <xdr:spPr>
        <a:xfrm>
          <a:off x="16357600" y="626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61595</xdr:rowOff>
    </xdr:from>
    <xdr:to>
      <xdr:col>81</xdr:col>
      <xdr:colOff>101600</xdr:colOff>
      <xdr:row>36</xdr:row>
      <xdr:rowOff>163195</xdr:rowOff>
    </xdr:to>
    <xdr:sp macro="" textlink="">
      <xdr:nvSpPr>
        <xdr:cNvPr id="436" name="楕円 435">
          <a:extLst>
            <a:ext uri="{FF2B5EF4-FFF2-40B4-BE49-F238E27FC236}">
              <a16:creationId xmlns:a16="http://schemas.microsoft.com/office/drawing/2014/main" id="{00000000-0008-0000-0100-0000B4010000}"/>
            </a:ext>
          </a:extLst>
        </xdr:cNvPr>
        <xdr:cNvSpPr/>
      </xdr:nvSpPr>
      <xdr:spPr>
        <a:xfrm>
          <a:off x="15430500" y="62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112395</xdr:rowOff>
    </xdr:from>
    <xdr:to>
      <xdr:col>85</xdr:col>
      <xdr:colOff>127000</xdr:colOff>
      <xdr:row>36</xdr:row>
      <xdr:rowOff>165735</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5481300" y="628459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8255</xdr:rowOff>
    </xdr:from>
    <xdr:to>
      <xdr:col>76</xdr:col>
      <xdr:colOff>165100</xdr:colOff>
      <xdr:row>36</xdr:row>
      <xdr:rowOff>109855</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14541500" y="61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59055</xdr:rowOff>
    </xdr:from>
    <xdr:to>
      <xdr:col>81</xdr:col>
      <xdr:colOff>50800</xdr:colOff>
      <xdr:row>36</xdr:row>
      <xdr:rowOff>112395</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4592300" y="623125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105410</xdr:rowOff>
    </xdr:from>
    <xdr:to>
      <xdr:col>72</xdr:col>
      <xdr:colOff>38100</xdr:colOff>
      <xdr:row>36</xdr:row>
      <xdr:rowOff>35560</xdr:rowOff>
    </xdr:to>
    <xdr:sp macro="" textlink="">
      <xdr:nvSpPr>
        <xdr:cNvPr id="440" name="楕円 439">
          <a:extLst>
            <a:ext uri="{FF2B5EF4-FFF2-40B4-BE49-F238E27FC236}">
              <a16:creationId xmlns:a16="http://schemas.microsoft.com/office/drawing/2014/main" id="{00000000-0008-0000-0100-0000B8010000}"/>
            </a:ext>
          </a:extLst>
        </xdr:cNvPr>
        <xdr:cNvSpPr/>
      </xdr:nvSpPr>
      <xdr:spPr>
        <a:xfrm>
          <a:off x="13652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156210</xdr:rowOff>
    </xdr:from>
    <xdr:to>
      <xdr:col>76</xdr:col>
      <xdr:colOff>114300</xdr:colOff>
      <xdr:row>36</xdr:row>
      <xdr:rowOff>59055</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13703300" y="615696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31115</xdr:rowOff>
    </xdr:from>
    <xdr:to>
      <xdr:col>67</xdr:col>
      <xdr:colOff>101600</xdr:colOff>
      <xdr:row>35</xdr:row>
      <xdr:rowOff>132715</xdr:rowOff>
    </xdr:to>
    <xdr:sp macro="" textlink="">
      <xdr:nvSpPr>
        <xdr:cNvPr id="442" name="楕円 441">
          <a:extLst>
            <a:ext uri="{FF2B5EF4-FFF2-40B4-BE49-F238E27FC236}">
              <a16:creationId xmlns:a16="http://schemas.microsoft.com/office/drawing/2014/main" id="{00000000-0008-0000-0100-0000BA010000}"/>
            </a:ext>
          </a:extLst>
        </xdr:cNvPr>
        <xdr:cNvSpPr/>
      </xdr:nvSpPr>
      <xdr:spPr>
        <a:xfrm>
          <a:off x="12763500" y="603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81915</xdr:rowOff>
    </xdr:from>
    <xdr:to>
      <xdr:col>71</xdr:col>
      <xdr:colOff>177800</xdr:colOff>
      <xdr:row>35</xdr:row>
      <xdr:rowOff>156210</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12814300" y="608266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20972</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5266044" y="636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26687</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4389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47642</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3500744" y="639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34307</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2611744" y="637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8272</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5266044"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126382</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4389744" y="59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52087</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35007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149242</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2611744" y="580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a:extLst>
            <a:ext uri="{FF2B5EF4-FFF2-40B4-BE49-F238E27FC236}">
              <a16:creationId xmlns:a16="http://schemas.microsoft.com/office/drawing/2014/main" id="{00000000-0008-0000-0100-0000DA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45720</xdr:rowOff>
    </xdr:from>
    <xdr:to>
      <xdr:col>116</xdr:col>
      <xdr:colOff>62864</xdr:colOff>
      <xdr:row>41</xdr:row>
      <xdr:rowOff>26670</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flipV="1">
          <a:off x="22160864" y="587502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30497</xdr:rowOff>
    </xdr:from>
    <xdr:ext cx="469744" cy="259045"/>
    <xdr:sp macro="" textlink="">
      <xdr:nvSpPr>
        <xdr:cNvPr id="476" name="【認定こども園・幼稚園・保育所】&#10;一人当たり面積最小値テキスト">
          <a:extLst>
            <a:ext uri="{FF2B5EF4-FFF2-40B4-BE49-F238E27FC236}">
              <a16:creationId xmlns:a16="http://schemas.microsoft.com/office/drawing/2014/main" id="{00000000-0008-0000-0100-0000DC010000}"/>
            </a:ext>
          </a:extLst>
        </xdr:cNvPr>
        <xdr:cNvSpPr txBox="1"/>
      </xdr:nvSpPr>
      <xdr:spPr>
        <a:xfrm>
          <a:off x="22199600"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26670</xdr:rowOff>
    </xdr:from>
    <xdr:to>
      <xdr:col>116</xdr:col>
      <xdr:colOff>152400</xdr:colOff>
      <xdr:row>41</xdr:row>
      <xdr:rowOff>26670</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a:off x="22072600" y="705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163847</xdr:rowOff>
    </xdr:from>
    <xdr:ext cx="469744" cy="259045"/>
    <xdr:sp macro="" textlink="">
      <xdr:nvSpPr>
        <xdr:cNvPr id="478" name="【認定こども園・幼稚園・保育所】&#10;一人当たり面積最大値テキスト">
          <a:extLst>
            <a:ext uri="{FF2B5EF4-FFF2-40B4-BE49-F238E27FC236}">
              <a16:creationId xmlns:a16="http://schemas.microsoft.com/office/drawing/2014/main" id="{00000000-0008-0000-0100-0000DE010000}"/>
            </a:ext>
          </a:extLst>
        </xdr:cNvPr>
        <xdr:cNvSpPr txBox="1"/>
      </xdr:nvSpPr>
      <xdr:spPr>
        <a:xfrm>
          <a:off x="22199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45720</xdr:rowOff>
    </xdr:from>
    <xdr:to>
      <xdr:col>116</xdr:col>
      <xdr:colOff>152400</xdr:colOff>
      <xdr:row>34</xdr:row>
      <xdr:rowOff>45720</xdr:rowOff>
    </xdr:to>
    <xdr:cxnSp macro="">
      <xdr:nvCxnSpPr>
        <xdr:cNvPr id="479" name="直線コネクタ 478">
          <a:extLst>
            <a:ext uri="{FF2B5EF4-FFF2-40B4-BE49-F238E27FC236}">
              <a16:creationId xmlns:a16="http://schemas.microsoft.com/office/drawing/2014/main" id="{00000000-0008-0000-0100-0000DF010000}"/>
            </a:ext>
          </a:extLst>
        </xdr:cNvPr>
        <xdr:cNvCxnSpPr/>
      </xdr:nvCxnSpPr>
      <xdr:spPr>
        <a:xfrm>
          <a:off x="22072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151147</xdr:rowOff>
    </xdr:from>
    <xdr:ext cx="469744" cy="259045"/>
    <xdr:sp macro="" textlink="">
      <xdr:nvSpPr>
        <xdr:cNvPr id="480" name="【認定こども園・幼稚園・保育所】&#10;一人当たり面積平均値テキスト">
          <a:extLst>
            <a:ext uri="{FF2B5EF4-FFF2-40B4-BE49-F238E27FC236}">
              <a16:creationId xmlns:a16="http://schemas.microsoft.com/office/drawing/2014/main" id="{00000000-0008-0000-0100-0000E0010000}"/>
            </a:ext>
          </a:extLst>
        </xdr:cNvPr>
        <xdr:cNvSpPr txBox="1"/>
      </xdr:nvSpPr>
      <xdr:spPr>
        <a:xfrm>
          <a:off x="22199600" y="632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128270</xdr:rowOff>
    </xdr:from>
    <xdr:to>
      <xdr:col>116</xdr:col>
      <xdr:colOff>114300</xdr:colOff>
      <xdr:row>38</xdr:row>
      <xdr:rowOff>58420</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22110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135890</xdr:rowOff>
    </xdr:from>
    <xdr:to>
      <xdr:col>112</xdr:col>
      <xdr:colOff>38100</xdr:colOff>
      <xdr:row>38</xdr:row>
      <xdr:rowOff>66040</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21272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135890</xdr:rowOff>
    </xdr:from>
    <xdr:to>
      <xdr:col>107</xdr:col>
      <xdr:colOff>101600</xdr:colOff>
      <xdr:row>38</xdr:row>
      <xdr:rowOff>66040</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20383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135890</xdr:rowOff>
    </xdr:from>
    <xdr:to>
      <xdr:col>102</xdr:col>
      <xdr:colOff>165100</xdr:colOff>
      <xdr:row>38</xdr:row>
      <xdr:rowOff>66040</xdr:rowOff>
    </xdr:to>
    <xdr:sp macro="" textlink="">
      <xdr:nvSpPr>
        <xdr:cNvPr id="484" name="フローチャート: 判断 483">
          <a:extLst>
            <a:ext uri="{FF2B5EF4-FFF2-40B4-BE49-F238E27FC236}">
              <a16:creationId xmlns:a16="http://schemas.microsoft.com/office/drawing/2014/main" id="{00000000-0008-0000-0100-0000E4010000}"/>
            </a:ext>
          </a:extLst>
        </xdr:cNvPr>
        <xdr:cNvSpPr/>
      </xdr:nvSpPr>
      <xdr:spPr>
        <a:xfrm>
          <a:off x="19494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143510</xdr:rowOff>
    </xdr:from>
    <xdr:to>
      <xdr:col>98</xdr:col>
      <xdr:colOff>38100</xdr:colOff>
      <xdr:row>38</xdr:row>
      <xdr:rowOff>73660</xdr:rowOff>
    </xdr:to>
    <xdr:sp macro="" textlink="">
      <xdr:nvSpPr>
        <xdr:cNvPr id="485" name="フローチャート: 判断 484">
          <a:extLst>
            <a:ext uri="{FF2B5EF4-FFF2-40B4-BE49-F238E27FC236}">
              <a16:creationId xmlns:a16="http://schemas.microsoft.com/office/drawing/2014/main" id="{00000000-0008-0000-0100-0000E5010000}"/>
            </a:ext>
          </a:extLst>
        </xdr:cNvPr>
        <xdr:cNvSpPr/>
      </xdr:nvSpPr>
      <xdr:spPr>
        <a:xfrm>
          <a:off x="18605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48260</xdr:rowOff>
    </xdr:from>
    <xdr:to>
      <xdr:col>116</xdr:col>
      <xdr:colOff>114300</xdr:colOff>
      <xdr:row>38</xdr:row>
      <xdr:rowOff>149860</xdr:rowOff>
    </xdr:to>
    <xdr:sp macro="" textlink="">
      <xdr:nvSpPr>
        <xdr:cNvPr id="491" name="楕円 490">
          <a:extLst>
            <a:ext uri="{FF2B5EF4-FFF2-40B4-BE49-F238E27FC236}">
              <a16:creationId xmlns:a16="http://schemas.microsoft.com/office/drawing/2014/main" id="{00000000-0008-0000-0100-0000EB010000}"/>
            </a:ext>
          </a:extLst>
        </xdr:cNvPr>
        <xdr:cNvSpPr/>
      </xdr:nvSpPr>
      <xdr:spPr>
        <a:xfrm>
          <a:off x="221107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26687</xdr:rowOff>
    </xdr:from>
    <xdr:ext cx="469744" cy="259045"/>
    <xdr:sp macro="" textlink="">
      <xdr:nvSpPr>
        <xdr:cNvPr id="492" name="【認定こども園・幼稚園・保育所】&#10;一人当たり面積該当値テキスト">
          <a:extLst>
            <a:ext uri="{FF2B5EF4-FFF2-40B4-BE49-F238E27FC236}">
              <a16:creationId xmlns:a16="http://schemas.microsoft.com/office/drawing/2014/main" id="{00000000-0008-0000-0100-0000EC010000}"/>
            </a:ext>
          </a:extLst>
        </xdr:cNvPr>
        <xdr:cNvSpPr txBox="1"/>
      </xdr:nvSpPr>
      <xdr:spPr>
        <a:xfrm>
          <a:off x="22199600" y="654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55880</xdr:rowOff>
    </xdr:from>
    <xdr:to>
      <xdr:col>112</xdr:col>
      <xdr:colOff>38100</xdr:colOff>
      <xdr:row>38</xdr:row>
      <xdr:rowOff>157480</xdr:rowOff>
    </xdr:to>
    <xdr:sp macro="" textlink="">
      <xdr:nvSpPr>
        <xdr:cNvPr id="493" name="楕円 492">
          <a:extLst>
            <a:ext uri="{FF2B5EF4-FFF2-40B4-BE49-F238E27FC236}">
              <a16:creationId xmlns:a16="http://schemas.microsoft.com/office/drawing/2014/main" id="{00000000-0008-0000-0100-0000ED010000}"/>
            </a:ext>
          </a:extLst>
        </xdr:cNvPr>
        <xdr:cNvSpPr/>
      </xdr:nvSpPr>
      <xdr:spPr>
        <a:xfrm>
          <a:off x="21272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99060</xdr:rowOff>
    </xdr:from>
    <xdr:to>
      <xdr:col>116</xdr:col>
      <xdr:colOff>63500</xdr:colOff>
      <xdr:row>38</xdr:row>
      <xdr:rowOff>106680</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flipV="1">
          <a:off x="21323300" y="66141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55880</xdr:rowOff>
    </xdr:from>
    <xdr:to>
      <xdr:col>107</xdr:col>
      <xdr:colOff>101600</xdr:colOff>
      <xdr:row>38</xdr:row>
      <xdr:rowOff>157480</xdr:rowOff>
    </xdr:to>
    <xdr:sp macro="" textlink="">
      <xdr:nvSpPr>
        <xdr:cNvPr id="495" name="楕円 494">
          <a:extLst>
            <a:ext uri="{FF2B5EF4-FFF2-40B4-BE49-F238E27FC236}">
              <a16:creationId xmlns:a16="http://schemas.microsoft.com/office/drawing/2014/main" id="{00000000-0008-0000-0100-0000EF010000}"/>
            </a:ext>
          </a:extLst>
        </xdr:cNvPr>
        <xdr:cNvSpPr/>
      </xdr:nvSpPr>
      <xdr:spPr>
        <a:xfrm>
          <a:off x="20383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106680</xdr:rowOff>
    </xdr:from>
    <xdr:to>
      <xdr:col>111</xdr:col>
      <xdr:colOff>177800</xdr:colOff>
      <xdr:row>38</xdr:row>
      <xdr:rowOff>106680</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a:off x="20434300" y="6621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55880</xdr:rowOff>
    </xdr:from>
    <xdr:to>
      <xdr:col>102</xdr:col>
      <xdr:colOff>165100</xdr:colOff>
      <xdr:row>38</xdr:row>
      <xdr:rowOff>157480</xdr:rowOff>
    </xdr:to>
    <xdr:sp macro="" textlink="">
      <xdr:nvSpPr>
        <xdr:cNvPr id="497" name="楕円 496">
          <a:extLst>
            <a:ext uri="{FF2B5EF4-FFF2-40B4-BE49-F238E27FC236}">
              <a16:creationId xmlns:a16="http://schemas.microsoft.com/office/drawing/2014/main" id="{00000000-0008-0000-0100-0000F1010000}"/>
            </a:ext>
          </a:extLst>
        </xdr:cNvPr>
        <xdr:cNvSpPr/>
      </xdr:nvSpPr>
      <xdr:spPr>
        <a:xfrm>
          <a:off x="19494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106680</xdr:rowOff>
    </xdr:from>
    <xdr:to>
      <xdr:col>107</xdr:col>
      <xdr:colOff>50800</xdr:colOff>
      <xdr:row>38</xdr:row>
      <xdr:rowOff>106680</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a:off x="19545300" y="6621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55880</xdr:rowOff>
    </xdr:from>
    <xdr:to>
      <xdr:col>98</xdr:col>
      <xdr:colOff>38100</xdr:colOff>
      <xdr:row>38</xdr:row>
      <xdr:rowOff>157480</xdr:rowOff>
    </xdr:to>
    <xdr:sp macro="" textlink="">
      <xdr:nvSpPr>
        <xdr:cNvPr id="499" name="楕円 498">
          <a:extLst>
            <a:ext uri="{FF2B5EF4-FFF2-40B4-BE49-F238E27FC236}">
              <a16:creationId xmlns:a16="http://schemas.microsoft.com/office/drawing/2014/main" id="{00000000-0008-0000-0100-0000F3010000}"/>
            </a:ext>
          </a:extLst>
        </xdr:cNvPr>
        <xdr:cNvSpPr/>
      </xdr:nvSpPr>
      <xdr:spPr>
        <a:xfrm>
          <a:off x="18605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106680</xdr:rowOff>
    </xdr:from>
    <xdr:to>
      <xdr:col>102</xdr:col>
      <xdr:colOff>114300</xdr:colOff>
      <xdr:row>38</xdr:row>
      <xdr:rowOff>106680</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a:off x="18656300" y="6621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82567</xdr:rowOff>
    </xdr:from>
    <xdr:ext cx="469744" cy="259045"/>
    <xdr:sp macro="" textlink="">
      <xdr:nvSpPr>
        <xdr:cNvPr id="501" name="n_1ave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210757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82567</xdr:rowOff>
    </xdr:from>
    <xdr:ext cx="469744" cy="259045"/>
    <xdr:sp macro="" textlink="">
      <xdr:nvSpPr>
        <xdr:cNvPr id="502" name="n_2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201994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82567</xdr:rowOff>
    </xdr:from>
    <xdr:ext cx="469744" cy="259045"/>
    <xdr:sp macro="" textlink="">
      <xdr:nvSpPr>
        <xdr:cNvPr id="503" name="n_3ave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193104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90187</xdr:rowOff>
    </xdr:from>
    <xdr:ext cx="469744" cy="259045"/>
    <xdr:sp macro="" textlink="">
      <xdr:nvSpPr>
        <xdr:cNvPr id="504" name="n_4ave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18421427"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148607</xdr:rowOff>
    </xdr:from>
    <xdr:ext cx="469744" cy="259045"/>
    <xdr:sp macro="" textlink="">
      <xdr:nvSpPr>
        <xdr:cNvPr id="505" name="n_1main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21075727" y="666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148607</xdr:rowOff>
    </xdr:from>
    <xdr:ext cx="469744" cy="259045"/>
    <xdr:sp macro="" textlink="">
      <xdr:nvSpPr>
        <xdr:cNvPr id="506" name="n_2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20199427" y="666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148607</xdr:rowOff>
    </xdr:from>
    <xdr:ext cx="469744" cy="259045"/>
    <xdr:sp macro="" textlink="">
      <xdr:nvSpPr>
        <xdr:cNvPr id="507" name="n_3main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19310427" y="666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148607</xdr:rowOff>
    </xdr:from>
    <xdr:ext cx="469744" cy="259045"/>
    <xdr:sp macro="" textlink="">
      <xdr:nvSpPr>
        <xdr:cNvPr id="508" name="n_4mainValue【認定こども園・幼稚園・保育所】&#10;一人当たり面積">
          <a:extLst>
            <a:ext uri="{FF2B5EF4-FFF2-40B4-BE49-F238E27FC236}">
              <a16:creationId xmlns:a16="http://schemas.microsoft.com/office/drawing/2014/main" id="{00000000-0008-0000-0100-0000FC010000}"/>
            </a:ext>
          </a:extLst>
        </xdr:cNvPr>
        <xdr:cNvSpPr txBox="1"/>
      </xdr:nvSpPr>
      <xdr:spPr>
        <a:xfrm>
          <a:off x="18421427" y="666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a:extLst>
            <a:ext uri="{FF2B5EF4-FFF2-40B4-BE49-F238E27FC236}">
              <a16:creationId xmlns:a16="http://schemas.microsoft.com/office/drawing/2014/main" id="{00000000-0008-0000-0100-00001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148590</xdr:rowOff>
    </xdr:from>
    <xdr:to>
      <xdr:col>85</xdr:col>
      <xdr:colOff>126364</xdr:colOff>
      <xdr:row>64</xdr:row>
      <xdr:rowOff>76200</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flipV="1">
          <a:off x="16318864" y="974979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05111" cy="259045"/>
    <xdr:sp macro="" textlink="">
      <xdr:nvSpPr>
        <xdr:cNvPr id="534" name="【学校施設】&#10;有形固定資産減価償却率最小値テキスト">
          <a:extLst>
            <a:ext uri="{FF2B5EF4-FFF2-40B4-BE49-F238E27FC236}">
              <a16:creationId xmlns:a16="http://schemas.microsoft.com/office/drawing/2014/main" id="{00000000-0008-0000-0100-000016020000}"/>
            </a:ext>
          </a:extLst>
        </xdr:cNvPr>
        <xdr:cNvSpPr txBox="1"/>
      </xdr:nvSpPr>
      <xdr:spPr>
        <a:xfrm>
          <a:off x="16357600" y="1105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95267</xdr:rowOff>
    </xdr:from>
    <xdr:ext cx="405111" cy="259045"/>
    <xdr:sp macro="" textlink="">
      <xdr:nvSpPr>
        <xdr:cNvPr id="536" name="【学校施設】&#10;有形固定資産減価償却率最大値テキスト">
          <a:extLst>
            <a:ext uri="{FF2B5EF4-FFF2-40B4-BE49-F238E27FC236}">
              <a16:creationId xmlns:a16="http://schemas.microsoft.com/office/drawing/2014/main" id="{00000000-0008-0000-0100-000018020000}"/>
            </a:ext>
          </a:extLst>
        </xdr:cNvPr>
        <xdr:cNvSpPr txBox="1"/>
      </xdr:nvSpPr>
      <xdr:spPr>
        <a:xfrm>
          <a:off x="16357600" y="952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148590</xdr:rowOff>
    </xdr:from>
    <xdr:to>
      <xdr:col>86</xdr:col>
      <xdr:colOff>25400</xdr:colOff>
      <xdr:row>56</xdr:row>
      <xdr:rowOff>148590</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a:off x="16230600" y="974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2557</xdr:rowOff>
    </xdr:from>
    <xdr:ext cx="405111" cy="259045"/>
    <xdr:sp macro="" textlink="">
      <xdr:nvSpPr>
        <xdr:cNvPr id="538" name="【学校施設】&#10;有形固定資産減価償却率平均値テキスト">
          <a:extLst>
            <a:ext uri="{FF2B5EF4-FFF2-40B4-BE49-F238E27FC236}">
              <a16:creationId xmlns:a16="http://schemas.microsoft.com/office/drawing/2014/main" id="{00000000-0008-0000-0100-00001A020000}"/>
            </a:ext>
          </a:extLst>
        </xdr:cNvPr>
        <xdr:cNvSpPr txBox="1"/>
      </xdr:nvSpPr>
      <xdr:spPr>
        <a:xfrm>
          <a:off x="16357600" y="1028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151130</xdr:rowOff>
    </xdr:from>
    <xdr:to>
      <xdr:col>85</xdr:col>
      <xdr:colOff>177800</xdr:colOff>
      <xdr:row>61</xdr:row>
      <xdr:rowOff>81280</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16268700" y="1043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48260</xdr:rowOff>
    </xdr:from>
    <xdr:to>
      <xdr:col>81</xdr:col>
      <xdr:colOff>101600</xdr:colOff>
      <xdr:row>61</xdr:row>
      <xdr:rowOff>149860</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5430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59690</xdr:rowOff>
    </xdr:from>
    <xdr:to>
      <xdr:col>76</xdr:col>
      <xdr:colOff>165100</xdr:colOff>
      <xdr:row>61</xdr:row>
      <xdr:rowOff>161290</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45415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29210</xdr:rowOff>
    </xdr:from>
    <xdr:to>
      <xdr:col>72</xdr:col>
      <xdr:colOff>38100</xdr:colOff>
      <xdr:row>61</xdr:row>
      <xdr:rowOff>130810</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3652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154940</xdr:rowOff>
    </xdr:from>
    <xdr:to>
      <xdr:col>67</xdr:col>
      <xdr:colOff>101600</xdr:colOff>
      <xdr:row>61</xdr:row>
      <xdr:rowOff>85090</xdr:rowOff>
    </xdr:to>
    <xdr:sp macro="" textlink="">
      <xdr:nvSpPr>
        <xdr:cNvPr id="543" name="フローチャート: 判断 542">
          <a:extLst>
            <a:ext uri="{FF2B5EF4-FFF2-40B4-BE49-F238E27FC236}">
              <a16:creationId xmlns:a16="http://schemas.microsoft.com/office/drawing/2014/main" id="{00000000-0008-0000-0100-00001F020000}"/>
            </a:ext>
          </a:extLst>
        </xdr:cNvPr>
        <xdr:cNvSpPr/>
      </xdr:nvSpPr>
      <xdr:spPr>
        <a:xfrm>
          <a:off x="12763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158750</xdr:rowOff>
    </xdr:from>
    <xdr:to>
      <xdr:col>85</xdr:col>
      <xdr:colOff>177800</xdr:colOff>
      <xdr:row>63</xdr:row>
      <xdr:rowOff>88900</xdr:rowOff>
    </xdr:to>
    <xdr:sp macro="" textlink="">
      <xdr:nvSpPr>
        <xdr:cNvPr id="549" name="楕円 548">
          <a:extLst>
            <a:ext uri="{FF2B5EF4-FFF2-40B4-BE49-F238E27FC236}">
              <a16:creationId xmlns:a16="http://schemas.microsoft.com/office/drawing/2014/main" id="{00000000-0008-0000-0100-000025020000}"/>
            </a:ext>
          </a:extLst>
        </xdr:cNvPr>
        <xdr:cNvSpPr/>
      </xdr:nvSpPr>
      <xdr:spPr>
        <a:xfrm>
          <a:off x="162687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137177</xdr:rowOff>
    </xdr:from>
    <xdr:ext cx="405111" cy="259045"/>
    <xdr:sp macro="" textlink="">
      <xdr:nvSpPr>
        <xdr:cNvPr id="550" name="【学校施設】&#10;有形固定資産減価償却率該当値テキスト">
          <a:extLst>
            <a:ext uri="{FF2B5EF4-FFF2-40B4-BE49-F238E27FC236}">
              <a16:creationId xmlns:a16="http://schemas.microsoft.com/office/drawing/2014/main" id="{00000000-0008-0000-0100-000026020000}"/>
            </a:ext>
          </a:extLst>
        </xdr:cNvPr>
        <xdr:cNvSpPr txBox="1"/>
      </xdr:nvSpPr>
      <xdr:spPr>
        <a:xfrm>
          <a:off x="16357600" y="1076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71120</xdr:rowOff>
    </xdr:from>
    <xdr:to>
      <xdr:col>81</xdr:col>
      <xdr:colOff>101600</xdr:colOff>
      <xdr:row>63</xdr:row>
      <xdr:rowOff>1270</xdr:rowOff>
    </xdr:to>
    <xdr:sp macro="" textlink="">
      <xdr:nvSpPr>
        <xdr:cNvPr id="551" name="楕円 550">
          <a:extLst>
            <a:ext uri="{FF2B5EF4-FFF2-40B4-BE49-F238E27FC236}">
              <a16:creationId xmlns:a16="http://schemas.microsoft.com/office/drawing/2014/main" id="{00000000-0008-0000-0100-000027020000}"/>
            </a:ext>
          </a:extLst>
        </xdr:cNvPr>
        <xdr:cNvSpPr/>
      </xdr:nvSpPr>
      <xdr:spPr>
        <a:xfrm>
          <a:off x="15430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121920</xdr:rowOff>
    </xdr:from>
    <xdr:to>
      <xdr:col>85</xdr:col>
      <xdr:colOff>127000</xdr:colOff>
      <xdr:row>63</xdr:row>
      <xdr:rowOff>38100</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a:off x="15481300" y="1075182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154940</xdr:rowOff>
    </xdr:from>
    <xdr:to>
      <xdr:col>76</xdr:col>
      <xdr:colOff>165100</xdr:colOff>
      <xdr:row>62</xdr:row>
      <xdr:rowOff>85090</xdr:rowOff>
    </xdr:to>
    <xdr:sp macro="" textlink="">
      <xdr:nvSpPr>
        <xdr:cNvPr id="553" name="楕円 552">
          <a:extLst>
            <a:ext uri="{FF2B5EF4-FFF2-40B4-BE49-F238E27FC236}">
              <a16:creationId xmlns:a16="http://schemas.microsoft.com/office/drawing/2014/main" id="{00000000-0008-0000-0100-000029020000}"/>
            </a:ext>
          </a:extLst>
        </xdr:cNvPr>
        <xdr:cNvSpPr/>
      </xdr:nvSpPr>
      <xdr:spPr>
        <a:xfrm>
          <a:off x="14541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34290</xdr:rowOff>
    </xdr:from>
    <xdr:to>
      <xdr:col>81</xdr:col>
      <xdr:colOff>50800</xdr:colOff>
      <xdr:row>62</xdr:row>
      <xdr:rowOff>121920</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4592300" y="1066419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71120</xdr:rowOff>
    </xdr:from>
    <xdr:to>
      <xdr:col>72</xdr:col>
      <xdr:colOff>38100</xdr:colOff>
      <xdr:row>62</xdr:row>
      <xdr:rowOff>1270</xdr:rowOff>
    </xdr:to>
    <xdr:sp macro="" textlink="">
      <xdr:nvSpPr>
        <xdr:cNvPr id="555" name="楕円 554">
          <a:extLst>
            <a:ext uri="{FF2B5EF4-FFF2-40B4-BE49-F238E27FC236}">
              <a16:creationId xmlns:a16="http://schemas.microsoft.com/office/drawing/2014/main" id="{00000000-0008-0000-0100-00002B020000}"/>
            </a:ext>
          </a:extLst>
        </xdr:cNvPr>
        <xdr:cNvSpPr/>
      </xdr:nvSpPr>
      <xdr:spPr>
        <a:xfrm>
          <a:off x="136525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121920</xdr:rowOff>
    </xdr:from>
    <xdr:to>
      <xdr:col>76</xdr:col>
      <xdr:colOff>114300</xdr:colOff>
      <xdr:row>62</xdr:row>
      <xdr:rowOff>34290</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3703300" y="1058037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151130</xdr:rowOff>
    </xdr:from>
    <xdr:to>
      <xdr:col>67</xdr:col>
      <xdr:colOff>101600</xdr:colOff>
      <xdr:row>61</xdr:row>
      <xdr:rowOff>81280</xdr:rowOff>
    </xdr:to>
    <xdr:sp macro="" textlink="">
      <xdr:nvSpPr>
        <xdr:cNvPr id="557" name="楕円 556">
          <a:extLst>
            <a:ext uri="{FF2B5EF4-FFF2-40B4-BE49-F238E27FC236}">
              <a16:creationId xmlns:a16="http://schemas.microsoft.com/office/drawing/2014/main" id="{00000000-0008-0000-0100-00002D020000}"/>
            </a:ext>
          </a:extLst>
        </xdr:cNvPr>
        <xdr:cNvSpPr/>
      </xdr:nvSpPr>
      <xdr:spPr>
        <a:xfrm>
          <a:off x="127635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30480</xdr:rowOff>
    </xdr:from>
    <xdr:to>
      <xdr:col>71</xdr:col>
      <xdr:colOff>177800</xdr:colOff>
      <xdr:row>61</xdr:row>
      <xdr:rowOff>121920</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12814300" y="1048893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166387</xdr:rowOff>
    </xdr:from>
    <xdr:ext cx="405111" cy="259045"/>
    <xdr:sp macro="" textlink="">
      <xdr:nvSpPr>
        <xdr:cNvPr id="559" name="n_1aveValue【学校施設】&#10;有形固定資産減価償却率">
          <a:extLst>
            <a:ext uri="{FF2B5EF4-FFF2-40B4-BE49-F238E27FC236}">
              <a16:creationId xmlns:a16="http://schemas.microsoft.com/office/drawing/2014/main" id="{00000000-0008-0000-0100-00002F020000}"/>
            </a:ext>
          </a:extLst>
        </xdr:cNvPr>
        <xdr:cNvSpPr txBox="1"/>
      </xdr:nvSpPr>
      <xdr:spPr>
        <a:xfrm>
          <a:off x="15266044" y="10281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6367</xdr:rowOff>
    </xdr:from>
    <xdr:ext cx="405111" cy="259045"/>
    <xdr:sp macro="" textlink="">
      <xdr:nvSpPr>
        <xdr:cNvPr id="560" name="n_2aveValue【学校施設】&#10;有形固定資産減価償却率">
          <a:extLst>
            <a:ext uri="{FF2B5EF4-FFF2-40B4-BE49-F238E27FC236}">
              <a16:creationId xmlns:a16="http://schemas.microsoft.com/office/drawing/2014/main" id="{00000000-0008-0000-0100-000030020000}"/>
            </a:ext>
          </a:extLst>
        </xdr:cNvPr>
        <xdr:cNvSpPr txBox="1"/>
      </xdr:nvSpPr>
      <xdr:spPr>
        <a:xfrm>
          <a:off x="14389744" y="10293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147337</xdr:rowOff>
    </xdr:from>
    <xdr:ext cx="405111" cy="259045"/>
    <xdr:sp macro="" textlink="">
      <xdr:nvSpPr>
        <xdr:cNvPr id="561" name="n_3aveValue【学校施設】&#10;有形固定資産減価償却率">
          <a:extLst>
            <a:ext uri="{FF2B5EF4-FFF2-40B4-BE49-F238E27FC236}">
              <a16:creationId xmlns:a16="http://schemas.microsoft.com/office/drawing/2014/main" id="{00000000-0008-0000-0100-000031020000}"/>
            </a:ext>
          </a:extLst>
        </xdr:cNvPr>
        <xdr:cNvSpPr txBox="1"/>
      </xdr:nvSpPr>
      <xdr:spPr>
        <a:xfrm>
          <a:off x="13500744" y="1026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76217</xdr:rowOff>
    </xdr:from>
    <xdr:ext cx="405111" cy="259045"/>
    <xdr:sp macro="" textlink="">
      <xdr:nvSpPr>
        <xdr:cNvPr id="562" name="n_4aveValue【学校施設】&#10;有形固定資産減価償却率">
          <a:extLst>
            <a:ext uri="{FF2B5EF4-FFF2-40B4-BE49-F238E27FC236}">
              <a16:creationId xmlns:a16="http://schemas.microsoft.com/office/drawing/2014/main" id="{00000000-0008-0000-0100-000032020000}"/>
            </a:ext>
          </a:extLst>
        </xdr:cNvPr>
        <xdr:cNvSpPr txBox="1"/>
      </xdr:nvSpPr>
      <xdr:spPr>
        <a:xfrm>
          <a:off x="12611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163847</xdr:rowOff>
    </xdr:from>
    <xdr:ext cx="405111" cy="259045"/>
    <xdr:sp macro="" textlink="">
      <xdr:nvSpPr>
        <xdr:cNvPr id="563" name="n_1mainValue【学校施設】&#10;有形固定資産減価償却率">
          <a:extLst>
            <a:ext uri="{FF2B5EF4-FFF2-40B4-BE49-F238E27FC236}">
              <a16:creationId xmlns:a16="http://schemas.microsoft.com/office/drawing/2014/main" id="{00000000-0008-0000-0100-000033020000}"/>
            </a:ext>
          </a:extLst>
        </xdr:cNvPr>
        <xdr:cNvSpPr txBox="1"/>
      </xdr:nvSpPr>
      <xdr:spPr>
        <a:xfrm>
          <a:off x="15266044"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76217</xdr:rowOff>
    </xdr:from>
    <xdr:ext cx="405111" cy="259045"/>
    <xdr:sp macro="" textlink="">
      <xdr:nvSpPr>
        <xdr:cNvPr id="564" name="n_2mainValue【学校施設】&#10;有形固定資産減価償却率">
          <a:extLst>
            <a:ext uri="{FF2B5EF4-FFF2-40B4-BE49-F238E27FC236}">
              <a16:creationId xmlns:a16="http://schemas.microsoft.com/office/drawing/2014/main" id="{00000000-0008-0000-0100-000034020000}"/>
            </a:ext>
          </a:extLst>
        </xdr:cNvPr>
        <xdr:cNvSpPr txBox="1"/>
      </xdr:nvSpPr>
      <xdr:spPr>
        <a:xfrm>
          <a:off x="14389744"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163847</xdr:rowOff>
    </xdr:from>
    <xdr:ext cx="405111" cy="259045"/>
    <xdr:sp macro="" textlink="">
      <xdr:nvSpPr>
        <xdr:cNvPr id="565" name="n_3mainValue【学校施設】&#10;有形固定資産減価償却率">
          <a:extLst>
            <a:ext uri="{FF2B5EF4-FFF2-40B4-BE49-F238E27FC236}">
              <a16:creationId xmlns:a16="http://schemas.microsoft.com/office/drawing/2014/main" id="{00000000-0008-0000-0100-000035020000}"/>
            </a:ext>
          </a:extLst>
        </xdr:cNvPr>
        <xdr:cNvSpPr txBox="1"/>
      </xdr:nvSpPr>
      <xdr:spPr>
        <a:xfrm>
          <a:off x="13500744"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97807</xdr:rowOff>
    </xdr:from>
    <xdr:ext cx="405111" cy="259045"/>
    <xdr:sp macro="" textlink="">
      <xdr:nvSpPr>
        <xdr:cNvPr id="566" name="n_4mainValue【学校施設】&#10;有形固定資産減価償却率">
          <a:extLst>
            <a:ext uri="{FF2B5EF4-FFF2-40B4-BE49-F238E27FC236}">
              <a16:creationId xmlns:a16="http://schemas.microsoft.com/office/drawing/2014/main" id="{00000000-0008-0000-0100-000036020000}"/>
            </a:ext>
          </a:extLst>
        </xdr:cNvPr>
        <xdr:cNvSpPr txBox="1"/>
      </xdr:nvSpPr>
      <xdr:spPr>
        <a:xfrm>
          <a:off x="12611744" y="1021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a:extLst>
            <a:ext uri="{FF2B5EF4-FFF2-40B4-BE49-F238E27FC236}">
              <a16:creationId xmlns:a16="http://schemas.microsoft.com/office/drawing/2014/main" id="{00000000-0008-0000-0100-00004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7620</xdr:rowOff>
    </xdr:from>
    <xdr:to>
      <xdr:col>116</xdr:col>
      <xdr:colOff>62864</xdr:colOff>
      <xdr:row>64</xdr:row>
      <xdr:rowOff>105410</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flipV="1">
          <a:off x="22160864" y="9437370"/>
          <a:ext cx="0" cy="1640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109237</xdr:rowOff>
    </xdr:from>
    <xdr:ext cx="469744" cy="259045"/>
    <xdr:sp macro="" textlink="">
      <xdr:nvSpPr>
        <xdr:cNvPr id="592" name="【学校施設】&#10;一人当たり面積最小値テキスト">
          <a:extLst>
            <a:ext uri="{FF2B5EF4-FFF2-40B4-BE49-F238E27FC236}">
              <a16:creationId xmlns:a16="http://schemas.microsoft.com/office/drawing/2014/main" id="{00000000-0008-0000-0100-000050020000}"/>
            </a:ext>
          </a:extLst>
        </xdr:cNvPr>
        <xdr:cNvSpPr txBox="1"/>
      </xdr:nvSpPr>
      <xdr:spPr>
        <a:xfrm>
          <a:off x="22199600" y="1108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105410</xdr:rowOff>
    </xdr:from>
    <xdr:to>
      <xdr:col>116</xdr:col>
      <xdr:colOff>152400</xdr:colOff>
      <xdr:row>64</xdr:row>
      <xdr:rowOff>105410</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22072600" y="11078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125747</xdr:rowOff>
    </xdr:from>
    <xdr:ext cx="469744" cy="259045"/>
    <xdr:sp macro="" textlink="">
      <xdr:nvSpPr>
        <xdr:cNvPr id="594" name="【学校施設】&#10;一人当たり面積最大値テキスト">
          <a:extLst>
            <a:ext uri="{FF2B5EF4-FFF2-40B4-BE49-F238E27FC236}">
              <a16:creationId xmlns:a16="http://schemas.microsoft.com/office/drawing/2014/main" id="{00000000-0008-0000-0100-000052020000}"/>
            </a:ext>
          </a:extLst>
        </xdr:cNvPr>
        <xdr:cNvSpPr txBox="1"/>
      </xdr:nvSpPr>
      <xdr:spPr>
        <a:xfrm>
          <a:off x="22199600" y="921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7620</xdr:rowOff>
    </xdr:from>
    <xdr:to>
      <xdr:col>116</xdr:col>
      <xdr:colOff>152400</xdr:colOff>
      <xdr:row>55</xdr:row>
      <xdr:rowOff>7620</xdr:rowOff>
    </xdr:to>
    <xdr:cxnSp macro="">
      <xdr:nvCxnSpPr>
        <xdr:cNvPr id="595" name="直線コネクタ 594">
          <a:extLst>
            <a:ext uri="{FF2B5EF4-FFF2-40B4-BE49-F238E27FC236}">
              <a16:creationId xmlns:a16="http://schemas.microsoft.com/office/drawing/2014/main" id="{00000000-0008-0000-0100-000053020000}"/>
            </a:ext>
          </a:extLst>
        </xdr:cNvPr>
        <xdr:cNvCxnSpPr/>
      </xdr:nvCxnSpPr>
      <xdr:spPr>
        <a:xfrm>
          <a:off x="22072600" y="943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90187</xdr:rowOff>
    </xdr:from>
    <xdr:ext cx="469744" cy="259045"/>
    <xdr:sp macro="" textlink="">
      <xdr:nvSpPr>
        <xdr:cNvPr id="596" name="【学校施設】&#10;一人当たり面積平均値テキスト">
          <a:extLst>
            <a:ext uri="{FF2B5EF4-FFF2-40B4-BE49-F238E27FC236}">
              <a16:creationId xmlns:a16="http://schemas.microsoft.com/office/drawing/2014/main" id="{00000000-0008-0000-0100-000054020000}"/>
            </a:ext>
          </a:extLst>
        </xdr:cNvPr>
        <xdr:cNvSpPr txBox="1"/>
      </xdr:nvSpPr>
      <xdr:spPr>
        <a:xfrm>
          <a:off x="22199600" y="10034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67310</xdr:rowOff>
    </xdr:from>
    <xdr:to>
      <xdr:col>116</xdr:col>
      <xdr:colOff>114300</xdr:colOff>
      <xdr:row>59</xdr:row>
      <xdr:rowOff>168910</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22110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167640</xdr:rowOff>
    </xdr:from>
    <xdr:to>
      <xdr:col>112</xdr:col>
      <xdr:colOff>38100</xdr:colOff>
      <xdr:row>59</xdr:row>
      <xdr:rowOff>97790</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212725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113030</xdr:rowOff>
    </xdr:from>
    <xdr:to>
      <xdr:col>107</xdr:col>
      <xdr:colOff>101600</xdr:colOff>
      <xdr:row>59</xdr:row>
      <xdr:rowOff>43180</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20383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121920</xdr:rowOff>
    </xdr:from>
    <xdr:to>
      <xdr:col>102</xdr:col>
      <xdr:colOff>165100</xdr:colOff>
      <xdr:row>59</xdr:row>
      <xdr:rowOff>52070</xdr:rowOff>
    </xdr:to>
    <xdr:sp macro="" textlink="">
      <xdr:nvSpPr>
        <xdr:cNvPr id="600" name="フローチャート: 判断 599">
          <a:extLst>
            <a:ext uri="{FF2B5EF4-FFF2-40B4-BE49-F238E27FC236}">
              <a16:creationId xmlns:a16="http://schemas.microsoft.com/office/drawing/2014/main" id="{00000000-0008-0000-0100-000058020000}"/>
            </a:ext>
          </a:extLst>
        </xdr:cNvPr>
        <xdr:cNvSpPr/>
      </xdr:nvSpPr>
      <xdr:spPr>
        <a:xfrm>
          <a:off x="194945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156210</xdr:rowOff>
    </xdr:from>
    <xdr:to>
      <xdr:col>98</xdr:col>
      <xdr:colOff>38100</xdr:colOff>
      <xdr:row>59</xdr:row>
      <xdr:rowOff>86360</xdr:rowOff>
    </xdr:to>
    <xdr:sp macro="" textlink="">
      <xdr:nvSpPr>
        <xdr:cNvPr id="601" name="フローチャート: 判断 600">
          <a:extLst>
            <a:ext uri="{FF2B5EF4-FFF2-40B4-BE49-F238E27FC236}">
              <a16:creationId xmlns:a16="http://schemas.microsoft.com/office/drawing/2014/main" id="{00000000-0008-0000-0100-000059020000}"/>
            </a:ext>
          </a:extLst>
        </xdr:cNvPr>
        <xdr:cNvSpPr/>
      </xdr:nvSpPr>
      <xdr:spPr>
        <a:xfrm>
          <a:off x="18605500" y="1010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81280</xdr:rowOff>
    </xdr:from>
    <xdr:to>
      <xdr:col>116</xdr:col>
      <xdr:colOff>114300</xdr:colOff>
      <xdr:row>61</xdr:row>
      <xdr:rowOff>11430</xdr:rowOff>
    </xdr:to>
    <xdr:sp macro="" textlink="">
      <xdr:nvSpPr>
        <xdr:cNvPr id="607" name="楕円 606">
          <a:extLst>
            <a:ext uri="{FF2B5EF4-FFF2-40B4-BE49-F238E27FC236}">
              <a16:creationId xmlns:a16="http://schemas.microsoft.com/office/drawing/2014/main" id="{00000000-0008-0000-0100-00005F020000}"/>
            </a:ext>
          </a:extLst>
        </xdr:cNvPr>
        <xdr:cNvSpPr/>
      </xdr:nvSpPr>
      <xdr:spPr>
        <a:xfrm>
          <a:off x="22110700" y="1036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59707</xdr:rowOff>
    </xdr:from>
    <xdr:ext cx="469744" cy="259045"/>
    <xdr:sp macro="" textlink="">
      <xdr:nvSpPr>
        <xdr:cNvPr id="608" name="【学校施設】&#10;一人当たり面積該当値テキスト">
          <a:extLst>
            <a:ext uri="{FF2B5EF4-FFF2-40B4-BE49-F238E27FC236}">
              <a16:creationId xmlns:a16="http://schemas.microsoft.com/office/drawing/2014/main" id="{00000000-0008-0000-0100-000060020000}"/>
            </a:ext>
          </a:extLst>
        </xdr:cNvPr>
        <xdr:cNvSpPr txBox="1"/>
      </xdr:nvSpPr>
      <xdr:spPr>
        <a:xfrm>
          <a:off x="22199600"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78740</xdr:rowOff>
    </xdr:from>
    <xdr:to>
      <xdr:col>112</xdr:col>
      <xdr:colOff>38100</xdr:colOff>
      <xdr:row>61</xdr:row>
      <xdr:rowOff>8890</xdr:rowOff>
    </xdr:to>
    <xdr:sp macro="" textlink="">
      <xdr:nvSpPr>
        <xdr:cNvPr id="609" name="楕円 608">
          <a:extLst>
            <a:ext uri="{FF2B5EF4-FFF2-40B4-BE49-F238E27FC236}">
              <a16:creationId xmlns:a16="http://schemas.microsoft.com/office/drawing/2014/main" id="{00000000-0008-0000-0100-000061020000}"/>
            </a:ext>
          </a:extLst>
        </xdr:cNvPr>
        <xdr:cNvSpPr/>
      </xdr:nvSpPr>
      <xdr:spPr>
        <a:xfrm>
          <a:off x="21272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129540</xdr:rowOff>
    </xdr:from>
    <xdr:to>
      <xdr:col>116</xdr:col>
      <xdr:colOff>63500</xdr:colOff>
      <xdr:row>60</xdr:row>
      <xdr:rowOff>132080</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a:off x="21323300" y="1041654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88900</xdr:rowOff>
    </xdr:from>
    <xdr:to>
      <xdr:col>107</xdr:col>
      <xdr:colOff>101600</xdr:colOff>
      <xdr:row>61</xdr:row>
      <xdr:rowOff>19050</xdr:rowOff>
    </xdr:to>
    <xdr:sp macro="" textlink="">
      <xdr:nvSpPr>
        <xdr:cNvPr id="611" name="楕円 610">
          <a:extLst>
            <a:ext uri="{FF2B5EF4-FFF2-40B4-BE49-F238E27FC236}">
              <a16:creationId xmlns:a16="http://schemas.microsoft.com/office/drawing/2014/main" id="{00000000-0008-0000-0100-000063020000}"/>
            </a:ext>
          </a:extLst>
        </xdr:cNvPr>
        <xdr:cNvSpPr/>
      </xdr:nvSpPr>
      <xdr:spPr>
        <a:xfrm>
          <a:off x="20383500" y="103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129540</xdr:rowOff>
    </xdr:from>
    <xdr:to>
      <xdr:col>111</xdr:col>
      <xdr:colOff>177800</xdr:colOff>
      <xdr:row>60</xdr:row>
      <xdr:rowOff>139700</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flipV="1">
          <a:off x="20434300" y="1041654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83820</xdr:rowOff>
    </xdr:from>
    <xdr:to>
      <xdr:col>102</xdr:col>
      <xdr:colOff>165100</xdr:colOff>
      <xdr:row>61</xdr:row>
      <xdr:rowOff>13970</xdr:rowOff>
    </xdr:to>
    <xdr:sp macro="" textlink="">
      <xdr:nvSpPr>
        <xdr:cNvPr id="613" name="楕円 612">
          <a:extLst>
            <a:ext uri="{FF2B5EF4-FFF2-40B4-BE49-F238E27FC236}">
              <a16:creationId xmlns:a16="http://schemas.microsoft.com/office/drawing/2014/main" id="{00000000-0008-0000-0100-000065020000}"/>
            </a:ext>
          </a:extLst>
        </xdr:cNvPr>
        <xdr:cNvSpPr/>
      </xdr:nvSpPr>
      <xdr:spPr>
        <a:xfrm>
          <a:off x="19494500" y="1037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134620</xdr:rowOff>
    </xdr:from>
    <xdr:to>
      <xdr:col>107</xdr:col>
      <xdr:colOff>50800</xdr:colOff>
      <xdr:row>60</xdr:row>
      <xdr:rowOff>139700</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a:off x="19545300" y="1042162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73660</xdr:rowOff>
    </xdr:from>
    <xdr:to>
      <xdr:col>98</xdr:col>
      <xdr:colOff>38100</xdr:colOff>
      <xdr:row>61</xdr:row>
      <xdr:rowOff>3810</xdr:rowOff>
    </xdr:to>
    <xdr:sp macro="" textlink="">
      <xdr:nvSpPr>
        <xdr:cNvPr id="615" name="楕円 614">
          <a:extLst>
            <a:ext uri="{FF2B5EF4-FFF2-40B4-BE49-F238E27FC236}">
              <a16:creationId xmlns:a16="http://schemas.microsoft.com/office/drawing/2014/main" id="{00000000-0008-0000-0100-000067020000}"/>
            </a:ext>
          </a:extLst>
        </xdr:cNvPr>
        <xdr:cNvSpPr/>
      </xdr:nvSpPr>
      <xdr:spPr>
        <a:xfrm>
          <a:off x="18605500" y="1036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124460</xdr:rowOff>
    </xdr:from>
    <xdr:to>
      <xdr:col>102</xdr:col>
      <xdr:colOff>114300</xdr:colOff>
      <xdr:row>60</xdr:row>
      <xdr:rowOff>134620</xdr:rowOff>
    </xdr:to>
    <xdr:cxnSp macro="">
      <xdr:nvCxnSpPr>
        <xdr:cNvPr id="616" name="直線コネクタ 615">
          <a:extLst>
            <a:ext uri="{FF2B5EF4-FFF2-40B4-BE49-F238E27FC236}">
              <a16:creationId xmlns:a16="http://schemas.microsoft.com/office/drawing/2014/main" id="{00000000-0008-0000-0100-000068020000}"/>
            </a:ext>
          </a:extLst>
        </xdr:cNvPr>
        <xdr:cNvCxnSpPr/>
      </xdr:nvCxnSpPr>
      <xdr:spPr>
        <a:xfrm>
          <a:off x="18656300" y="1041146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114317</xdr:rowOff>
    </xdr:from>
    <xdr:ext cx="469744" cy="259045"/>
    <xdr:sp macro="" textlink="">
      <xdr:nvSpPr>
        <xdr:cNvPr id="617" name="n_1aveValue【学校施設】&#10;一人当たり面積">
          <a:extLst>
            <a:ext uri="{FF2B5EF4-FFF2-40B4-BE49-F238E27FC236}">
              <a16:creationId xmlns:a16="http://schemas.microsoft.com/office/drawing/2014/main" id="{00000000-0008-0000-0100-000069020000}"/>
            </a:ext>
          </a:extLst>
        </xdr:cNvPr>
        <xdr:cNvSpPr txBox="1"/>
      </xdr:nvSpPr>
      <xdr:spPr>
        <a:xfrm>
          <a:off x="21075727" y="988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59707</xdr:rowOff>
    </xdr:from>
    <xdr:ext cx="469744" cy="259045"/>
    <xdr:sp macro="" textlink="">
      <xdr:nvSpPr>
        <xdr:cNvPr id="618" name="n_2aveValue【学校施設】&#10;一人当たり面積">
          <a:extLst>
            <a:ext uri="{FF2B5EF4-FFF2-40B4-BE49-F238E27FC236}">
              <a16:creationId xmlns:a16="http://schemas.microsoft.com/office/drawing/2014/main" id="{00000000-0008-0000-0100-00006A020000}"/>
            </a:ext>
          </a:extLst>
        </xdr:cNvPr>
        <xdr:cNvSpPr txBox="1"/>
      </xdr:nvSpPr>
      <xdr:spPr>
        <a:xfrm>
          <a:off x="20199427" y="983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68597</xdr:rowOff>
    </xdr:from>
    <xdr:ext cx="469744" cy="259045"/>
    <xdr:sp macro="" textlink="">
      <xdr:nvSpPr>
        <xdr:cNvPr id="619" name="n_3aveValue【学校施設】&#10;一人当たり面積">
          <a:extLst>
            <a:ext uri="{FF2B5EF4-FFF2-40B4-BE49-F238E27FC236}">
              <a16:creationId xmlns:a16="http://schemas.microsoft.com/office/drawing/2014/main" id="{00000000-0008-0000-0100-00006B020000}"/>
            </a:ext>
          </a:extLst>
        </xdr:cNvPr>
        <xdr:cNvSpPr txBox="1"/>
      </xdr:nvSpPr>
      <xdr:spPr>
        <a:xfrm>
          <a:off x="19310427" y="984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102887</xdr:rowOff>
    </xdr:from>
    <xdr:ext cx="469744" cy="259045"/>
    <xdr:sp macro="" textlink="">
      <xdr:nvSpPr>
        <xdr:cNvPr id="620" name="n_4aveValue【学校施設】&#10;一人当たり面積">
          <a:extLst>
            <a:ext uri="{FF2B5EF4-FFF2-40B4-BE49-F238E27FC236}">
              <a16:creationId xmlns:a16="http://schemas.microsoft.com/office/drawing/2014/main" id="{00000000-0008-0000-0100-00006C020000}"/>
            </a:ext>
          </a:extLst>
        </xdr:cNvPr>
        <xdr:cNvSpPr txBox="1"/>
      </xdr:nvSpPr>
      <xdr:spPr>
        <a:xfrm>
          <a:off x="18421427" y="9875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17</xdr:rowOff>
    </xdr:from>
    <xdr:ext cx="469744" cy="259045"/>
    <xdr:sp macro="" textlink="">
      <xdr:nvSpPr>
        <xdr:cNvPr id="621" name="n_1mainValue【学校施設】&#10;一人当たり面積">
          <a:extLst>
            <a:ext uri="{FF2B5EF4-FFF2-40B4-BE49-F238E27FC236}">
              <a16:creationId xmlns:a16="http://schemas.microsoft.com/office/drawing/2014/main" id="{00000000-0008-0000-0100-00006D020000}"/>
            </a:ext>
          </a:extLst>
        </xdr:cNvPr>
        <xdr:cNvSpPr txBox="1"/>
      </xdr:nvSpPr>
      <xdr:spPr>
        <a:xfrm>
          <a:off x="21075727" y="1045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10177</xdr:rowOff>
    </xdr:from>
    <xdr:ext cx="469744" cy="259045"/>
    <xdr:sp macro="" textlink="">
      <xdr:nvSpPr>
        <xdr:cNvPr id="622" name="n_2mainValue【学校施設】&#10;一人当たり面積">
          <a:extLst>
            <a:ext uri="{FF2B5EF4-FFF2-40B4-BE49-F238E27FC236}">
              <a16:creationId xmlns:a16="http://schemas.microsoft.com/office/drawing/2014/main" id="{00000000-0008-0000-0100-00006E020000}"/>
            </a:ext>
          </a:extLst>
        </xdr:cNvPr>
        <xdr:cNvSpPr txBox="1"/>
      </xdr:nvSpPr>
      <xdr:spPr>
        <a:xfrm>
          <a:off x="20199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5097</xdr:rowOff>
    </xdr:from>
    <xdr:ext cx="469744" cy="259045"/>
    <xdr:sp macro="" textlink="">
      <xdr:nvSpPr>
        <xdr:cNvPr id="623" name="n_3mainValue【学校施設】&#10;一人当たり面積">
          <a:extLst>
            <a:ext uri="{FF2B5EF4-FFF2-40B4-BE49-F238E27FC236}">
              <a16:creationId xmlns:a16="http://schemas.microsoft.com/office/drawing/2014/main" id="{00000000-0008-0000-0100-00006F020000}"/>
            </a:ext>
          </a:extLst>
        </xdr:cNvPr>
        <xdr:cNvSpPr txBox="1"/>
      </xdr:nvSpPr>
      <xdr:spPr>
        <a:xfrm>
          <a:off x="19310427" y="1046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166387</xdr:rowOff>
    </xdr:from>
    <xdr:ext cx="469744" cy="259045"/>
    <xdr:sp macro="" textlink="">
      <xdr:nvSpPr>
        <xdr:cNvPr id="624" name="n_4mainValue【学校施設】&#10;一人当たり面積">
          <a:extLst>
            <a:ext uri="{FF2B5EF4-FFF2-40B4-BE49-F238E27FC236}">
              <a16:creationId xmlns:a16="http://schemas.microsoft.com/office/drawing/2014/main" id="{00000000-0008-0000-0100-000070020000}"/>
            </a:ext>
          </a:extLst>
        </xdr:cNvPr>
        <xdr:cNvSpPr txBox="1"/>
      </xdr:nvSpPr>
      <xdr:spPr>
        <a:xfrm>
          <a:off x="184214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00000000-0008-0000-0100-00007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8" name="直線コネクタ 637">
          <a:extLst>
            <a:ext uri="{FF2B5EF4-FFF2-40B4-BE49-F238E27FC236}">
              <a16:creationId xmlns:a16="http://schemas.microsoft.com/office/drawing/2014/main" id="{00000000-0008-0000-0100-00007E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a:extLst>
            <a:ext uri="{FF2B5EF4-FFF2-40B4-BE49-F238E27FC236}">
              <a16:creationId xmlns:a16="http://schemas.microsoft.com/office/drawing/2014/main" id="{00000000-0008-0000-0100-000088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70486</xdr:rowOff>
    </xdr:from>
    <xdr:to>
      <xdr:col>85</xdr:col>
      <xdr:colOff>126364</xdr:colOff>
      <xdr:row>86</xdr:row>
      <xdr:rowOff>114300</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flipV="1">
          <a:off x="16318864" y="13443586"/>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0" name="【児童館】&#10;有形固定資産減価償却率最小値テキスト">
          <a:extLst>
            <a:ext uri="{FF2B5EF4-FFF2-40B4-BE49-F238E27FC236}">
              <a16:creationId xmlns:a16="http://schemas.microsoft.com/office/drawing/2014/main" id="{00000000-0008-0000-0100-00008A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17163</xdr:rowOff>
    </xdr:from>
    <xdr:ext cx="405111" cy="259045"/>
    <xdr:sp macro="" textlink="">
      <xdr:nvSpPr>
        <xdr:cNvPr id="652" name="【児童館】&#10;有形固定資産減価償却率最大値テキスト">
          <a:extLst>
            <a:ext uri="{FF2B5EF4-FFF2-40B4-BE49-F238E27FC236}">
              <a16:creationId xmlns:a16="http://schemas.microsoft.com/office/drawing/2014/main" id="{00000000-0008-0000-0100-00008C020000}"/>
            </a:ext>
          </a:extLst>
        </xdr:cNvPr>
        <xdr:cNvSpPr txBox="1"/>
      </xdr:nvSpPr>
      <xdr:spPr>
        <a:xfrm>
          <a:off x="16357600" y="1321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70486</xdr:rowOff>
    </xdr:from>
    <xdr:to>
      <xdr:col>86</xdr:col>
      <xdr:colOff>25400</xdr:colOff>
      <xdr:row>78</xdr:row>
      <xdr:rowOff>70486</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6230600" y="1344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59707</xdr:rowOff>
    </xdr:from>
    <xdr:ext cx="405111" cy="259045"/>
    <xdr:sp macro="" textlink="">
      <xdr:nvSpPr>
        <xdr:cNvPr id="654" name="【児童館】&#10;有形固定資産減価償却率平均値テキスト">
          <a:extLst>
            <a:ext uri="{FF2B5EF4-FFF2-40B4-BE49-F238E27FC236}">
              <a16:creationId xmlns:a16="http://schemas.microsoft.com/office/drawing/2014/main" id="{00000000-0008-0000-0100-00008E020000}"/>
            </a:ext>
          </a:extLst>
        </xdr:cNvPr>
        <xdr:cNvSpPr txBox="1"/>
      </xdr:nvSpPr>
      <xdr:spPr>
        <a:xfrm>
          <a:off x="16357600" y="13604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36830</xdr:rowOff>
    </xdr:from>
    <xdr:to>
      <xdr:col>85</xdr:col>
      <xdr:colOff>177800</xdr:colOff>
      <xdr:row>80</xdr:row>
      <xdr:rowOff>138430</xdr:rowOff>
    </xdr:to>
    <xdr:sp macro="" textlink="">
      <xdr:nvSpPr>
        <xdr:cNvPr id="655" name="フローチャート: 判断 654">
          <a:extLst>
            <a:ext uri="{FF2B5EF4-FFF2-40B4-BE49-F238E27FC236}">
              <a16:creationId xmlns:a16="http://schemas.microsoft.com/office/drawing/2014/main" id="{00000000-0008-0000-0100-00008F020000}"/>
            </a:ext>
          </a:extLst>
        </xdr:cNvPr>
        <xdr:cNvSpPr/>
      </xdr:nvSpPr>
      <xdr:spPr>
        <a:xfrm>
          <a:off x="16268700" y="1375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76836</xdr:rowOff>
    </xdr:from>
    <xdr:to>
      <xdr:col>81</xdr:col>
      <xdr:colOff>101600</xdr:colOff>
      <xdr:row>81</xdr:row>
      <xdr:rowOff>6986</xdr:rowOff>
    </xdr:to>
    <xdr:sp macro="" textlink="">
      <xdr:nvSpPr>
        <xdr:cNvPr id="656" name="フローチャート: 判断 655">
          <a:extLst>
            <a:ext uri="{FF2B5EF4-FFF2-40B4-BE49-F238E27FC236}">
              <a16:creationId xmlns:a16="http://schemas.microsoft.com/office/drawing/2014/main" id="{00000000-0008-0000-0100-000090020000}"/>
            </a:ext>
          </a:extLst>
        </xdr:cNvPr>
        <xdr:cNvSpPr/>
      </xdr:nvSpPr>
      <xdr:spPr>
        <a:xfrm>
          <a:off x="15430500" y="137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52070</xdr:rowOff>
    </xdr:from>
    <xdr:to>
      <xdr:col>76</xdr:col>
      <xdr:colOff>165100</xdr:colOff>
      <xdr:row>80</xdr:row>
      <xdr:rowOff>153670</xdr:rowOff>
    </xdr:to>
    <xdr:sp macro="" textlink="">
      <xdr:nvSpPr>
        <xdr:cNvPr id="657" name="フローチャート: 判断 656">
          <a:extLst>
            <a:ext uri="{FF2B5EF4-FFF2-40B4-BE49-F238E27FC236}">
              <a16:creationId xmlns:a16="http://schemas.microsoft.com/office/drawing/2014/main" id="{00000000-0008-0000-0100-000091020000}"/>
            </a:ext>
          </a:extLst>
        </xdr:cNvPr>
        <xdr:cNvSpPr/>
      </xdr:nvSpPr>
      <xdr:spPr>
        <a:xfrm>
          <a:off x="14541500" y="1376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57786</xdr:rowOff>
    </xdr:from>
    <xdr:to>
      <xdr:col>72</xdr:col>
      <xdr:colOff>38100</xdr:colOff>
      <xdr:row>80</xdr:row>
      <xdr:rowOff>159386</xdr:rowOff>
    </xdr:to>
    <xdr:sp macro="" textlink="">
      <xdr:nvSpPr>
        <xdr:cNvPr id="658" name="フローチャート: 判断 657">
          <a:extLst>
            <a:ext uri="{FF2B5EF4-FFF2-40B4-BE49-F238E27FC236}">
              <a16:creationId xmlns:a16="http://schemas.microsoft.com/office/drawing/2014/main" id="{00000000-0008-0000-0100-000092020000}"/>
            </a:ext>
          </a:extLst>
        </xdr:cNvPr>
        <xdr:cNvSpPr/>
      </xdr:nvSpPr>
      <xdr:spPr>
        <a:xfrm>
          <a:off x="13652500" y="1377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103505</xdr:rowOff>
    </xdr:from>
    <xdr:to>
      <xdr:col>67</xdr:col>
      <xdr:colOff>101600</xdr:colOff>
      <xdr:row>81</xdr:row>
      <xdr:rowOff>33655</xdr:rowOff>
    </xdr:to>
    <xdr:sp macro="" textlink="">
      <xdr:nvSpPr>
        <xdr:cNvPr id="659" name="フローチャート: 判断 658">
          <a:extLst>
            <a:ext uri="{FF2B5EF4-FFF2-40B4-BE49-F238E27FC236}">
              <a16:creationId xmlns:a16="http://schemas.microsoft.com/office/drawing/2014/main" id="{00000000-0008-0000-0100-000093020000}"/>
            </a:ext>
          </a:extLst>
        </xdr:cNvPr>
        <xdr:cNvSpPr/>
      </xdr:nvSpPr>
      <xdr:spPr>
        <a:xfrm>
          <a:off x="12763500" y="1381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67311</xdr:rowOff>
    </xdr:from>
    <xdr:to>
      <xdr:col>85</xdr:col>
      <xdr:colOff>177800</xdr:colOff>
      <xdr:row>83</xdr:row>
      <xdr:rowOff>168911</xdr:rowOff>
    </xdr:to>
    <xdr:sp macro="" textlink="">
      <xdr:nvSpPr>
        <xdr:cNvPr id="665" name="楕円 664">
          <a:extLst>
            <a:ext uri="{FF2B5EF4-FFF2-40B4-BE49-F238E27FC236}">
              <a16:creationId xmlns:a16="http://schemas.microsoft.com/office/drawing/2014/main" id="{00000000-0008-0000-0100-000099020000}"/>
            </a:ext>
          </a:extLst>
        </xdr:cNvPr>
        <xdr:cNvSpPr/>
      </xdr:nvSpPr>
      <xdr:spPr>
        <a:xfrm>
          <a:off x="162687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45738</xdr:rowOff>
    </xdr:from>
    <xdr:ext cx="405111" cy="259045"/>
    <xdr:sp macro="" textlink="">
      <xdr:nvSpPr>
        <xdr:cNvPr id="666" name="【児童館】&#10;有形固定資産減価償却率該当値テキスト">
          <a:extLst>
            <a:ext uri="{FF2B5EF4-FFF2-40B4-BE49-F238E27FC236}">
              <a16:creationId xmlns:a16="http://schemas.microsoft.com/office/drawing/2014/main" id="{00000000-0008-0000-0100-00009A020000}"/>
            </a:ext>
          </a:extLst>
        </xdr:cNvPr>
        <xdr:cNvSpPr txBox="1"/>
      </xdr:nvSpPr>
      <xdr:spPr>
        <a:xfrm>
          <a:off x="16357600"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15875</xdr:rowOff>
    </xdr:from>
    <xdr:to>
      <xdr:col>81</xdr:col>
      <xdr:colOff>101600</xdr:colOff>
      <xdr:row>83</xdr:row>
      <xdr:rowOff>117475</xdr:rowOff>
    </xdr:to>
    <xdr:sp macro="" textlink="">
      <xdr:nvSpPr>
        <xdr:cNvPr id="667" name="楕円 666">
          <a:extLst>
            <a:ext uri="{FF2B5EF4-FFF2-40B4-BE49-F238E27FC236}">
              <a16:creationId xmlns:a16="http://schemas.microsoft.com/office/drawing/2014/main" id="{00000000-0008-0000-0100-00009B020000}"/>
            </a:ext>
          </a:extLst>
        </xdr:cNvPr>
        <xdr:cNvSpPr/>
      </xdr:nvSpPr>
      <xdr:spPr>
        <a:xfrm>
          <a:off x="15430500" y="1424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66675</xdr:rowOff>
    </xdr:from>
    <xdr:to>
      <xdr:col>85</xdr:col>
      <xdr:colOff>127000</xdr:colOff>
      <xdr:row>83</xdr:row>
      <xdr:rowOff>118111</xdr:rowOff>
    </xdr:to>
    <xdr:cxnSp macro="">
      <xdr:nvCxnSpPr>
        <xdr:cNvPr id="668" name="直線コネクタ 667">
          <a:extLst>
            <a:ext uri="{FF2B5EF4-FFF2-40B4-BE49-F238E27FC236}">
              <a16:creationId xmlns:a16="http://schemas.microsoft.com/office/drawing/2014/main" id="{00000000-0008-0000-0100-00009C020000}"/>
            </a:ext>
          </a:extLst>
        </xdr:cNvPr>
        <xdr:cNvCxnSpPr/>
      </xdr:nvCxnSpPr>
      <xdr:spPr>
        <a:xfrm>
          <a:off x="15481300" y="14297025"/>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135889</xdr:rowOff>
    </xdr:from>
    <xdr:to>
      <xdr:col>76</xdr:col>
      <xdr:colOff>165100</xdr:colOff>
      <xdr:row>83</xdr:row>
      <xdr:rowOff>66039</xdr:rowOff>
    </xdr:to>
    <xdr:sp macro="" textlink="">
      <xdr:nvSpPr>
        <xdr:cNvPr id="669" name="楕円 668">
          <a:extLst>
            <a:ext uri="{FF2B5EF4-FFF2-40B4-BE49-F238E27FC236}">
              <a16:creationId xmlns:a16="http://schemas.microsoft.com/office/drawing/2014/main" id="{00000000-0008-0000-0100-00009D020000}"/>
            </a:ext>
          </a:extLst>
        </xdr:cNvPr>
        <xdr:cNvSpPr/>
      </xdr:nvSpPr>
      <xdr:spPr>
        <a:xfrm>
          <a:off x="14541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15239</xdr:rowOff>
    </xdr:from>
    <xdr:to>
      <xdr:col>81</xdr:col>
      <xdr:colOff>50800</xdr:colOff>
      <xdr:row>83</xdr:row>
      <xdr:rowOff>66675</xdr:rowOff>
    </xdr:to>
    <xdr:cxnSp macro="">
      <xdr:nvCxnSpPr>
        <xdr:cNvPr id="670" name="直線コネクタ 669">
          <a:extLst>
            <a:ext uri="{FF2B5EF4-FFF2-40B4-BE49-F238E27FC236}">
              <a16:creationId xmlns:a16="http://schemas.microsoft.com/office/drawing/2014/main" id="{00000000-0008-0000-0100-00009E020000}"/>
            </a:ext>
          </a:extLst>
        </xdr:cNvPr>
        <xdr:cNvCxnSpPr/>
      </xdr:nvCxnSpPr>
      <xdr:spPr>
        <a:xfrm>
          <a:off x="14592300" y="14245589"/>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86361</xdr:rowOff>
    </xdr:from>
    <xdr:to>
      <xdr:col>72</xdr:col>
      <xdr:colOff>38100</xdr:colOff>
      <xdr:row>83</xdr:row>
      <xdr:rowOff>16511</xdr:rowOff>
    </xdr:to>
    <xdr:sp macro="" textlink="">
      <xdr:nvSpPr>
        <xdr:cNvPr id="671" name="楕円 670">
          <a:extLst>
            <a:ext uri="{FF2B5EF4-FFF2-40B4-BE49-F238E27FC236}">
              <a16:creationId xmlns:a16="http://schemas.microsoft.com/office/drawing/2014/main" id="{00000000-0008-0000-0100-00009F020000}"/>
            </a:ext>
          </a:extLst>
        </xdr:cNvPr>
        <xdr:cNvSpPr/>
      </xdr:nvSpPr>
      <xdr:spPr>
        <a:xfrm>
          <a:off x="136525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137161</xdr:rowOff>
    </xdr:from>
    <xdr:to>
      <xdr:col>76</xdr:col>
      <xdr:colOff>114300</xdr:colOff>
      <xdr:row>83</xdr:row>
      <xdr:rowOff>15239</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a:off x="13703300" y="141960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34925</xdr:rowOff>
    </xdr:from>
    <xdr:to>
      <xdr:col>67</xdr:col>
      <xdr:colOff>101600</xdr:colOff>
      <xdr:row>82</xdr:row>
      <xdr:rowOff>136525</xdr:rowOff>
    </xdr:to>
    <xdr:sp macro="" textlink="">
      <xdr:nvSpPr>
        <xdr:cNvPr id="673" name="楕円 672">
          <a:extLst>
            <a:ext uri="{FF2B5EF4-FFF2-40B4-BE49-F238E27FC236}">
              <a16:creationId xmlns:a16="http://schemas.microsoft.com/office/drawing/2014/main" id="{00000000-0008-0000-0100-0000A1020000}"/>
            </a:ext>
          </a:extLst>
        </xdr:cNvPr>
        <xdr:cNvSpPr/>
      </xdr:nvSpPr>
      <xdr:spPr>
        <a:xfrm>
          <a:off x="12763500" y="140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85725</xdr:rowOff>
    </xdr:from>
    <xdr:to>
      <xdr:col>71</xdr:col>
      <xdr:colOff>177800</xdr:colOff>
      <xdr:row>82</xdr:row>
      <xdr:rowOff>137161</xdr:rowOff>
    </xdr:to>
    <xdr:cxnSp macro="">
      <xdr:nvCxnSpPr>
        <xdr:cNvPr id="674" name="直線コネクタ 673">
          <a:extLst>
            <a:ext uri="{FF2B5EF4-FFF2-40B4-BE49-F238E27FC236}">
              <a16:creationId xmlns:a16="http://schemas.microsoft.com/office/drawing/2014/main" id="{00000000-0008-0000-0100-0000A2020000}"/>
            </a:ext>
          </a:extLst>
        </xdr:cNvPr>
        <xdr:cNvCxnSpPr/>
      </xdr:nvCxnSpPr>
      <xdr:spPr>
        <a:xfrm>
          <a:off x="12814300" y="14144625"/>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23513</xdr:rowOff>
    </xdr:from>
    <xdr:ext cx="405111" cy="259045"/>
    <xdr:sp macro="" textlink="">
      <xdr:nvSpPr>
        <xdr:cNvPr id="675" name="n_1aveValue【児童館】&#10;有形固定資産減価償却率">
          <a:extLst>
            <a:ext uri="{FF2B5EF4-FFF2-40B4-BE49-F238E27FC236}">
              <a16:creationId xmlns:a16="http://schemas.microsoft.com/office/drawing/2014/main" id="{00000000-0008-0000-0100-0000A3020000}"/>
            </a:ext>
          </a:extLst>
        </xdr:cNvPr>
        <xdr:cNvSpPr txBox="1"/>
      </xdr:nvSpPr>
      <xdr:spPr>
        <a:xfrm>
          <a:off x="15266044"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170197</xdr:rowOff>
    </xdr:from>
    <xdr:ext cx="405111" cy="259045"/>
    <xdr:sp macro="" textlink="">
      <xdr:nvSpPr>
        <xdr:cNvPr id="676" name="n_2aveValue【児童館】&#10;有形固定資産減価償却率">
          <a:extLst>
            <a:ext uri="{FF2B5EF4-FFF2-40B4-BE49-F238E27FC236}">
              <a16:creationId xmlns:a16="http://schemas.microsoft.com/office/drawing/2014/main" id="{00000000-0008-0000-0100-0000A4020000}"/>
            </a:ext>
          </a:extLst>
        </xdr:cNvPr>
        <xdr:cNvSpPr txBox="1"/>
      </xdr:nvSpPr>
      <xdr:spPr>
        <a:xfrm>
          <a:off x="14389744"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4463</xdr:rowOff>
    </xdr:from>
    <xdr:ext cx="405111" cy="259045"/>
    <xdr:sp macro="" textlink="">
      <xdr:nvSpPr>
        <xdr:cNvPr id="677" name="n_3aveValue【児童館】&#10;有形固定資産減価償却率">
          <a:extLst>
            <a:ext uri="{FF2B5EF4-FFF2-40B4-BE49-F238E27FC236}">
              <a16:creationId xmlns:a16="http://schemas.microsoft.com/office/drawing/2014/main" id="{00000000-0008-0000-0100-0000A5020000}"/>
            </a:ext>
          </a:extLst>
        </xdr:cNvPr>
        <xdr:cNvSpPr txBox="1"/>
      </xdr:nvSpPr>
      <xdr:spPr>
        <a:xfrm>
          <a:off x="13500744" y="1354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50182</xdr:rowOff>
    </xdr:from>
    <xdr:ext cx="405111" cy="259045"/>
    <xdr:sp macro="" textlink="">
      <xdr:nvSpPr>
        <xdr:cNvPr id="678" name="n_4aveValue【児童館】&#10;有形固定資産減価償却率">
          <a:extLst>
            <a:ext uri="{FF2B5EF4-FFF2-40B4-BE49-F238E27FC236}">
              <a16:creationId xmlns:a16="http://schemas.microsoft.com/office/drawing/2014/main" id="{00000000-0008-0000-0100-0000A6020000}"/>
            </a:ext>
          </a:extLst>
        </xdr:cNvPr>
        <xdr:cNvSpPr txBox="1"/>
      </xdr:nvSpPr>
      <xdr:spPr>
        <a:xfrm>
          <a:off x="12611744" y="1359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108602</xdr:rowOff>
    </xdr:from>
    <xdr:ext cx="405111" cy="259045"/>
    <xdr:sp macro="" textlink="">
      <xdr:nvSpPr>
        <xdr:cNvPr id="679" name="n_1mainValue【児童館】&#10;有形固定資産減価償却率">
          <a:extLst>
            <a:ext uri="{FF2B5EF4-FFF2-40B4-BE49-F238E27FC236}">
              <a16:creationId xmlns:a16="http://schemas.microsoft.com/office/drawing/2014/main" id="{00000000-0008-0000-0100-0000A7020000}"/>
            </a:ext>
          </a:extLst>
        </xdr:cNvPr>
        <xdr:cNvSpPr txBox="1"/>
      </xdr:nvSpPr>
      <xdr:spPr>
        <a:xfrm>
          <a:off x="15266044" y="1433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57166</xdr:rowOff>
    </xdr:from>
    <xdr:ext cx="405111" cy="259045"/>
    <xdr:sp macro="" textlink="">
      <xdr:nvSpPr>
        <xdr:cNvPr id="680" name="n_2mainValue【児童館】&#10;有形固定資産減価償却率">
          <a:extLst>
            <a:ext uri="{FF2B5EF4-FFF2-40B4-BE49-F238E27FC236}">
              <a16:creationId xmlns:a16="http://schemas.microsoft.com/office/drawing/2014/main" id="{00000000-0008-0000-0100-0000A8020000}"/>
            </a:ext>
          </a:extLst>
        </xdr:cNvPr>
        <xdr:cNvSpPr txBox="1"/>
      </xdr:nvSpPr>
      <xdr:spPr>
        <a:xfrm>
          <a:off x="14389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7638</xdr:rowOff>
    </xdr:from>
    <xdr:ext cx="405111" cy="259045"/>
    <xdr:sp macro="" textlink="">
      <xdr:nvSpPr>
        <xdr:cNvPr id="681" name="n_3mainValue【児童館】&#10;有形固定資産減価償却率">
          <a:extLst>
            <a:ext uri="{FF2B5EF4-FFF2-40B4-BE49-F238E27FC236}">
              <a16:creationId xmlns:a16="http://schemas.microsoft.com/office/drawing/2014/main" id="{00000000-0008-0000-0100-0000A9020000}"/>
            </a:ext>
          </a:extLst>
        </xdr:cNvPr>
        <xdr:cNvSpPr txBox="1"/>
      </xdr:nvSpPr>
      <xdr:spPr>
        <a:xfrm>
          <a:off x="13500744" y="1423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127652</xdr:rowOff>
    </xdr:from>
    <xdr:ext cx="405111" cy="259045"/>
    <xdr:sp macro="" textlink="">
      <xdr:nvSpPr>
        <xdr:cNvPr id="682" name="n_4mainValue【児童館】&#10;有形固定資産減価償却率">
          <a:extLst>
            <a:ext uri="{FF2B5EF4-FFF2-40B4-BE49-F238E27FC236}">
              <a16:creationId xmlns:a16="http://schemas.microsoft.com/office/drawing/2014/main" id="{00000000-0008-0000-0100-0000AA020000}"/>
            </a:ext>
          </a:extLst>
        </xdr:cNvPr>
        <xdr:cNvSpPr txBox="1"/>
      </xdr:nvSpPr>
      <xdr:spPr>
        <a:xfrm>
          <a:off x="126117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00000000-0008-0000-0100-0000A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00000000-0008-0000-0100-0000B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00000000-0008-0000-0100-0000B2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id="{00000000-0008-0000-0100-0000B3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a:extLst>
            <a:ext uri="{FF2B5EF4-FFF2-40B4-BE49-F238E27FC236}">
              <a16:creationId xmlns:a16="http://schemas.microsoft.com/office/drawing/2014/main" id="{00000000-0008-0000-0100-0000BD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児童館】&#10;一人当たり面積グラフ枠">
          <a:extLst>
            <a:ext uri="{FF2B5EF4-FFF2-40B4-BE49-F238E27FC236}">
              <a16:creationId xmlns:a16="http://schemas.microsoft.com/office/drawing/2014/main" id="{00000000-0008-0000-0100-0000BF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60961</xdr:rowOff>
    </xdr:from>
    <xdr:to>
      <xdr:col>116</xdr:col>
      <xdr:colOff>62864</xdr:colOff>
      <xdr:row>85</xdr:row>
      <xdr:rowOff>140970</xdr:rowOff>
    </xdr:to>
    <xdr:cxnSp macro="">
      <xdr:nvCxnSpPr>
        <xdr:cNvPr id="704" name="直線コネクタ 703">
          <a:extLst>
            <a:ext uri="{FF2B5EF4-FFF2-40B4-BE49-F238E27FC236}">
              <a16:creationId xmlns:a16="http://schemas.microsoft.com/office/drawing/2014/main" id="{00000000-0008-0000-0100-0000C0020000}"/>
            </a:ext>
          </a:extLst>
        </xdr:cNvPr>
        <xdr:cNvCxnSpPr/>
      </xdr:nvCxnSpPr>
      <xdr:spPr>
        <a:xfrm flipV="1">
          <a:off x="22160864" y="13434061"/>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05" name="【児童館】&#10;一人当たり面積最小値テキスト">
          <a:extLst>
            <a:ext uri="{FF2B5EF4-FFF2-40B4-BE49-F238E27FC236}">
              <a16:creationId xmlns:a16="http://schemas.microsoft.com/office/drawing/2014/main" id="{00000000-0008-0000-0100-0000C1020000}"/>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7638</xdr:rowOff>
    </xdr:from>
    <xdr:ext cx="469744" cy="259045"/>
    <xdr:sp macro="" textlink="">
      <xdr:nvSpPr>
        <xdr:cNvPr id="707" name="【児童館】&#10;一人当たり面積最大値テキスト">
          <a:extLst>
            <a:ext uri="{FF2B5EF4-FFF2-40B4-BE49-F238E27FC236}">
              <a16:creationId xmlns:a16="http://schemas.microsoft.com/office/drawing/2014/main" id="{00000000-0008-0000-0100-0000C3020000}"/>
            </a:ext>
          </a:extLst>
        </xdr:cNvPr>
        <xdr:cNvSpPr txBox="1"/>
      </xdr:nvSpPr>
      <xdr:spPr>
        <a:xfrm>
          <a:off x="221996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60961</xdr:rowOff>
    </xdr:from>
    <xdr:to>
      <xdr:col>116</xdr:col>
      <xdr:colOff>152400</xdr:colOff>
      <xdr:row>78</xdr:row>
      <xdr:rowOff>60961</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170197</xdr:rowOff>
    </xdr:from>
    <xdr:ext cx="469744" cy="259045"/>
    <xdr:sp macro="" textlink="">
      <xdr:nvSpPr>
        <xdr:cNvPr id="709" name="【児童館】&#10;一人当たり面積平均値テキスト">
          <a:extLst>
            <a:ext uri="{FF2B5EF4-FFF2-40B4-BE49-F238E27FC236}">
              <a16:creationId xmlns:a16="http://schemas.microsoft.com/office/drawing/2014/main" id="{00000000-0008-0000-0100-0000C5020000}"/>
            </a:ext>
          </a:extLst>
        </xdr:cNvPr>
        <xdr:cNvSpPr txBox="1"/>
      </xdr:nvSpPr>
      <xdr:spPr>
        <a:xfrm>
          <a:off x="22199600" y="1405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147320</xdr:rowOff>
    </xdr:from>
    <xdr:to>
      <xdr:col>116</xdr:col>
      <xdr:colOff>114300</xdr:colOff>
      <xdr:row>83</xdr:row>
      <xdr:rowOff>77470</xdr:rowOff>
    </xdr:to>
    <xdr:sp macro="" textlink="">
      <xdr:nvSpPr>
        <xdr:cNvPr id="710" name="フローチャート: 判断 709">
          <a:extLst>
            <a:ext uri="{FF2B5EF4-FFF2-40B4-BE49-F238E27FC236}">
              <a16:creationId xmlns:a16="http://schemas.microsoft.com/office/drawing/2014/main" id="{00000000-0008-0000-0100-0000C6020000}"/>
            </a:ext>
          </a:extLst>
        </xdr:cNvPr>
        <xdr:cNvSpPr/>
      </xdr:nvSpPr>
      <xdr:spPr>
        <a:xfrm>
          <a:off x="22110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11" name="フローチャート: 判断 710">
          <a:extLst>
            <a:ext uri="{FF2B5EF4-FFF2-40B4-BE49-F238E27FC236}">
              <a16:creationId xmlns:a16="http://schemas.microsoft.com/office/drawing/2014/main" id="{00000000-0008-0000-0100-0000C7020000}"/>
            </a:ext>
          </a:extLst>
        </xdr:cNvPr>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712" name="フローチャート: 判断 711">
          <a:extLst>
            <a:ext uri="{FF2B5EF4-FFF2-40B4-BE49-F238E27FC236}">
              <a16:creationId xmlns:a16="http://schemas.microsoft.com/office/drawing/2014/main" id="{00000000-0008-0000-0100-0000C8020000}"/>
            </a:ext>
          </a:extLst>
        </xdr:cNvPr>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713" name="フローチャート: 判断 712">
          <a:extLst>
            <a:ext uri="{FF2B5EF4-FFF2-40B4-BE49-F238E27FC236}">
              <a16:creationId xmlns:a16="http://schemas.microsoft.com/office/drawing/2014/main" id="{00000000-0008-0000-0100-0000C9020000}"/>
            </a:ext>
          </a:extLst>
        </xdr:cNvPr>
        <xdr:cNvSpPr/>
      </xdr:nvSpPr>
      <xdr:spPr>
        <a:xfrm>
          <a:off x="19494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714" name="フローチャート: 判断 713">
          <a:extLst>
            <a:ext uri="{FF2B5EF4-FFF2-40B4-BE49-F238E27FC236}">
              <a16:creationId xmlns:a16="http://schemas.microsoft.com/office/drawing/2014/main" id="{00000000-0008-0000-0100-0000CA020000}"/>
            </a:ext>
          </a:extLst>
        </xdr:cNvPr>
        <xdr:cNvSpPr/>
      </xdr:nvSpPr>
      <xdr:spPr>
        <a:xfrm>
          <a:off x="18605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720" name="楕円 719">
          <a:extLst>
            <a:ext uri="{FF2B5EF4-FFF2-40B4-BE49-F238E27FC236}">
              <a16:creationId xmlns:a16="http://schemas.microsoft.com/office/drawing/2014/main" id="{00000000-0008-0000-0100-0000D0020000}"/>
            </a:ext>
          </a:extLst>
        </xdr:cNvPr>
        <xdr:cNvSpPr/>
      </xdr:nvSpPr>
      <xdr:spPr>
        <a:xfrm>
          <a:off x="22110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62247</xdr:rowOff>
    </xdr:from>
    <xdr:ext cx="469744" cy="259045"/>
    <xdr:sp macro="" textlink="">
      <xdr:nvSpPr>
        <xdr:cNvPr id="721" name="【児童館】&#10;一人当たり面積該当値テキスト">
          <a:extLst>
            <a:ext uri="{FF2B5EF4-FFF2-40B4-BE49-F238E27FC236}">
              <a16:creationId xmlns:a16="http://schemas.microsoft.com/office/drawing/2014/main" id="{00000000-0008-0000-0100-0000D1020000}"/>
            </a:ext>
          </a:extLst>
        </xdr:cNvPr>
        <xdr:cNvSpPr txBox="1"/>
      </xdr:nvSpPr>
      <xdr:spPr>
        <a:xfrm>
          <a:off x="22199600" y="1446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147320</xdr:rowOff>
    </xdr:from>
    <xdr:to>
      <xdr:col>112</xdr:col>
      <xdr:colOff>38100</xdr:colOff>
      <xdr:row>85</xdr:row>
      <xdr:rowOff>77470</xdr:rowOff>
    </xdr:to>
    <xdr:sp macro="" textlink="">
      <xdr:nvSpPr>
        <xdr:cNvPr id="722" name="楕円 721">
          <a:extLst>
            <a:ext uri="{FF2B5EF4-FFF2-40B4-BE49-F238E27FC236}">
              <a16:creationId xmlns:a16="http://schemas.microsoft.com/office/drawing/2014/main" id="{00000000-0008-0000-0100-0000D2020000}"/>
            </a:ext>
          </a:extLst>
        </xdr:cNvPr>
        <xdr:cNvSpPr/>
      </xdr:nvSpPr>
      <xdr:spPr>
        <a:xfrm>
          <a:off x="21272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26670</xdr:rowOff>
    </xdr:from>
    <xdr:to>
      <xdr:col>116</xdr:col>
      <xdr:colOff>63500</xdr:colOff>
      <xdr:row>85</xdr:row>
      <xdr:rowOff>26670</xdr:rowOff>
    </xdr:to>
    <xdr:cxnSp macro="">
      <xdr:nvCxnSpPr>
        <xdr:cNvPr id="723" name="直線コネクタ 722">
          <a:extLst>
            <a:ext uri="{FF2B5EF4-FFF2-40B4-BE49-F238E27FC236}">
              <a16:creationId xmlns:a16="http://schemas.microsoft.com/office/drawing/2014/main" id="{00000000-0008-0000-0100-0000D3020000}"/>
            </a:ext>
          </a:extLst>
        </xdr:cNvPr>
        <xdr:cNvCxnSpPr/>
      </xdr:nvCxnSpPr>
      <xdr:spPr>
        <a:xfrm>
          <a:off x="21323300" y="1459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147320</xdr:rowOff>
    </xdr:from>
    <xdr:to>
      <xdr:col>107</xdr:col>
      <xdr:colOff>101600</xdr:colOff>
      <xdr:row>85</xdr:row>
      <xdr:rowOff>77470</xdr:rowOff>
    </xdr:to>
    <xdr:sp macro="" textlink="">
      <xdr:nvSpPr>
        <xdr:cNvPr id="724" name="楕円 723">
          <a:extLst>
            <a:ext uri="{FF2B5EF4-FFF2-40B4-BE49-F238E27FC236}">
              <a16:creationId xmlns:a16="http://schemas.microsoft.com/office/drawing/2014/main" id="{00000000-0008-0000-0100-0000D4020000}"/>
            </a:ext>
          </a:extLst>
        </xdr:cNvPr>
        <xdr:cNvSpPr/>
      </xdr:nvSpPr>
      <xdr:spPr>
        <a:xfrm>
          <a:off x="20383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26670</xdr:rowOff>
    </xdr:from>
    <xdr:to>
      <xdr:col>111</xdr:col>
      <xdr:colOff>177800</xdr:colOff>
      <xdr:row>85</xdr:row>
      <xdr:rowOff>26670</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a:off x="20434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726" name="楕円 725">
          <a:extLst>
            <a:ext uri="{FF2B5EF4-FFF2-40B4-BE49-F238E27FC236}">
              <a16:creationId xmlns:a16="http://schemas.microsoft.com/office/drawing/2014/main" id="{00000000-0008-0000-0100-0000D6020000}"/>
            </a:ext>
          </a:extLst>
        </xdr:cNvPr>
        <xdr:cNvSpPr/>
      </xdr:nvSpPr>
      <xdr:spPr>
        <a:xfrm>
          <a:off x="19494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26670</xdr:rowOff>
    </xdr:from>
    <xdr:to>
      <xdr:col>107</xdr:col>
      <xdr:colOff>50800</xdr:colOff>
      <xdr:row>85</xdr:row>
      <xdr:rowOff>26670</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a:off x="19545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147320</xdr:rowOff>
    </xdr:from>
    <xdr:to>
      <xdr:col>98</xdr:col>
      <xdr:colOff>38100</xdr:colOff>
      <xdr:row>85</xdr:row>
      <xdr:rowOff>77470</xdr:rowOff>
    </xdr:to>
    <xdr:sp macro="" textlink="">
      <xdr:nvSpPr>
        <xdr:cNvPr id="728" name="楕円 727">
          <a:extLst>
            <a:ext uri="{FF2B5EF4-FFF2-40B4-BE49-F238E27FC236}">
              <a16:creationId xmlns:a16="http://schemas.microsoft.com/office/drawing/2014/main" id="{00000000-0008-0000-0100-0000D8020000}"/>
            </a:ext>
          </a:extLst>
        </xdr:cNvPr>
        <xdr:cNvSpPr/>
      </xdr:nvSpPr>
      <xdr:spPr>
        <a:xfrm>
          <a:off x="18605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26670</xdr:rowOff>
    </xdr:from>
    <xdr:to>
      <xdr:col>102</xdr:col>
      <xdr:colOff>114300</xdr:colOff>
      <xdr:row>85</xdr:row>
      <xdr:rowOff>26670</xdr:rowOff>
    </xdr:to>
    <xdr:cxnSp macro="">
      <xdr:nvCxnSpPr>
        <xdr:cNvPr id="729" name="直線コネクタ 728">
          <a:extLst>
            <a:ext uri="{FF2B5EF4-FFF2-40B4-BE49-F238E27FC236}">
              <a16:creationId xmlns:a16="http://schemas.microsoft.com/office/drawing/2014/main" id="{00000000-0008-0000-0100-0000D9020000}"/>
            </a:ext>
          </a:extLst>
        </xdr:cNvPr>
        <xdr:cNvCxnSpPr/>
      </xdr:nvCxnSpPr>
      <xdr:spPr>
        <a:xfrm>
          <a:off x="18656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730" name="n_1aveValue【児童館】&#10;一人当たり面積">
          <a:extLst>
            <a:ext uri="{FF2B5EF4-FFF2-40B4-BE49-F238E27FC236}">
              <a16:creationId xmlns:a16="http://schemas.microsoft.com/office/drawing/2014/main" id="{00000000-0008-0000-0100-0000DA020000}"/>
            </a:ext>
          </a:extLst>
        </xdr:cNvPr>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731" name="n_2aveValue【児童館】&#10;一人当たり面積">
          <a:extLst>
            <a:ext uri="{FF2B5EF4-FFF2-40B4-BE49-F238E27FC236}">
              <a16:creationId xmlns:a16="http://schemas.microsoft.com/office/drawing/2014/main" id="{00000000-0008-0000-0100-0000DB020000}"/>
            </a:ext>
          </a:extLst>
        </xdr:cNvPr>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162577</xdr:rowOff>
    </xdr:from>
    <xdr:ext cx="469744" cy="259045"/>
    <xdr:sp macro="" textlink="">
      <xdr:nvSpPr>
        <xdr:cNvPr id="732" name="n_3aveValue【児童館】&#10;一人当たり面積">
          <a:extLst>
            <a:ext uri="{FF2B5EF4-FFF2-40B4-BE49-F238E27FC236}">
              <a16:creationId xmlns:a16="http://schemas.microsoft.com/office/drawing/2014/main" id="{00000000-0008-0000-0100-0000DC020000}"/>
            </a:ext>
          </a:extLst>
        </xdr:cNvPr>
        <xdr:cNvSpPr txBox="1"/>
      </xdr:nvSpPr>
      <xdr:spPr>
        <a:xfrm>
          <a:off x="19310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733" name="n_4aveValue【児童館】&#10;一人当たり面積">
          <a:extLst>
            <a:ext uri="{FF2B5EF4-FFF2-40B4-BE49-F238E27FC236}">
              <a16:creationId xmlns:a16="http://schemas.microsoft.com/office/drawing/2014/main" id="{00000000-0008-0000-0100-0000DD020000}"/>
            </a:ext>
          </a:extLst>
        </xdr:cNvPr>
        <xdr:cNvSpPr txBox="1"/>
      </xdr:nvSpPr>
      <xdr:spPr>
        <a:xfrm>
          <a:off x="18421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68597</xdr:rowOff>
    </xdr:from>
    <xdr:ext cx="469744" cy="259045"/>
    <xdr:sp macro="" textlink="">
      <xdr:nvSpPr>
        <xdr:cNvPr id="734" name="n_1mainValue【児童館】&#10;一人当たり面積">
          <a:extLst>
            <a:ext uri="{FF2B5EF4-FFF2-40B4-BE49-F238E27FC236}">
              <a16:creationId xmlns:a16="http://schemas.microsoft.com/office/drawing/2014/main" id="{00000000-0008-0000-0100-0000DE020000}"/>
            </a:ext>
          </a:extLst>
        </xdr:cNvPr>
        <xdr:cNvSpPr txBox="1"/>
      </xdr:nvSpPr>
      <xdr:spPr>
        <a:xfrm>
          <a:off x="21075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68597</xdr:rowOff>
    </xdr:from>
    <xdr:ext cx="469744" cy="259045"/>
    <xdr:sp macro="" textlink="">
      <xdr:nvSpPr>
        <xdr:cNvPr id="735" name="n_2mainValue【児童館】&#10;一人当たり面積">
          <a:extLst>
            <a:ext uri="{FF2B5EF4-FFF2-40B4-BE49-F238E27FC236}">
              <a16:creationId xmlns:a16="http://schemas.microsoft.com/office/drawing/2014/main" id="{00000000-0008-0000-0100-0000DF020000}"/>
            </a:ext>
          </a:extLst>
        </xdr:cNvPr>
        <xdr:cNvSpPr txBox="1"/>
      </xdr:nvSpPr>
      <xdr:spPr>
        <a:xfrm>
          <a:off x="20199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68597</xdr:rowOff>
    </xdr:from>
    <xdr:ext cx="469744" cy="259045"/>
    <xdr:sp macro="" textlink="">
      <xdr:nvSpPr>
        <xdr:cNvPr id="736" name="n_3mainValue【児童館】&#10;一人当たり面積">
          <a:extLst>
            <a:ext uri="{FF2B5EF4-FFF2-40B4-BE49-F238E27FC236}">
              <a16:creationId xmlns:a16="http://schemas.microsoft.com/office/drawing/2014/main" id="{00000000-0008-0000-0100-0000E0020000}"/>
            </a:ext>
          </a:extLst>
        </xdr:cNvPr>
        <xdr:cNvSpPr txBox="1"/>
      </xdr:nvSpPr>
      <xdr:spPr>
        <a:xfrm>
          <a:off x="19310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68597</xdr:rowOff>
    </xdr:from>
    <xdr:ext cx="469744" cy="259045"/>
    <xdr:sp macro="" textlink="">
      <xdr:nvSpPr>
        <xdr:cNvPr id="737" name="n_4mainValue【児童館】&#10;一人当たり面積">
          <a:extLst>
            <a:ext uri="{FF2B5EF4-FFF2-40B4-BE49-F238E27FC236}">
              <a16:creationId xmlns:a16="http://schemas.microsoft.com/office/drawing/2014/main" id="{00000000-0008-0000-0100-0000E1020000}"/>
            </a:ext>
          </a:extLst>
        </xdr:cNvPr>
        <xdr:cNvSpPr txBox="1"/>
      </xdr:nvSpPr>
      <xdr:spPr>
        <a:xfrm>
          <a:off x="18421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a:extLst>
            <a:ext uri="{FF2B5EF4-FFF2-40B4-BE49-F238E27FC236}">
              <a16:creationId xmlns:a16="http://schemas.microsoft.com/office/drawing/2014/main" id="{00000000-0008-0000-0100-0000E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a:extLst>
            <a:ext uri="{FF2B5EF4-FFF2-40B4-BE49-F238E27FC236}">
              <a16:creationId xmlns:a16="http://schemas.microsoft.com/office/drawing/2014/main" id="{00000000-0008-0000-0100-0000E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a:extLst>
            <a:ext uri="{FF2B5EF4-FFF2-40B4-BE49-F238E27FC236}">
              <a16:creationId xmlns:a16="http://schemas.microsoft.com/office/drawing/2014/main" id="{00000000-0008-0000-0100-0000E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a:extLst>
            <a:ext uri="{FF2B5EF4-FFF2-40B4-BE49-F238E27FC236}">
              <a16:creationId xmlns:a16="http://schemas.microsoft.com/office/drawing/2014/main" id="{00000000-0008-0000-0100-0000E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5" name="直線コネクタ 754">
          <a:extLst>
            <a:ext uri="{FF2B5EF4-FFF2-40B4-BE49-F238E27FC236}">
              <a16:creationId xmlns:a16="http://schemas.microsoft.com/office/drawing/2014/main" id="{00000000-0008-0000-0100-0000F3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00000000-0008-0000-0100-0000F5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a:extLst>
            <a:ext uri="{FF2B5EF4-FFF2-40B4-BE49-F238E27FC236}">
              <a16:creationId xmlns:a16="http://schemas.microsoft.com/office/drawing/2014/main" id="{00000000-0008-0000-0100-0000F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165354</xdr:rowOff>
    </xdr:from>
    <xdr:to>
      <xdr:col>85</xdr:col>
      <xdr:colOff>126364</xdr:colOff>
      <xdr:row>108</xdr:row>
      <xdr:rowOff>62485</xdr:rowOff>
    </xdr:to>
    <xdr:cxnSp macro="">
      <xdr:nvCxnSpPr>
        <xdr:cNvPr id="760" name="直線コネクタ 759">
          <a:extLst>
            <a:ext uri="{FF2B5EF4-FFF2-40B4-BE49-F238E27FC236}">
              <a16:creationId xmlns:a16="http://schemas.microsoft.com/office/drawing/2014/main" id="{00000000-0008-0000-0100-0000F8020000}"/>
            </a:ext>
          </a:extLst>
        </xdr:cNvPr>
        <xdr:cNvCxnSpPr/>
      </xdr:nvCxnSpPr>
      <xdr:spPr>
        <a:xfrm flipV="1">
          <a:off x="16318864" y="17138904"/>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66312</xdr:rowOff>
    </xdr:from>
    <xdr:ext cx="405111" cy="259045"/>
    <xdr:sp macro="" textlink="">
      <xdr:nvSpPr>
        <xdr:cNvPr id="761" name="【公民館】&#10;有形固定資産減価償却率最小値テキスト">
          <a:extLst>
            <a:ext uri="{FF2B5EF4-FFF2-40B4-BE49-F238E27FC236}">
              <a16:creationId xmlns:a16="http://schemas.microsoft.com/office/drawing/2014/main" id="{00000000-0008-0000-0100-0000F9020000}"/>
            </a:ext>
          </a:extLst>
        </xdr:cNvPr>
        <xdr:cNvSpPr txBox="1"/>
      </xdr:nvSpPr>
      <xdr:spPr>
        <a:xfrm>
          <a:off x="16357600" y="1858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62485</xdr:rowOff>
    </xdr:from>
    <xdr:to>
      <xdr:col>86</xdr:col>
      <xdr:colOff>25400</xdr:colOff>
      <xdr:row>108</xdr:row>
      <xdr:rowOff>62485</xdr:rowOff>
    </xdr:to>
    <xdr:cxnSp macro="">
      <xdr:nvCxnSpPr>
        <xdr:cNvPr id="762" name="直線コネクタ 761">
          <a:extLst>
            <a:ext uri="{FF2B5EF4-FFF2-40B4-BE49-F238E27FC236}">
              <a16:creationId xmlns:a16="http://schemas.microsoft.com/office/drawing/2014/main" id="{00000000-0008-0000-0100-0000FA020000}"/>
            </a:ext>
          </a:extLst>
        </xdr:cNvPr>
        <xdr:cNvCxnSpPr/>
      </xdr:nvCxnSpPr>
      <xdr:spPr>
        <a:xfrm>
          <a:off x="16230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112031</xdr:rowOff>
    </xdr:from>
    <xdr:ext cx="405111" cy="259045"/>
    <xdr:sp macro="" textlink="">
      <xdr:nvSpPr>
        <xdr:cNvPr id="763" name="【公民館】&#10;有形固定資産減価償却率最大値テキスト">
          <a:extLst>
            <a:ext uri="{FF2B5EF4-FFF2-40B4-BE49-F238E27FC236}">
              <a16:creationId xmlns:a16="http://schemas.microsoft.com/office/drawing/2014/main" id="{00000000-0008-0000-0100-0000FB020000}"/>
            </a:ext>
          </a:extLst>
        </xdr:cNvPr>
        <xdr:cNvSpPr txBox="1"/>
      </xdr:nvSpPr>
      <xdr:spPr>
        <a:xfrm>
          <a:off x="16357600" y="1691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165354</xdr:rowOff>
    </xdr:from>
    <xdr:to>
      <xdr:col>86</xdr:col>
      <xdr:colOff>25400</xdr:colOff>
      <xdr:row>99</xdr:row>
      <xdr:rowOff>165354</xdr:rowOff>
    </xdr:to>
    <xdr:cxnSp macro="">
      <xdr:nvCxnSpPr>
        <xdr:cNvPr id="764" name="直線コネクタ 763">
          <a:extLst>
            <a:ext uri="{FF2B5EF4-FFF2-40B4-BE49-F238E27FC236}">
              <a16:creationId xmlns:a16="http://schemas.microsoft.com/office/drawing/2014/main" id="{00000000-0008-0000-0100-0000FC020000}"/>
            </a:ext>
          </a:extLst>
        </xdr:cNvPr>
        <xdr:cNvCxnSpPr/>
      </xdr:nvCxnSpPr>
      <xdr:spPr>
        <a:xfrm>
          <a:off x="16230600" y="1713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98569</xdr:rowOff>
    </xdr:from>
    <xdr:ext cx="405111" cy="259045"/>
    <xdr:sp macro="" textlink="">
      <xdr:nvSpPr>
        <xdr:cNvPr id="765" name="【公民館】&#10;有形固定資産減価償却率平均値テキスト">
          <a:extLst>
            <a:ext uri="{FF2B5EF4-FFF2-40B4-BE49-F238E27FC236}">
              <a16:creationId xmlns:a16="http://schemas.microsoft.com/office/drawing/2014/main" id="{00000000-0008-0000-0100-0000FD020000}"/>
            </a:ext>
          </a:extLst>
        </xdr:cNvPr>
        <xdr:cNvSpPr txBox="1"/>
      </xdr:nvSpPr>
      <xdr:spPr>
        <a:xfrm>
          <a:off x="16357600" y="174150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75692</xdr:rowOff>
    </xdr:from>
    <xdr:to>
      <xdr:col>85</xdr:col>
      <xdr:colOff>177800</xdr:colOff>
      <xdr:row>103</xdr:row>
      <xdr:rowOff>5842</xdr:rowOff>
    </xdr:to>
    <xdr:sp macro="" textlink="">
      <xdr:nvSpPr>
        <xdr:cNvPr id="766" name="フローチャート: 判断 765">
          <a:extLst>
            <a:ext uri="{FF2B5EF4-FFF2-40B4-BE49-F238E27FC236}">
              <a16:creationId xmlns:a16="http://schemas.microsoft.com/office/drawing/2014/main" id="{00000000-0008-0000-0100-0000FE020000}"/>
            </a:ext>
          </a:extLst>
        </xdr:cNvPr>
        <xdr:cNvSpPr/>
      </xdr:nvSpPr>
      <xdr:spPr>
        <a:xfrm>
          <a:off x="16268700" y="1756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36830</xdr:rowOff>
    </xdr:from>
    <xdr:to>
      <xdr:col>81</xdr:col>
      <xdr:colOff>101600</xdr:colOff>
      <xdr:row>102</xdr:row>
      <xdr:rowOff>138430</xdr:rowOff>
    </xdr:to>
    <xdr:sp macro="" textlink="">
      <xdr:nvSpPr>
        <xdr:cNvPr id="767" name="フローチャート: 判断 766">
          <a:extLst>
            <a:ext uri="{FF2B5EF4-FFF2-40B4-BE49-F238E27FC236}">
              <a16:creationId xmlns:a16="http://schemas.microsoft.com/office/drawing/2014/main" id="{00000000-0008-0000-0100-0000FF020000}"/>
            </a:ext>
          </a:extLst>
        </xdr:cNvPr>
        <xdr:cNvSpPr/>
      </xdr:nvSpPr>
      <xdr:spPr>
        <a:xfrm>
          <a:off x="15430500" y="1752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41402</xdr:rowOff>
    </xdr:from>
    <xdr:to>
      <xdr:col>76</xdr:col>
      <xdr:colOff>165100</xdr:colOff>
      <xdr:row>102</xdr:row>
      <xdr:rowOff>143002</xdr:rowOff>
    </xdr:to>
    <xdr:sp macro="" textlink="">
      <xdr:nvSpPr>
        <xdr:cNvPr id="768" name="フローチャート: 判断 767">
          <a:extLst>
            <a:ext uri="{FF2B5EF4-FFF2-40B4-BE49-F238E27FC236}">
              <a16:creationId xmlns:a16="http://schemas.microsoft.com/office/drawing/2014/main" id="{00000000-0008-0000-0100-000000030000}"/>
            </a:ext>
          </a:extLst>
        </xdr:cNvPr>
        <xdr:cNvSpPr/>
      </xdr:nvSpPr>
      <xdr:spPr>
        <a:xfrm>
          <a:off x="14541500" y="1752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64263</xdr:rowOff>
    </xdr:from>
    <xdr:to>
      <xdr:col>72</xdr:col>
      <xdr:colOff>38100</xdr:colOff>
      <xdr:row>102</xdr:row>
      <xdr:rowOff>165863</xdr:rowOff>
    </xdr:to>
    <xdr:sp macro="" textlink="">
      <xdr:nvSpPr>
        <xdr:cNvPr id="769" name="フローチャート: 判断 768">
          <a:extLst>
            <a:ext uri="{FF2B5EF4-FFF2-40B4-BE49-F238E27FC236}">
              <a16:creationId xmlns:a16="http://schemas.microsoft.com/office/drawing/2014/main" id="{00000000-0008-0000-0100-000001030000}"/>
            </a:ext>
          </a:extLst>
        </xdr:cNvPr>
        <xdr:cNvSpPr/>
      </xdr:nvSpPr>
      <xdr:spPr>
        <a:xfrm>
          <a:off x="13652500" y="1755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32258</xdr:rowOff>
    </xdr:from>
    <xdr:to>
      <xdr:col>67</xdr:col>
      <xdr:colOff>101600</xdr:colOff>
      <xdr:row>102</xdr:row>
      <xdr:rowOff>133858</xdr:rowOff>
    </xdr:to>
    <xdr:sp macro="" textlink="">
      <xdr:nvSpPr>
        <xdr:cNvPr id="770" name="フローチャート: 判断 769">
          <a:extLst>
            <a:ext uri="{FF2B5EF4-FFF2-40B4-BE49-F238E27FC236}">
              <a16:creationId xmlns:a16="http://schemas.microsoft.com/office/drawing/2014/main" id="{00000000-0008-0000-0100-000002030000}"/>
            </a:ext>
          </a:extLst>
        </xdr:cNvPr>
        <xdr:cNvSpPr/>
      </xdr:nvSpPr>
      <xdr:spPr>
        <a:xfrm>
          <a:off x="12763500" y="1752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100-000003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100-000004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100-000005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100-000006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100-000007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139700</xdr:rowOff>
    </xdr:from>
    <xdr:to>
      <xdr:col>85</xdr:col>
      <xdr:colOff>177800</xdr:colOff>
      <xdr:row>104</xdr:row>
      <xdr:rowOff>69850</xdr:rowOff>
    </xdr:to>
    <xdr:sp macro="" textlink="">
      <xdr:nvSpPr>
        <xdr:cNvPr id="776" name="楕円 775">
          <a:extLst>
            <a:ext uri="{FF2B5EF4-FFF2-40B4-BE49-F238E27FC236}">
              <a16:creationId xmlns:a16="http://schemas.microsoft.com/office/drawing/2014/main" id="{00000000-0008-0000-0100-000008030000}"/>
            </a:ext>
          </a:extLst>
        </xdr:cNvPr>
        <xdr:cNvSpPr/>
      </xdr:nvSpPr>
      <xdr:spPr>
        <a:xfrm>
          <a:off x="162687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118127</xdr:rowOff>
    </xdr:from>
    <xdr:ext cx="405111" cy="259045"/>
    <xdr:sp macro="" textlink="">
      <xdr:nvSpPr>
        <xdr:cNvPr id="777" name="【公民館】&#10;有形固定資産減価償却率該当値テキスト">
          <a:extLst>
            <a:ext uri="{FF2B5EF4-FFF2-40B4-BE49-F238E27FC236}">
              <a16:creationId xmlns:a16="http://schemas.microsoft.com/office/drawing/2014/main" id="{00000000-0008-0000-0100-000009030000}"/>
            </a:ext>
          </a:extLst>
        </xdr:cNvPr>
        <xdr:cNvSpPr txBox="1"/>
      </xdr:nvSpPr>
      <xdr:spPr>
        <a:xfrm>
          <a:off x="16357600"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91694</xdr:rowOff>
    </xdr:from>
    <xdr:to>
      <xdr:col>81</xdr:col>
      <xdr:colOff>101600</xdr:colOff>
      <xdr:row>104</xdr:row>
      <xdr:rowOff>21844</xdr:rowOff>
    </xdr:to>
    <xdr:sp macro="" textlink="">
      <xdr:nvSpPr>
        <xdr:cNvPr id="778" name="楕円 777">
          <a:extLst>
            <a:ext uri="{FF2B5EF4-FFF2-40B4-BE49-F238E27FC236}">
              <a16:creationId xmlns:a16="http://schemas.microsoft.com/office/drawing/2014/main" id="{00000000-0008-0000-0100-00000A030000}"/>
            </a:ext>
          </a:extLst>
        </xdr:cNvPr>
        <xdr:cNvSpPr/>
      </xdr:nvSpPr>
      <xdr:spPr>
        <a:xfrm>
          <a:off x="15430500" y="1775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142494</xdr:rowOff>
    </xdr:from>
    <xdr:to>
      <xdr:col>85</xdr:col>
      <xdr:colOff>127000</xdr:colOff>
      <xdr:row>104</xdr:row>
      <xdr:rowOff>19050</xdr:rowOff>
    </xdr:to>
    <xdr:cxnSp macro="">
      <xdr:nvCxnSpPr>
        <xdr:cNvPr id="779" name="直線コネクタ 778">
          <a:extLst>
            <a:ext uri="{FF2B5EF4-FFF2-40B4-BE49-F238E27FC236}">
              <a16:creationId xmlns:a16="http://schemas.microsoft.com/office/drawing/2014/main" id="{00000000-0008-0000-0100-00000B030000}"/>
            </a:ext>
          </a:extLst>
        </xdr:cNvPr>
        <xdr:cNvCxnSpPr/>
      </xdr:nvCxnSpPr>
      <xdr:spPr>
        <a:xfrm>
          <a:off x="15481300" y="17801844"/>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43687</xdr:rowOff>
    </xdr:from>
    <xdr:to>
      <xdr:col>76</xdr:col>
      <xdr:colOff>165100</xdr:colOff>
      <xdr:row>103</xdr:row>
      <xdr:rowOff>145287</xdr:rowOff>
    </xdr:to>
    <xdr:sp macro="" textlink="">
      <xdr:nvSpPr>
        <xdr:cNvPr id="780" name="楕円 779">
          <a:extLst>
            <a:ext uri="{FF2B5EF4-FFF2-40B4-BE49-F238E27FC236}">
              <a16:creationId xmlns:a16="http://schemas.microsoft.com/office/drawing/2014/main" id="{00000000-0008-0000-0100-00000C030000}"/>
            </a:ext>
          </a:extLst>
        </xdr:cNvPr>
        <xdr:cNvSpPr/>
      </xdr:nvSpPr>
      <xdr:spPr>
        <a:xfrm>
          <a:off x="14541500" y="1770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94487</xdr:rowOff>
    </xdr:from>
    <xdr:to>
      <xdr:col>81</xdr:col>
      <xdr:colOff>50800</xdr:colOff>
      <xdr:row>103</xdr:row>
      <xdr:rowOff>142494</xdr:rowOff>
    </xdr:to>
    <xdr:cxnSp macro="">
      <xdr:nvCxnSpPr>
        <xdr:cNvPr id="781" name="直線コネクタ 780">
          <a:extLst>
            <a:ext uri="{FF2B5EF4-FFF2-40B4-BE49-F238E27FC236}">
              <a16:creationId xmlns:a16="http://schemas.microsoft.com/office/drawing/2014/main" id="{00000000-0008-0000-0100-00000D030000}"/>
            </a:ext>
          </a:extLst>
        </xdr:cNvPr>
        <xdr:cNvCxnSpPr/>
      </xdr:nvCxnSpPr>
      <xdr:spPr>
        <a:xfrm>
          <a:off x="14592300" y="17753837"/>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167132</xdr:rowOff>
    </xdr:from>
    <xdr:to>
      <xdr:col>72</xdr:col>
      <xdr:colOff>38100</xdr:colOff>
      <xdr:row>103</xdr:row>
      <xdr:rowOff>97282</xdr:rowOff>
    </xdr:to>
    <xdr:sp macro="" textlink="">
      <xdr:nvSpPr>
        <xdr:cNvPr id="782" name="楕円 781">
          <a:extLst>
            <a:ext uri="{FF2B5EF4-FFF2-40B4-BE49-F238E27FC236}">
              <a16:creationId xmlns:a16="http://schemas.microsoft.com/office/drawing/2014/main" id="{00000000-0008-0000-0100-00000E030000}"/>
            </a:ext>
          </a:extLst>
        </xdr:cNvPr>
        <xdr:cNvSpPr/>
      </xdr:nvSpPr>
      <xdr:spPr>
        <a:xfrm>
          <a:off x="13652500" y="1765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46482</xdr:rowOff>
    </xdr:from>
    <xdr:to>
      <xdr:col>76</xdr:col>
      <xdr:colOff>114300</xdr:colOff>
      <xdr:row>103</xdr:row>
      <xdr:rowOff>94487</xdr:rowOff>
    </xdr:to>
    <xdr:cxnSp macro="">
      <xdr:nvCxnSpPr>
        <xdr:cNvPr id="783" name="直線コネクタ 782">
          <a:extLst>
            <a:ext uri="{FF2B5EF4-FFF2-40B4-BE49-F238E27FC236}">
              <a16:creationId xmlns:a16="http://schemas.microsoft.com/office/drawing/2014/main" id="{00000000-0008-0000-0100-00000F030000}"/>
            </a:ext>
          </a:extLst>
        </xdr:cNvPr>
        <xdr:cNvCxnSpPr/>
      </xdr:nvCxnSpPr>
      <xdr:spPr>
        <a:xfrm>
          <a:off x="13703300" y="17705832"/>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119126</xdr:rowOff>
    </xdr:from>
    <xdr:to>
      <xdr:col>67</xdr:col>
      <xdr:colOff>101600</xdr:colOff>
      <xdr:row>103</xdr:row>
      <xdr:rowOff>49276</xdr:rowOff>
    </xdr:to>
    <xdr:sp macro="" textlink="">
      <xdr:nvSpPr>
        <xdr:cNvPr id="784" name="楕円 783">
          <a:extLst>
            <a:ext uri="{FF2B5EF4-FFF2-40B4-BE49-F238E27FC236}">
              <a16:creationId xmlns:a16="http://schemas.microsoft.com/office/drawing/2014/main" id="{00000000-0008-0000-0100-000010030000}"/>
            </a:ext>
          </a:extLst>
        </xdr:cNvPr>
        <xdr:cNvSpPr/>
      </xdr:nvSpPr>
      <xdr:spPr>
        <a:xfrm>
          <a:off x="12763500" y="1760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169926</xdr:rowOff>
    </xdr:from>
    <xdr:to>
      <xdr:col>71</xdr:col>
      <xdr:colOff>177800</xdr:colOff>
      <xdr:row>103</xdr:row>
      <xdr:rowOff>46482</xdr:rowOff>
    </xdr:to>
    <xdr:cxnSp macro="">
      <xdr:nvCxnSpPr>
        <xdr:cNvPr id="785" name="直線コネクタ 784">
          <a:extLst>
            <a:ext uri="{FF2B5EF4-FFF2-40B4-BE49-F238E27FC236}">
              <a16:creationId xmlns:a16="http://schemas.microsoft.com/office/drawing/2014/main" id="{00000000-0008-0000-0100-000011030000}"/>
            </a:ext>
          </a:extLst>
        </xdr:cNvPr>
        <xdr:cNvCxnSpPr/>
      </xdr:nvCxnSpPr>
      <xdr:spPr>
        <a:xfrm>
          <a:off x="12814300" y="1765782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154957</xdr:rowOff>
    </xdr:from>
    <xdr:ext cx="405111" cy="259045"/>
    <xdr:sp macro="" textlink="">
      <xdr:nvSpPr>
        <xdr:cNvPr id="786" name="n_1aveValue【公民館】&#10;有形固定資産減価償却率">
          <a:extLst>
            <a:ext uri="{FF2B5EF4-FFF2-40B4-BE49-F238E27FC236}">
              <a16:creationId xmlns:a16="http://schemas.microsoft.com/office/drawing/2014/main" id="{00000000-0008-0000-0100-000012030000}"/>
            </a:ext>
          </a:extLst>
        </xdr:cNvPr>
        <xdr:cNvSpPr txBox="1"/>
      </xdr:nvSpPr>
      <xdr:spPr>
        <a:xfrm>
          <a:off x="15266044" y="1729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159529</xdr:rowOff>
    </xdr:from>
    <xdr:ext cx="405111" cy="259045"/>
    <xdr:sp macro="" textlink="">
      <xdr:nvSpPr>
        <xdr:cNvPr id="787" name="n_2aveValue【公民館】&#10;有形固定資産減価償却率">
          <a:extLst>
            <a:ext uri="{FF2B5EF4-FFF2-40B4-BE49-F238E27FC236}">
              <a16:creationId xmlns:a16="http://schemas.microsoft.com/office/drawing/2014/main" id="{00000000-0008-0000-0100-000013030000}"/>
            </a:ext>
          </a:extLst>
        </xdr:cNvPr>
        <xdr:cNvSpPr txBox="1"/>
      </xdr:nvSpPr>
      <xdr:spPr>
        <a:xfrm>
          <a:off x="14389744" y="1730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10940</xdr:rowOff>
    </xdr:from>
    <xdr:ext cx="405111" cy="259045"/>
    <xdr:sp macro="" textlink="">
      <xdr:nvSpPr>
        <xdr:cNvPr id="788" name="n_3aveValue【公民館】&#10;有形固定資産減価償却率">
          <a:extLst>
            <a:ext uri="{FF2B5EF4-FFF2-40B4-BE49-F238E27FC236}">
              <a16:creationId xmlns:a16="http://schemas.microsoft.com/office/drawing/2014/main" id="{00000000-0008-0000-0100-000014030000}"/>
            </a:ext>
          </a:extLst>
        </xdr:cNvPr>
        <xdr:cNvSpPr txBox="1"/>
      </xdr:nvSpPr>
      <xdr:spPr>
        <a:xfrm>
          <a:off x="13500744" y="17327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150385</xdr:rowOff>
    </xdr:from>
    <xdr:ext cx="405111" cy="259045"/>
    <xdr:sp macro="" textlink="">
      <xdr:nvSpPr>
        <xdr:cNvPr id="789" name="n_4aveValue【公民館】&#10;有形固定資産減価償却率">
          <a:extLst>
            <a:ext uri="{FF2B5EF4-FFF2-40B4-BE49-F238E27FC236}">
              <a16:creationId xmlns:a16="http://schemas.microsoft.com/office/drawing/2014/main" id="{00000000-0008-0000-0100-000015030000}"/>
            </a:ext>
          </a:extLst>
        </xdr:cNvPr>
        <xdr:cNvSpPr txBox="1"/>
      </xdr:nvSpPr>
      <xdr:spPr>
        <a:xfrm>
          <a:off x="12611744" y="1729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12971</xdr:rowOff>
    </xdr:from>
    <xdr:ext cx="405111" cy="259045"/>
    <xdr:sp macro="" textlink="">
      <xdr:nvSpPr>
        <xdr:cNvPr id="790" name="n_1mainValue【公民館】&#10;有形固定資産減価償却率">
          <a:extLst>
            <a:ext uri="{FF2B5EF4-FFF2-40B4-BE49-F238E27FC236}">
              <a16:creationId xmlns:a16="http://schemas.microsoft.com/office/drawing/2014/main" id="{00000000-0008-0000-0100-000016030000}"/>
            </a:ext>
          </a:extLst>
        </xdr:cNvPr>
        <xdr:cNvSpPr txBox="1"/>
      </xdr:nvSpPr>
      <xdr:spPr>
        <a:xfrm>
          <a:off x="15266044" y="17843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136414</xdr:rowOff>
    </xdr:from>
    <xdr:ext cx="405111" cy="259045"/>
    <xdr:sp macro="" textlink="">
      <xdr:nvSpPr>
        <xdr:cNvPr id="791" name="n_2mainValue【公民館】&#10;有形固定資産減価償却率">
          <a:extLst>
            <a:ext uri="{FF2B5EF4-FFF2-40B4-BE49-F238E27FC236}">
              <a16:creationId xmlns:a16="http://schemas.microsoft.com/office/drawing/2014/main" id="{00000000-0008-0000-0100-000017030000}"/>
            </a:ext>
          </a:extLst>
        </xdr:cNvPr>
        <xdr:cNvSpPr txBox="1"/>
      </xdr:nvSpPr>
      <xdr:spPr>
        <a:xfrm>
          <a:off x="14389744" y="17795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88409</xdr:rowOff>
    </xdr:from>
    <xdr:ext cx="405111" cy="259045"/>
    <xdr:sp macro="" textlink="">
      <xdr:nvSpPr>
        <xdr:cNvPr id="792" name="n_3mainValue【公民館】&#10;有形固定資産減価償却率">
          <a:extLst>
            <a:ext uri="{FF2B5EF4-FFF2-40B4-BE49-F238E27FC236}">
              <a16:creationId xmlns:a16="http://schemas.microsoft.com/office/drawing/2014/main" id="{00000000-0008-0000-0100-000018030000}"/>
            </a:ext>
          </a:extLst>
        </xdr:cNvPr>
        <xdr:cNvSpPr txBox="1"/>
      </xdr:nvSpPr>
      <xdr:spPr>
        <a:xfrm>
          <a:off x="13500744" y="1774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40403</xdr:rowOff>
    </xdr:from>
    <xdr:ext cx="405111" cy="259045"/>
    <xdr:sp macro="" textlink="">
      <xdr:nvSpPr>
        <xdr:cNvPr id="793" name="n_4mainValue【公民館】&#10;有形固定資産減価償却率">
          <a:extLst>
            <a:ext uri="{FF2B5EF4-FFF2-40B4-BE49-F238E27FC236}">
              <a16:creationId xmlns:a16="http://schemas.microsoft.com/office/drawing/2014/main" id="{00000000-0008-0000-0100-000019030000}"/>
            </a:ext>
          </a:extLst>
        </xdr:cNvPr>
        <xdr:cNvSpPr txBox="1"/>
      </xdr:nvSpPr>
      <xdr:spPr>
        <a:xfrm>
          <a:off x="12611744" y="17699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00000000-0008-0000-0100-00001A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00000000-0008-0000-0100-00001B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00000000-0008-0000-0100-00001C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00000000-0008-0000-0100-00001D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00000000-0008-0000-0100-00001E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00000000-0008-0000-0100-00001F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00000000-0008-0000-0100-000020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00000000-0008-0000-0100-000021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00000000-0008-0000-0100-000022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00000000-0008-0000-0100-000023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4" name="直線コネクタ 803">
          <a:extLst>
            <a:ext uri="{FF2B5EF4-FFF2-40B4-BE49-F238E27FC236}">
              <a16:creationId xmlns:a16="http://schemas.microsoft.com/office/drawing/2014/main" id="{00000000-0008-0000-0100-000024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5" name="テキスト ボックス 804">
          <a:extLst>
            <a:ext uri="{FF2B5EF4-FFF2-40B4-BE49-F238E27FC236}">
              <a16:creationId xmlns:a16="http://schemas.microsoft.com/office/drawing/2014/main" id="{00000000-0008-0000-0100-000025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6" name="直線コネクタ 805">
          <a:extLst>
            <a:ext uri="{FF2B5EF4-FFF2-40B4-BE49-F238E27FC236}">
              <a16:creationId xmlns:a16="http://schemas.microsoft.com/office/drawing/2014/main" id="{00000000-0008-0000-0100-000026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7" name="テキスト ボックス 806">
          <a:extLst>
            <a:ext uri="{FF2B5EF4-FFF2-40B4-BE49-F238E27FC236}">
              <a16:creationId xmlns:a16="http://schemas.microsoft.com/office/drawing/2014/main" id="{00000000-0008-0000-0100-000027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8" name="直線コネクタ 807">
          <a:extLst>
            <a:ext uri="{FF2B5EF4-FFF2-40B4-BE49-F238E27FC236}">
              <a16:creationId xmlns:a16="http://schemas.microsoft.com/office/drawing/2014/main" id="{00000000-0008-0000-0100-000028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9" name="テキスト ボックス 808">
          <a:extLst>
            <a:ext uri="{FF2B5EF4-FFF2-40B4-BE49-F238E27FC236}">
              <a16:creationId xmlns:a16="http://schemas.microsoft.com/office/drawing/2014/main" id="{00000000-0008-0000-0100-000029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0" name="直線コネクタ 809">
          <a:extLst>
            <a:ext uri="{FF2B5EF4-FFF2-40B4-BE49-F238E27FC236}">
              <a16:creationId xmlns:a16="http://schemas.microsoft.com/office/drawing/2014/main" id="{00000000-0008-0000-0100-00002A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1" name="テキスト ボックス 810">
          <a:extLst>
            <a:ext uri="{FF2B5EF4-FFF2-40B4-BE49-F238E27FC236}">
              <a16:creationId xmlns:a16="http://schemas.microsoft.com/office/drawing/2014/main" id="{00000000-0008-0000-0100-00002B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a:extLst>
            <a:ext uri="{FF2B5EF4-FFF2-40B4-BE49-F238E27FC236}">
              <a16:creationId xmlns:a16="http://schemas.microsoft.com/office/drawing/2014/main" id="{00000000-0008-0000-0100-00002C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a:extLst>
            <a:ext uri="{FF2B5EF4-FFF2-40B4-BE49-F238E27FC236}">
              <a16:creationId xmlns:a16="http://schemas.microsoft.com/office/drawing/2014/main" id="{00000000-0008-0000-0100-00002D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公民館】&#10;一人当たり面積グラフ枠">
          <a:extLst>
            <a:ext uri="{FF2B5EF4-FFF2-40B4-BE49-F238E27FC236}">
              <a16:creationId xmlns:a16="http://schemas.microsoft.com/office/drawing/2014/main" id="{00000000-0008-0000-0100-00002E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85344</xdr:rowOff>
    </xdr:from>
    <xdr:to>
      <xdr:col>116</xdr:col>
      <xdr:colOff>62864</xdr:colOff>
      <xdr:row>108</xdr:row>
      <xdr:rowOff>25908</xdr:rowOff>
    </xdr:to>
    <xdr:cxnSp macro="">
      <xdr:nvCxnSpPr>
        <xdr:cNvPr id="815" name="直線コネクタ 814">
          <a:extLst>
            <a:ext uri="{FF2B5EF4-FFF2-40B4-BE49-F238E27FC236}">
              <a16:creationId xmlns:a16="http://schemas.microsoft.com/office/drawing/2014/main" id="{00000000-0008-0000-0100-00002F030000}"/>
            </a:ext>
          </a:extLst>
        </xdr:cNvPr>
        <xdr:cNvCxnSpPr/>
      </xdr:nvCxnSpPr>
      <xdr:spPr>
        <a:xfrm flipV="1">
          <a:off x="22160864" y="17230344"/>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29735</xdr:rowOff>
    </xdr:from>
    <xdr:ext cx="469744" cy="259045"/>
    <xdr:sp macro="" textlink="">
      <xdr:nvSpPr>
        <xdr:cNvPr id="816" name="【公民館】&#10;一人当たり面積最小値テキスト">
          <a:extLst>
            <a:ext uri="{FF2B5EF4-FFF2-40B4-BE49-F238E27FC236}">
              <a16:creationId xmlns:a16="http://schemas.microsoft.com/office/drawing/2014/main" id="{00000000-0008-0000-0100-000030030000}"/>
            </a:ext>
          </a:extLst>
        </xdr:cNvPr>
        <xdr:cNvSpPr txBox="1"/>
      </xdr:nvSpPr>
      <xdr:spPr>
        <a:xfrm>
          <a:off x="22199600" y="185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25908</xdr:rowOff>
    </xdr:from>
    <xdr:to>
      <xdr:col>116</xdr:col>
      <xdr:colOff>152400</xdr:colOff>
      <xdr:row>108</xdr:row>
      <xdr:rowOff>25908</xdr:rowOff>
    </xdr:to>
    <xdr:cxnSp macro="">
      <xdr:nvCxnSpPr>
        <xdr:cNvPr id="817" name="直線コネクタ 816">
          <a:extLst>
            <a:ext uri="{FF2B5EF4-FFF2-40B4-BE49-F238E27FC236}">
              <a16:creationId xmlns:a16="http://schemas.microsoft.com/office/drawing/2014/main" id="{00000000-0008-0000-0100-000031030000}"/>
            </a:ext>
          </a:extLst>
        </xdr:cNvPr>
        <xdr:cNvCxnSpPr/>
      </xdr:nvCxnSpPr>
      <xdr:spPr>
        <a:xfrm>
          <a:off x="22072600" y="1854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32021</xdr:rowOff>
    </xdr:from>
    <xdr:ext cx="469744" cy="259045"/>
    <xdr:sp macro="" textlink="">
      <xdr:nvSpPr>
        <xdr:cNvPr id="818" name="【公民館】&#10;一人当たり面積最大値テキスト">
          <a:extLst>
            <a:ext uri="{FF2B5EF4-FFF2-40B4-BE49-F238E27FC236}">
              <a16:creationId xmlns:a16="http://schemas.microsoft.com/office/drawing/2014/main" id="{00000000-0008-0000-0100-000032030000}"/>
            </a:ext>
          </a:extLst>
        </xdr:cNvPr>
        <xdr:cNvSpPr txBox="1"/>
      </xdr:nvSpPr>
      <xdr:spPr>
        <a:xfrm>
          <a:off x="22199600" y="1700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85344</xdr:rowOff>
    </xdr:from>
    <xdr:to>
      <xdr:col>116</xdr:col>
      <xdr:colOff>152400</xdr:colOff>
      <xdr:row>100</xdr:row>
      <xdr:rowOff>85344</xdr:rowOff>
    </xdr:to>
    <xdr:cxnSp macro="">
      <xdr:nvCxnSpPr>
        <xdr:cNvPr id="819" name="直線コネクタ 818">
          <a:extLst>
            <a:ext uri="{FF2B5EF4-FFF2-40B4-BE49-F238E27FC236}">
              <a16:creationId xmlns:a16="http://schemas.microsoft.com/office/drawing/2014/main" id="{00000000-0008-0000-0100-000033030000}"/>
            </a:ext>
          </a:extLst>
        </xdr:cNvPr>
        <xdr:cNvCxnSpPr/>
      </xdr:nvCxnSpPr>
      <xdr:spPr>
        <a:xfrm>
          <a:off x="22072600" y="1723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83838</xdr:rowOff>
    </xdr:from>
    <xdr:ext cx="469744" cy="259045"/>
    <xdr:sp macro="" textlink="">
      <xdr:nvSpPr>
        <xdr:cNvPr id="820" name="【公民館】&#10;一人当たり面積平均値テキスト">
          <a:extLst>
            <a:ext uri="{FF2B5EF4-FFF2-40B4-BE49-F238E27FC236}">
              <a16:creationId xmlns:a16="http://schemas.microsoft.com/office/drawing/2014/main" id="{00000000-0008-0000-0100-000034030000}"/>
            </a:ext>
          </a:extLst>
        </xdr:cNvPr>
        <xdr:cNvSpPr txBox="1"/>
      </xdr:nvSpPr>
      <xdr:spPr>
        <a:xfrm>
          <a:off x="221996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821" name="フローチャート: 判断 820">
          <a:extLst>
            <a:ext uri="{FF2B5EF4-FFF2-40B4-BE49-F238E27FC236}">
              <a16:creationId xmlns:a16="http://schemas.microsoft.com/office/drawing/2014/main" id="{00000000-0008-0000-0100-000035030000}"/>
            </a:ext>
          </a:extLst>
        </xdr:cNvPr>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822" name="フローチャート: 判断 821">
          <a:extLst>
            <a:ext uri="{FF2B5EF4-FFF2-40B4-BE49-F238E27FC236}">
              <a16:creationId xmlns:a16="http://schemas.microsoft.com/office/drawing/2014/main" id="{00000000-0008-0000-0100-000036030000}"/>
            </a:ext>
          </a:extLst>
        </xdr:cNvPr>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68835</xdr:rowOff>
    </xdr:from>
    <xdr:to>
      <xdr:col>107</xdr:col>
      <xdr:colOff>101600</xdr:colOff>
      <xdr:row>105</xdr:row>
      <xdr:rowOff>170435</xdr:rowOff>
    </xdr:to>
    <xdr:sp macro="" textlink="">
      <xdr:nvSpPr>
        <xdr:cNvPr id="823" name="フローチャート: 判断 822">
          <a:extLst>
            <a:ext uri="{FF2B5EF4-FFF2-40B4-BE49-F238E27FC236}">
              <a16:creationId xmlns:a16="http://schemas.microsoft.com/office/drawing/2014/main" id="{00000000-0008-0000-0100-000037030000}"/>
            </a:ext>
          </a:extLst>
        </xdr:cNvPr>
        <xdr:cNvSpPr/>
      </xdr:nvSpPr>
      <xdr:spPr>
        <a:xfrm>
          <a:off x="20383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824" name="フローチャート: 判断 823">
          <a:extLst>
            <a:ext uri="{FF2B5EF4-FFF2-40B4-BE49-F238E27FC236}">
              <a16:creationId xmlns:a16="http://schemas.microsoft.com/office/drawing/2014/main" id="{00000000-0008-0000-0100-000038030000}"/>
            </a:ext>
          </a:extLst>
        </xdr:cNvPr>
        <xdr:cNvSpPr/>
      </xdr:nvSpPr>
      <xdr:spPr>
        <a:xfrm>
          <a:off x="19494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32258</xdr:rowOff>
    </xdr:from>
    <xdr:to>
      <xdr:col>98</xdr:col>
      <xdr:colOff>38100</xdr:colOff>
      <xdr:row>105</xdr:row>
      <xdr:rowOff>133858</xdr:rowOff>
    </xdr:to>
    <xdr:sp macro="" textlink="">
      <xdr:nvSpPr>
        <xdr:cNvPr id="825" name="フローチャート: 判断 824">
          <a:extLst>
            <a:ext uri="{FF2B5EF4-FFF2-40B4-BE49-F238E27FC236}">
              <a16:creationId xmlns:a16="http://schemas.microsoft.com/office/drawing/2014/main" id="{00000000-0008-0000-0100-000039030000}"/>
            </a:ext>
          </a:extLst>
        </xdr:cNvPr>
        <xdr:cNvSpPr/>
      </xdr:nvSpPr>
      <xdr:spPr>
        <a:xfrm>
          <a:off x="18605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00000000-0008-0000-0100-00003A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000000-0008-0000-0100-00003B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100-00003C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100-00003D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100-00003E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23113</xdr:rowOff>
    </xdr:from>
    <xdr:to>
      <xdr:col>116</xdr:col>
      <xdr:colOff>114300</xdr:colOff>
      <xdr:row>105</xdr:row>
      <xdr:rowOff>124713</xdr:rowOff>
    </xdr:to>
    <xdr:sp macro="" textlink="">
      <xdr:nvSpPr>
        <xdr:cNvPr id="831" name="楕円 830">
          <a:extLst>
            <a:ext uri="{FF2B5EF4-FFF2-40B4-BE49-F238E27FC236}">
              <a16:creationId xmlns:a16="http://schemas.microsoft.com/office/drawing/2014/main" id="{00000000-0008-0000-0100-00003F030000}"/>
            </a:ext>
          </a:extLst>
        </xdr:cNvPr>
        <xdr:cNvSpPr/>
      </xdr:nvSpPr>
      <xdr:spPr>
        <a:xfrm>
          <a:off x="22110700" y="1802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45990</xdr:rowOff>
    </xdr:from>
    <xdr:ext cx="469744" cy="259045"/>
    <xdr:sp macro="" textlink="">
      <xdr:nvSpPr>
        <xdr:cNvPr id="832" name="【公民館】&#10;一人当たり面積該当値テキスト">
          <a:extLst>
            <a:ext uri="{FF2B5EF4-FFF2-40B4-BE49-F238E27FC236}">
              <a16:creationId xmlns:a16="http://schemas.microsoft.com/office/drawing/2014/main" id="{00000000-0008-0000-0100-000040030000}"/>
            </a:ext>
          </a:extLst>
        </xdr:cNvPr>
        <xdr:cNvSpPr txBox="1"/>
      </xdr:nvSpPr>
      <xdr:spPr>
        <a:xfrm>
          <a:off x="22199600" y="178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23113</xdr:rowOff>
    </xdr:from>
    <xdr:to>
      <xdr:col>112</xdr:col>
      <xdr:colOff>38100</xdr:colOff>
      <xdr:row>105</xdr:row>
      <xdr:rowOff>124713</xdr:rowOff>
    </xdr:to>
    <xdr:sp macro="" textlink="">
      <xdr:nvSpPr>
        <xdr:cNvPr id="833" name="楕円 832">
          <a:extLst>
            <a:ext uri="{FF2B5EF4-FFF2-40B4-BE49-F238E27FC236}">
              <a16:creationId xmlns:a16="http://schemas.microsoft.com/office/drawing/2014/main" id="{00000000-0008-0000-0100-000041030000}"/>
            </a:ext>
          </a:extLst>
        </xdr:cNvPr>
        <xdr:cNvSpPr/>
      </xdr:nvSpPr>
      <xdr:spPr>
        <a:xfrm>
          <a:off x="21272500" y="1802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73913</xdr:rowOff>
    </xdr:from>
    <xdr:to>
      <xdr:col>116</xdr:col>
      <xdr:colOff>63500</xdr:colOff>
      <xdr:row>105</xdr:row>
      <xdr:rowOff>73913</xdr:rowOff>
    </xdr:to>
    <xdr:cxnSp macro="">
      <xdr:nvCxnSpPr>
        <xdr:cNvPr id="834" name="直線コネクタ 833">
          <a:extLst>
            <a:ext uri="{FF2B5EF4-FFF2-40B4-BE49-F238E27FC236}">
              <a16:creationId xmlns:a16="http://schemas.microsoft.com/office/drawing/2014/main" id="{00000000-0008-0000-0100-000042030000}"/>
            </a:ext>
          </a:extLst>
        </xdr:cNvPr>
        <xdr:cNvCxnSpPr/>
      </xdr:nvCxnSpPr>
      <xdr:spPr>
        <a:xfrm>
          <a:off x="21323300" y="180761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27687</xdr:rowOff>
    </xdr:from>
    <xdr:to>
      <xdr:col>107</xdr:col>
      <xdr:colOff>101600</xdr:colOff>
      <xdr:row>105</xdr:row>
      <xdr:rowOff>129287</xdr:rowOff>
    </xdr:to>
    <xdr:sp macro="" textlink="">
      <xdr:nvSpPr>
        <xdr:cNvPr id="835" name="楕円 834">
          <a:extLst>
            <a:ext uri="{FF2B5EF4-FFF2-40B4-BE49-F238E27FC236}">
              <a16:creationId xmlns:a16="http://schemas.microsoft.com/office/drawing/2014/main" id="{00000000-0008-0000-0100-000043030000}"/>
            </a:ext>
          </a:extLst>
        </xdr:cNvPr>
        <xdr:cNvSpPr/>
      </xdr:nvSpPr>
      <xdr:spPr>
        <a:xfrm>
          <a:off x="20383500" y="1802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73913</xdr:rowOff>
    </xdr:from>
    <xdr:to>
      <xdr:col>111</xdr:col>
      <xdr:colOff>177800</xdr:colOff>
      <xdr:row>105</xdr:row>
      <xdr:rowOff>78487</xdr:rowOff>
    </xdr:to>
    <xdr:cxnSp macro="">
      <xdr:nvCxnSpPr>
        <xdr:cNvPr id="836" name="直線コネクタ 835">
          <a:extLst>
            <a:ext uri="{FF2B5EF4-FFF2-40B4-BE49-F238E27FC236}">
              <a16:creationId xmlns:a16="http://schemas.microsoft.com/office/drawing/2014/main" id="{00000000-0008-0000-0100-000044030000}"/>
            </a:ext>
          </a:extLst>
        </xdr:cNvPr>
        <xdr:cNvCxnSpPr/>
      </xdr:nvCxnSpPr>
      <xdr:spPr>
        <a:xfrm flipV="1">
          <a:off x="20434300" y="180761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27687</xdr:rowOff>
    </xdr:from>
    <xdr:to>
      <xdr:col>102</xdr:col>
      <xdr:colOff>165100</xdr:colOff>
      <xdr:row>105</xdr:row>
      <xdr:rowOff>129287</xdr:rowOff>
    </xdr:to>
    <xdr:sp macro="" textlink="">
      <xdr:nvSpPr>
        <xdr:cNvPr id="837" name="楕円 836">
          <a:extLst>
            <a:ext uri="{FF2B5EF4-FFF2-40B4-BE49-F238E27FC236}">
              <a16:creationId xmlns:a16="http://schemas.microsoft.com/office/drawing/2014/main" id="{00000000-0008-0000-0100-000045030000}"/>
            </a:ext>
          </a:extLst>
        </xdr:cNvPr>
        <xdr:cNvSpPr/>
      </xdr:nvSpPr>
      <xdr:spPr>
        <a:xfrm>
          <a:off x="19494500" y="1802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78487</xdr:rowOff>
    </xdr:from>
    <xdr:to>
      <xdr:col>107</xdr:col>
      <xdr:colOff>50800</xdr:colOff>
      <xdr:row>105</xdr:row>
      <xdr:rowOff>78487</xdr:rowOff>
    </xdr:to>
    <xdr:cxnSp macro="">
      <xdr:nvCxnSpPr>
        <xdr:cNvPr id="838" name="直線コネクタ 837">
          <a:extLst>
            <a:ext uri="{FF2B5EF4-FFF2-40B4-BE49-F238E27FC236}">
              <a16:creationId xmlns:a16="http://schemas.microsoft.com/office/drawing/2014/main" id="{00000000-0008-0000-0100-000046030000}"/>
            </a:ext>
          </a:extLst>
        </xdr:cNvPr>
        <xdr:cNvCxnSpPr/>
      </xdr:nvCxnSpPr>
      <xdr:spPr>
        <a:xfrm>
          <a:off x="19545300" y="180807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23113</xdr:rowOff>
    </xdr:from>
    <xdr:to>
      <xdr:col>98</xdr:col>
      <xdr:colOff>38100</xdr:colOff>
      <xdr:row>105</xdr:row>
      <xdr:rowOff>124713</xdr:rowOff>
    </xdr:to>
    <xdr:sp macro="" textlink="">
      <xdr:nvSpPr>
        <xdr:cNvPr id="839" name="楕円 838">
          <a:extLst>
            <a:ext uri="{FF2B5EF4-FFF2-40B4-BE49-F238E27FC236}">
              <a16:creationId xmlns:a16="http://schemas.microsoft.com/office/drawing/2014/main" id="{00000000-0008-0000-0100-000047030000}"/>
            </a:ext>
          </a:extLst>
        </xdr:cNvPr>
        <xdr:cNvSpPr/>
      </xdr:nvSpPr>
      <xdr:spPr>
        <a:xfrm>
          <a:off x="18605500" y="1802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73913</xdr:rowOff>
    </xdr:from>
    <xdr:to>
      <xdr:col>102</xdr:col>
      <xdr:colOff>114300</xdr:colOff>
      <xdr:row>105</xdr:row>
      <xdr:rowOff>78487</xdr:rowOff>
    </xdr:to>
    <xdr:cxnSp macro="">
      <xdr:nvCxnSpPr>
        <xdr:cNvPr id="840" name="直線コネクタ 839">
          <a:extLst>
            <a:ext uri="{FF2B5EF4-FFF2-40B4-BE49-F238E27FC236}">
              <a16:creationId xmlns:a16="http://schemas.microsoft.com/office/drawing/2014/main" id="{00000000-0008-0000-0100-000048030000}"/>
            </a:ext>
          </a:extLst>
        </xdr:cNvPr>
        <xdr:cNvCxnSpPr/>
      </xdr:nvCxnSpPr>
      <xdr:spPr>
        <a:xfrm>
          <a:off x="18656300" y="180761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152416</xdr:rowOff>
    </xdr:from>
    <xdr:ext cx="469744" cy="259045"/>
    <xdr:sp macro="" textlink="">
      <xdr:nvSpPr>
        <xdr:cNvPr id="841" name="n_1aveValue【公民館】&#10;一人当たり面積">
          <a:extLst>
            <a:ext uri="{FF2B5EF4-FFF2-40B4-BE49-F238E27FC236}">
              <a16:creationId xmlns:a16="http://schemas.microsoft.com/office/drawing/2014/main" id="{00000000-0008-0000-0100-000049030000}"/>
            </a:ext>
          </a:extLst>
        </xdr:cNvPr>
        <xdr:cNvSpPr txBox="1"/>
      </xdr:nvSpPr>
      <xdr:spPr>
        <a:xfrm>
          <a:off x="210757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161562</xdr:rowOff>
    </xdr:from>
    <xdr:ext cx="469744" cy="259045"/>
    <xdr:sp macro="" textlink="">
      <xdr:nvSpPr>
        <xdr:cNvPr id="842" name="n_2aveValue【公民館】&#10;一人当たり面積">
          <a:extLst>
            <a:ext uri="{FF2B5EF4-FFF2-40B4-BE49-F238E27FC236}">
              <a16:creationId xmlns:a16="http://schemas.microsoft.com/office/drawing/2014/main" id="{00000000-0008-0000-0100-00004A030000}"/>
            </a:ext>
          </a:extLst>
        </xdr:cNvPr>
        <xdr:cNvSpPr txBox="1"/>
      </xdr:nvSpPr>
      <xdr:spPr>
        <a:xfrm>
          <a:off x="20199427"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3827</xdr:rowOff>
    </xdr:from>
    <xdr:ext cx="469744" cy="259045"/>
    <xdr:sp macro="" textlink="">
      <xdr:nvSpPr>
        <xdr:cNvPr id="843" name="n_3aveValue【公民館】&#10;一人当たり面積">
          <a:extLst>
            <a:ext uri="{FF2B5EF4-FFF2-40B4-BE49-F238E27FC236}">
              <a16:creationId xmlns:a16="http://schemas.microsoft.com/office/drawing/2014/main" id="{00000000-0008-0000-0100-00004B030000}"/>
            </a:ext>
          </a:extLst>
        </xdr:cNvPr>
        <xdr:cNvSpPr txBox="1"/>
      </xdr:nvSpPr>
      <xdr:spPr>
        <a:xfrm>
          <a:off x="19310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124985</xdr:rowOff>
    </xdr:from>
    <xdr:ext cx="469744" cy="259045"/>
    <xdr:sp macro="" textlink="">
      <xdr:nvSpPr>
        <xdr:cNvPr id="844" name="n_4aveValue【公民館】&#10;一人当たり面積">
          <a:extLst>
            <a:ext uri="{FF2B5EF4-FFF2-40B4-BE49-F238E27FC236}">
              <a16:creationId xmlns:a16="http://schemas.microsoft.com/office/drawing/2014/main" id="{00000000-0008-0000-0100-00004C030000}"/>
            </a:ext>
          </a:extLst>
        </xdr:cNvPr>
        <xdr:cNvSpPr txBox="1"/>
      </xdr:nvSpPr>
      <xdr:spPr>
        <a:xfrm>
          <a:off x="18421427" y="1812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141240</xdr:rowOff>
    </xdr:from>
    <xdr:ext cx="469744" cy="259045"/>
    <xdr:sp macro="" textlink="">
      <xdr:nvSpPr>
        <xdr:cNvPr id="845" name="n_1mainValue【公民館】&#10;一人当たり面積">
          <a:extLst>
            <a:ext uri="{FF2B5EF4-FFF2-40B4-BE49-F238E27FC236}">
              <a16:creationId xmlns:a16="http://schemas.microsoft.com/office/drawing/2014/main" id="{00000000-0008-0000-0100-00004D030000}"/>
            </a:ext>
          </a:extLst>
        </xdr:cNvPr>
        <xdr:cNvSpPr txBox="1"/>
      </xdr:nvSpPr>
      <xdr:spPr>
        <a:xfrm>
          <a:off x="21075727" y="1780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145814</xdr:rowOff>
    </xdr:from>
    <xdr:ext cx="469744" cy="259045"/>
    <xdr:sp macro="" textlink="">
      <xdr:nvSpPr>
        <xdr:cNvPr id="846" name="n_2mainValue【公民館】&#10;一人当たり面積">
          <a:extLst>
            <a:ext uri="{FF2B5EF4-FFF2-40B4-BE49-F238E27FC236}">
              <a16:creationId xmlns:a16="http://schemas.microsoft.com/office/drawing/2014/main" id="{00000000-0008-0000-0100-00004E030000}"/>
            </a:ext>
          </a:extLst>
        </xdr:cNvPr>
        <xdr:cNvSpPr txBox="1"/>
      </xdr:nvSpPr>
      <xdr:spPr>
        <a:xfrm>
          <a:off x="20199427" y="1780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145814</xdr:rowOff>
    </xdr:from>
    <xdr:ext cx="469744" cy="259045"/>
    <xdr:sp macro="" textlink="">
      <xdr:nvSpPr>
        <xdr:cNvPr id="847" name="n_3mainValue【公民館】&#10;一人当たり面積">
          <a:extLst>
            <a:ext uri="{FF2B5EF4-FFF2-40B4-BE49-F238E27FC236}">
              <a16:creationId xmlns:a16="http://schemas.microsoft.com/office/drawing/2014/main" id="{00000000-0008-0000-0100-00004F030000}"/>
            </a:ext>
          </a:extLst>
        </xdr:cNvPr>
        <xdr:cNvSpPr txBox="1"/>
      </xdr:nvSpPr>
      <xdr:spPr>
        <a:xfrm>
          <a:off x="19310427" y="1780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141240</xdr:rowOff>
    </xdr:from>
    <xdr:ext cx="469744" cy="259045"/>
    <xdr:sp macro="" textlink="">
      <xdr:nvSpPr>
        <xdr:cNvPr id="848" name="n_4mainValue【公民館】&#10;一人当たり面積">
          <a:extLst>
            <a:ext uri="{FF2B5EF4-FFF2-40B4-BE49-F238E27FC236}">
              <a16:creationId xmlns:a16="http://schemas.microsoft.com/office/drawing/2014/main" id="{00000000-0008-0000-0100-000050030000}"/>
            </a:ext>
          </a:extLst>
        </xdr:cNvPr>
        <xdr:cNvSpPr txBox="1"/>
      </xdr:nvSpPr>
      <xdr:spPr>
        <a:xfrm>
          <a:off x="18421427" y="1780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a:extLst>
            <a:ext uri="{FF2B5EF4-FFF2-40B4-BE49-F238E27FC236}">
              <a16:creationId xmlns:a16="http://schemas.microsoft.com/office/drawing/2014/main" id="{00000000-0008-0000-0100-000051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a:extLst>
            <a:ext uri="{FF2B5EF4-FFF2-40B4-BE49-F238E27FC236}">
              <a16:creationId xmlns:a16="http://schemas.microsoft.com/office/drawing/2014/main" id="{00000000-0008-0000-0100-000052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a:extLst>
            <a:ext uri="{FF2B5EF4-FFF2-40B4-BE49-F238E27FC236}">
              <a16:creationId xmlns:a16="http://schemas.microsoft.com/office/drawing/2014/main" id="{00000000-0008-0000-0100-000053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類似団体と比較して特に有形固定資産減価償却率が高くなっている施設は、道路、学校施設、児童館、公民館であり、反対に低くなっている施設は、公営住宅である。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道路については、有形固定資産減価償却率が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％と高くなっており、類似団体と比較して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ポイント高くなっている。平成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年度に舗装維持修繕計画を策定し、平成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年度に道路標識修繕計画を策定したところであり、これらの計画に基づいて市の道路施設の維持管理を効率的に取り組んでいくこととしている。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一方、公営住宅については、木造戸建て住宅の老朽化に伴い用途廃止を進めていることから、有形固定資産減価償却率は類似団体の平均値を下回る状況となっている。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千葉県成田市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131,833
125,704
213.84
83,945,348
79,438,591
3,397,810
39,256,946
49,499,088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86.7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164374</xdr:rowOff>
    </xdr:from>
    <xdr:to>
      <xdr:col>24</xdr:col>
      <xdr:colOff>62865</xdr:colOff>
      <xdr:row>41</xdr:row>
      <xdr:rowOff>103959</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822224"/>
          <a:ext cx="0" cy="1311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13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111051</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59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164374</xdr:rowOff>
    </xdr:from>
    <xdr:to>
      <xdr:col>24</xdr:col>
      <xdr:colOff>152400</xdr:colOff>
      <xdr:row>33</xdr:row>
      <xdr:rowOff>164374</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82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17253</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189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165826</xdr:rowOff>
    </xdr:from>
    <xdr:to>
      <xdr:col>24</xdr:col>
      <xdr:colOff>114300</xdr:colOff>
      <xdr:row>37</xdr:row>
      <xdr:rowOff>95976</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146231</xdr:rowOff>
    </xdr:from>
    <xdr:to>
      <xdr:col>20</xdr:col>
      <xdr:colOff>38100</xdr:colOff>
      <xdr:row>37</xdr:row>
      <xdr:rowOff>76381</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10704</xdr:rowOff>
    </xdr:from>
    <xdr:to>
      <xdr:col>15</xdr:col>
      <xdr:colOff>101600</xdr:colOff>
      <xdr:row>37</xdr:row>
      <xdr:rowOff>112304</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144599</xdr:rowOff>
    </xdr:from>
    <xdr:to>
      <xdr:col>10</xdr:col>
      <xdr:colOff>165100</xdr:colOff>
      <xdr:row>37</xdr:row>
      <xdr:rowOff>74749</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121739</xdr:rowOff>
    </xdr:from>
    <xdr:to>
      <xdr:col>6</xdr:col>
      <xdr:colOff>38100</xdr:colOff>
      <xdr:row>37</xdr:row>
      <xdr:rowOff>51889</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85816</xdr:rowOff>
    </xdr:from>
    <xdr:to>
      <xdr:col>24</xdr:col>
      <xdr:colOff>114300</xdr:colOff>
      <xdr:row>40</xdr:row>
      <xdr:rowOff>15966</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77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64243</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75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44994</xdr:rowOff>
    </xdr:from>
    <xdr:to>
      <xdr:col>20</xdr:col>
      <xdr:colOff>38100</xdr:colOff>
      <xdr:row>39</xdr:row>
      <xdr:rowOff>146594</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73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95794</xdr:rowOff>
    </xdr:from>
    <xdr:to>
      <xdr:col>24</xdr:col>
      <xdr:colOff>63500</xdr:colOff>
      <xdr:row>39</xdr:row>
      <xdr:rowOff>136616</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782344"/>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4173</xdr:rowOff>
    </xdr:from>
    <xdr:to>
      <xdr:col>15</xdr:col>
      <xdr:colOff>101600</xdr:colOff>
      <xdr:row>39</xdr:row>
      <xdr:rowOff>105773</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6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54973</xdr:rowOff>
    </xdr:from>
    <xdr:to>
      <xdr:col>19</xdr:col>
      <xdr:colOff>177800</xdr:colOff>
      <xdr:row>39</xdr:row>
      <xdr:rowOff>95794</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74152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134801</xdr:rowOff>
    </xdr:from>
    <xdr:to>
      <xdr:col>10</xdr:col>
      <xdr:colOff>165100</xdr:colOff>
      <xdr:row>39</xdr:row>
      <xdr:rowOff>64951</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64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14151</xdr:rowOff>
    </xdr:from>
    <xdr:to>
      <xdr:col>15</xdr:col>
      <xdr:colOff>50800</xdr:colOff>
      <xdr:row>39</xdr:row>
      <xdr:rowOff>54973</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70070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93980</xdr:rowOff>
    </xdr:from>
    <xdr:to>
      <xdr:col>6</xdr:col>
      <xdr:colOff>38100</xdr:colOff>
      <xdr:row>39</xdr:row>
      <xdr:rowOff>24130</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144780</xdr:rowOff>
    </xdr:from>
    <xdr:to>
      <xdr:col>10</xdr:col>
      <xdr:colOff>114300</xdr:colOff>
      <xdr:row>39</xdr:row>
      <xdr:rowOff>14151</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659880"/>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92908</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128831</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91276</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68416</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137721</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82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96900</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678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56078</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674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15257</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00000000-0008-0000-0200-000074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27214</xdr:rowOff>
    </xdr:from>
    <xdr:to>
      <xdr:col>54</xdr:col>
      <xdr:colOff>189865</xdr:colOff>
      <xdr:row>41</xdr:row>
      <xdr:rowOff>35378</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flipV="1">
          <a:off x="10476865" y="5856514"/>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39205</xdr:rowOff>
    </xdr:from>
    <xdr:ext cx="469744" cy="259045"/>
    <xdr:sp macro="" textlink="">
      <xdr:nvSpPr>
        <xdr:cNvPr id="118" name="【図書館】&#10;一人当たり面積最小値テキスト">
          <a:extLst>
            <a:ext uri="{FF2B5EF4-FFF2-40B4-BE49-F238E27FC236}">
              <a16:creationId xmlns:a16="http://schemas.microsoft.com/office/drawing/2014/main" id="{00000000-0008-0000-0200-000076000000}"/>
            </a:ext>
          </a:extLst>
        </xdr:cNvPr>
        <xdr:cNvSpPr txBox="1"/>
      </xdr:nvSpPr>
      <xdr:spPr>
        <a:xfrm>
          <a:off x="10515600" y="706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35378</xdr:rowOff>
    </xdr:from>
    <xdr:to>
      <xdr:col>55</xdr:col>
      <xdr:colOff>88900</xdr:colOff>
      <xdr:row>41</xdr:row>
      <xdr:rowOff>35378</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10388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145341</xdr:rowOff>
    </xdr:from>
    <xdr:ext cx="469744" cy="259045"/>
    <xdr:sp macro="" textlink="">
      <xdr:nvSpPr>
        <xdr:cNvPr id="120" name="【図書館】&#10;一人当たり面積最大値テキスト">
          <a:extLst>
            <a:ext uri="{FF2B5EF4-FFF2-40B4-BE49-F238E27FC236}">
              <a16:creationId xmlns:a16="http://schemas.microsoft.com/office/drawing/2014/main" id="{00000000-0008-0000-0200-000078000000}"/>
            </a:ext>
          </a:extLst>
        </xdr:cNvPr>
        <xdr:cNvSpPr txBox="1"/>
      </xdr:nvSpPr>
      <xdr:spPr>
        <a:xfrm>
          <a:off x="10515600" y="56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27214</xdr:rowOff>
    </xdr:from>
    <xdr:to>
      <xdr:col>55</xdr:col>
      <xdr:colOff>88900</xdr:colOff>
      <xdr:row>34</xdr:row>
      <xdr:rowOff>27214</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10388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23784</xdr:rowOff>
    </xdr:from>
    <xdr:ext cx="469744" cy="259045"/>
    <xdr:sp macro="" textlink="">
      <xdr:nvSpPr>
        <xdr:cNvPr id="122" name="【図書館】&#10;一人当たり面積平均値テキスト">
          <a:extLst>
            <a:ext uri="{FF2B5EF4-FFF2-40B4-BE49-F238E27FC236}">
              <a16:creationId xmlns:a16="http://schemas.microsoft.com/office/drawing/2014/main" id="{00000000-0008-0000-0200-00007A000000}"/>
            </a:ext>
          </a:extLst>
        </xdr:cNvPr>
        <xdr:cNvSpPr txBox="1"/>
      </xdr:nvSpPr>
      <xdr:spPr>
        <a:xfrm>
          <a:off x="10515600" y="653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907</xdr:rowOff>
    </xdr:from>
    <xdr:to>
      <xdr:col>55</xdr:col>
      <xdr:colOff>50800</xdr:colOff>
      <xdr:row>39</xdr:row>
      <xdr:rowOff>102507</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104267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66222</xdr:rowOff>
    </xdr:from>
    <xdr:to>
      <xdr:col>46</xdr:col>
      <xdr:colOff>38100</xdr:colOff>
      <xdr:row>39</xdr:row>
      <xdr:rowOff>167822</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8699500" y="675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77107</xdr:rowOff>
    </xdr:from>
    <xdr:to>
      <xdr:col>41</xdr:col>
      <xdr:colOff>101600</xdr:colOff>
      <xdr:row>40</xdr:row>
      <xdr:rowOff>7257</xdr:rowOff>
    </xdr:to>
    <xdr:sp macro="" textlink="">
      <xdr:nvSpPr>
        <xdr:cNvPr id="126" name="フローチャート: 判断 125">
          <a:extLst>
            <a:ext uri="{FF2B5EF4-FFF2-40B4-BE49-F238E27FC236}">
              <a16:creationId xmlns:a16="http://schemas.microsoft.com/office/drawing/2014/main" id="{00000000-0008-0000-0200-00007E000000}"/>
            </a:ext>
          </a:extLst>
        </xdr:cNvPr>
        <xdr:cNvSpPr/>
      </xdr:nvSpPr>
      <xdr:spPr>
        <a:xfrm>
          <a:off x="7810500" y="676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55335</xdr:rowOff>
    </xdr:from>
    <xdr:to>
      <xdr:col>36</xdr:col>
      <xdr:colOff>165100</xdr:colOff>
      <xdr:row>39</xdr:row>
      <xdr:rowOff>156935</xdr:rowOff>
    </xdr:to>
    <xdr:sp macro="" textlink="">
      <xdr:nvSpPr>
        <xdr:cNvPr id="127" name="フローチャート: 判断 126">
          <a:extLst>
            <a:ext uri="{FF2B5EF4-FFF2-40B4-BE49-F238E27FC236}">
              <a16:creationId xmlns:a16="http://schemas.microsoft.com/office/drawing/2014/main" id="{00000000-0008-0000-0200-00007F000000}"/>
            </a:ext>
          </a:extLst>
        </xdr:cNvPr>
        <xdr:cNvSpPr/>
      </xdr:nvSpPr>
      <xdr:spPr>
        <a:xfrm>
          <a:off x="6921500" y="674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120650</xdr:rowOff>
    </xdr:from>
    <xdr:to>
      <xdr:col>55</xdr:col>
      <xdr:colOff>50800</xdr:colOff>
      <xdr:row>40</xdr:row>
      <xdr:rowOff>50800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104267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99077</xdr:rowOff>
    </xdr:from>
    <xdr:ext cx="469744" cy="259045"/>
    <xdr:sp macro="" textlink="">
      <xdr:nvSpPr>
        <xdr:cNvPr id="134" name="【図書館】&#10;一人当たり面積該当値テキスト">
          <a:extLst>
            <a:ext uri="{FF2B5EF4-FFF2-40B4-BE49-F238E27FC236}">
              <a16:creationId xmlns:a16="http://schemas.microsoft.com/office/drawing/2014/main" id="{00000000-0008-0000-0200-000086000000}"/>
            </a:ext>
          </a:extLst>
        </xdr:cNvPr>
        <xdr:cNvSpPr txBox="1"/>
      </xdr:nvSpPr>
      <xdr:spPr>
        <a:xfrm>
          <a:off x="10515600"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120650</xdr:rowOff>
    </xdr:from>
    <xdr:to>
      <xdr:col>50</xdr:col>
      <xdr:colOff>165100</xdr:colOff>
      <xdr:row>40</xdr:row>
      <xdr:rowOff>50800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9588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0</xdr:rowOff>
    </xdr:from>
    <xdr:to>
      <xdr:col>55</xdr:col>
      <xdr:colOff>0</xdr:colOff>
      <xdr:row>40</xdr:row>
      <xdr:rowOff>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9639300" y="685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131535</xdr:rowOff>
    </xdr:from>
    <xdr:to>
      <xdr:col>46</xdr:col>
      <xdr:colOff>38100</xdr:colOff>
      <xdr:row>40</xdr:row>
      <xdr:rowOff>61685</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8699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0</xdr:rowOff>
    </xdr:from>
    <xdr:to>
      <xdr:col>50</xdr:col>
      <xdr:colOff>114300</xdr:colOff>
      <xdr:row>40</xdr:row>
      <xdr:rowOff>10885</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flipV="1">
          <a:off x="8750300" y="68580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131535</xdr:rowOff>
    </xdr:from>
    <xdr:to>
      <xdr:col>41</xdr:col>
      <xdr:colOff>101600</xdr:colOff>
      <xdr:row>40</xdr:row>
      <xdr:rowOff>61685</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7810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10885</xdr:rowOff>
    </xdr:from>
    <xdr:to>
      <xdr:col>45</xdr:col>
      <xdr:colOff>177800</xdr:colOff>
      <xdr:row>40</xdr:row>
      <xdr:rowOff>10885</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a:off x="7861300" y="6868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120650</xdr:rowOff>
    </xdr:from>
    <xdr:to>
      <xdr:col>36</xdr:col>
      <xdr:colOff>165100</xdr:colOff>
      <xdr:row>40</xdr:row>
      <xdr:rowOff>50800</xdr:rowOff>
    </xdr:to>
    <xdr:sp macro="" textlink="">
      <xdr:nvSpPr>
        <xdr:cNvPr id="141" name="楕円 140">
          <a:extLst>
            <a:ext uri="{FF2B5EF4-FFF2-40B4-BE49-F238E27FC236}">
              <a16:creationId xmlns:a16="http://schemas.microsoft.com/office/drawing/2014/main" id="{00000000-0008-0000-0200-00008D000000}"/>
            </a:ext>
          </a:extLst>
        </xdr:cNvPr>
        <xdr:cNvSpPr/>
      </xdr:nvSpPr>
      <xdr:spPr>
        <a:xfrm>
          <a:off x="6921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0</xdr:rowOff>
    </xdr:from>
    <xdr:to>
      <xdr:col>41</xdr:col>
      <xdr:colOff>50800</xdr:colOff>
      <xdr:row>40</xdr:row>
      <xdr:rowOff>10885</xdr:rowOff>
    </xdr:to>
    <xdr:cxnSp macro="">
      <xdr:nvCxnSpPr>
        <xdr:cNvPr id="142" name="直線コネクタ 141">
          <a:extLst>
            <a:ext uri="{FF2B5EF4-FFF2-40B4-BE49-F238E27FC236}">
              <a16:creationId xmlns:a16="http://schemas.microsoft.com/office/drawing/2014/main" id="{00000000-0008-0000-0200-00008E000000}"/>
            </a:ext>
          </a:extLst>
        </xdr:cNvPr>
        <xdr:cNvCxnSpPr/>
      </xdr:nvCxnSpPr>
      <xdr:spPr>
        <a:xfrm>
          <a:off x="6972300" y="68580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43" name="n_1aveValue【図書館】&#10;一人当たり面積">
          <a:extLst>
            <a:ext uri="{FF2B5EF4-FFF2-40B4-BE49-F238E27FC236}">
              <a16:creationId xmlns:a16="http://schemas.microsoft.com/office/drawing/2014/main" id="{00000000-0008-0000-0200-00008F000000}"/>
            </a:ext>
          </a:extLst>
        </xdr:cNvPr>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12899</xdr:rowOff>
    </xdr:from>
    <xdr:ext cx="469744" cy="259045"/>
    <xdr:sp macro="" textlink="">
      <xdr:nvSpPr>
        <xdr:cNvPr id="144" name="n_2aveValue【図書館】&#10;一人当たり面積">
          <a:extLst>
            <a:ext uri="{FF2B5EF4-FFF2-40B4-BE49-F238E27FC236}">
              <a16:creationId xmlns:a16="http://schemas.microsoft.com/office/drawing/2014/main" id="{00000000-0008-0000-0200-000090000000}"/>
            </a:ext>
          </a:extLst>
        </xdr:cNvPr>
        <xdr:cNvSpPr txBox="1"/>
      </xdr:nvSpPr>
      <xdr:spPr>
        <a:xfrm>
          <a:off x="8515427" y="652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23784</xdr:rowOff>
    </xdr:from>
    <xdr:ext cx="469744" cy="259045"/>
    <xdr:sp macro="" textlink="">
      <xdr:nvSpPr>
        <xdr:cNvPr id="145" name="n_3aveValue【図書館】&#10;一人当たり面積">
          <a:extLst>
            <a:ext uri="{FF2B5EF4-FFF2-40B4-BE49-F238E27FC236}">
              <a16:creationId xmlns:a16="http://schemas.microsoft.com/office/drawing/2014/main" id="{00000000-0008-0000-0200-000091000000}"/>
            </a:ext>
          </a:extLst>
        </xdr:cNvPr>
        <xdr:cNvSpPr txBox="1"/>
      </xdr:nvSpPr>
      <xdr:spPr>
        <a:xfrm>
          <a:off x="7626427" y="653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2012</xdr:rowOff>
    </xdr:from>
    <xdr:ext cx="469744" cy="259045"/>
    <xdr:sp macro="" textlink="">
      <xdr:nvSpPr>
        <xdr:cNvPr id="146" name="n_4aveValue【図書館】&#10;一人当たり面積">
          <a:extLst>
            <a:ext uri="{FF2B5EF4-FFF2-40B4-BE49-F238E27FC236}">
              <a16:creationId xmlns:a16="http://schemas.microsoft.com/office/drawing/2014/main" id="{00000000-0008-0000-0200-000092000000}"/>
            </a:ext>
          </a:extLst>
        </xdr:cNvPr>
        <xdr:cNvSpPr txBox="1"/>
      </xdr:nvSpPr>
      <xdr:spPr>
        <a:xfrm>
          <a:off x="6737427" y="651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41927</xdr:rowOff>
    </xdr:from>
    <xdr:ext cx="469744" cy="259045"/>
    <xdr:sp macro="" textlink="">
      <xdr:nvSpPr>
        <xdr:cNvPr id="147" name="n_1mainValue【図書館】&#10;一人当たり面積">
          <a:extLst>
            <a:ext uri="{FF2B5EF4-FFF2-40B4-BE49-F238E27FC236}">
              <a16:creationId xmlns:a16="http://schemas.microsoft.com/office/drawing/2014/main" id="{00000000-0008-0000-0200-000093000000}"/>
            </a:ext>
          </a:extLst>
        </xdr:cNvPr>
        <xdr:cNvSpPr txBox="1"/>
      </xdr:nvSpPr>
      <xdr:spPr>
        <a:xfrm>
          <a:off x="93917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52812</xdr:rowOff>
    </xdr:from>
    <xdr:ext cx="469744" cy="259045"/>
    <xdr:sp macro="" textlink="">
      <xdr:nvSpPr>
        <xdr:cNvPr id="148" name="n_2mainValue【図書館】&#10;一人当たり面積">
          <a:extLst>
            <a:ext uri="{FF2B5EF4-FFF2-40B4-BE49-F238E27FC236}">
              <a16:creationId xmlns:a16="http://schemas.microsoft.com/office/drawing/2014/main" id="{00000000-0008-0000-0200-000094000000}"/>
            </a:ext>
          </a:extLst>
        </xdr:cNvPr>
        <xdr:cNvSpPr txBox="1"/>
      </xdr:nvSpPr>
      <xdr:spPr>
        <a:xfrm>
          <a:off x="8515427" y="69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52812</xdr:rowOff>
    </xdr:from>
    <xdr:ext cx="469744" cy="259045"/>
    <xdr:sp macro="" textlink="">
      <xdr:nvSpPr>
        <xdr:cNvPr id="149" name="n_3mainValue【図書館】&#10;一人当たり面積">
          <a:extLst>
            <a:ext uri="{FF2B5EF4-FFF2-40B4-BE49-F238E27FC236}">
              <a16:creationId xmlns:a16="http://schemas.microsoft.com/office/drawing/2014/main" id="{00000000-0008-0000-0200-000095000000}"/>
            </a:ext>
          </a:extLst>
        </xdr:cNvPr>
        <xdr:cNvSpPr txBox="1"/>
      </xdr:nvSpPr>
      <xdr:spPr>
        <a:xfrm>
          <a:off x="7626427" y="69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41927</xdr:rowOff>
    </xdr:from>
    <xdr:ext cx="469744" cy="259045"/>
    <xdr:sp macro="" textlink="">
      <xdr:nvSpPr>
        <xdr:cNvPr id="150" name="n_4mainValue【図書館】&#10;一人当たり面積">
          <a:extLst>
            <a:ext uri="{FF2B5EF4-FFF2-40B4-BE49-F238E27FC236}">
              <a16:creationId xmlns:a16="http://schemas.microsoft.com/office/drawing/2014/main" id="{00000000-0008-0000-0200-000096000000}"/>
            </a:ext>
          </a:extLst>
        </xdr:cNvPr>
        <xdr:cNvSpPr txBox="1"/>
      </xdr:nvSpPr>
      <xdr:spPr>
        <a:xfrm>
          <a:off x="67374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00000000-0008-0000-0200-00009E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00000000-0008-0000-02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63</xdr:row>
      <xdr:rowOff>134874</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flipV="1">
          <a:off x="4634865" y="9692640"/>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138701</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00000000-0008-0000-0200-0000AE000000}"/>
            </a:ext>
          </a:extLst>
        </xdr:cNvPr>
        <xdr:cNvSpPr txBox="1"/>
      </xdr:nvSpPr>
      <xdr:spPr>
        <a:xfrm>
          <a:off x="4673600" y="1094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134874</xdr:rowOff>
    </xdr:from>
    <xdr:to>
      <xdr:col>24</xdr:col>
      <xdr:colOff>152400</xdr:colOff>
      <xdr:row>63</xdr:row>
      <xdr:rowOff>134874</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4546600" y="1093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00000000-0008-0000-0200-0000B0000000}"/>
            </a:ext>
          </a:extLst>
        </xdr:cNvPr>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138955</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00000000-0008-0000-0200-0000B2000000}"/>
            </a:ext>
          </a:extLst>
        </xdr:cNvPr>
        <xdr:cNvSpPr txBox="1"/>
      </xdr:nvSpPr>
      <xdr:spPr>
        <a:xfrm>
          <a:off x="4673600" y="10425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116078</xdr:rowOff>
    </xdr:from>
    <xdr:to>
      <xdr:col>24</xdr:col>
      <xdr:colOff>114300</xdr:colOff>
      <xdr:row>62</xdr:row>
      <xdr:rowOff>46228</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45847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70358</xdr:rowOff>
    </xdr:from>
    <xdr:to>
      <xdr:col>20</xdr:col>
      <xdr:colOff>38100</xdr:colOff>
      <xdr:row>62</xdr:row>
      <xdr:rowOff>508</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3746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36068</xdr:rowOff>
    </xdr:from>
    <xdr:to>
      <xdr:col>15</xdr:col>
      <xdr:colOff>101600</xdr:colOff>
      <xdr:row>61</xdr:row>
      <xdr:rowOff>137668</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2857500" y="1049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1778</xdr:rowOff>
    </xdr:from>
    <xdr:to>
      <xdr:col>10</xdr:col>
      <xdr:colOff>165100</xdr:colOff>
      <xdr:row>61</xdr:row>
      <xdr:rowOff>103378</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1968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10922</xdr:rowOff>
    </xdr:from>
    <xdr:to>
      <xdr:col>6</xdr:col>
      <xdr:colOff>38100</xdr:colOff>
      <xdr:row>61</xdr:row>
      <xdr:rowOff>112522</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1079500" y="1046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40640</xdr:rowOff>
    </xdr:from>
    <xdr:to>
      <xdr:col>24</xdr:col>
      <xdr:colOff>114300</xdr:colOff>
      <xdr:row>63</xdr:row>
      <xdr:rowOff>142240</xdr:rowOff>
    </xdr:to>
    <xdr:sp macro="" textlink="">
      <xdr:nvSpPr>
        <xdr:cNvPr id="189" name="楕円 188">
          <a:extLst>
            <a:ext uri="{FF2B5EF4-FFF2-40B4-BE49-F238E27FC236}">
              <a16:creationId xmlns:a16="http://schemas.microsoft.com/office/drawing/2014/main" id="{00000000-0008-0000-0200-0000BD000000}"/>
            </a:ext>
          </a:extLst>
        </xdr:cNvPr>
        <xdr:cNvSpPr/>
      </xdr:nvSpPr>
      <xdr:spPr>
        <a:xfrm>
          <a:off x="45847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127017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00000000-0008-0000-0200-0000BE000000}"/>
            </a:ext>
          </a:extLst>
        </xdr:cNvPr>
        <xdr:cNvSpPr txBox="1"/>
      </xdr:nvSpPr>
      <xdr:spPr>
        <a:xfrm>
          <a:off x="4673600" y="10756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168656</xdr:rowOff>
    </xdr:from>
    <xdr:to>
      <xdr:col>20</xdr:col>
      <xdr:colOff>38100</xdr:colOff>
      <xdr:row>63</xdr:row>
      <xdr:rowOff>98806</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37465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48006</xdr:rowOff>
    </xdr:from>
    <xdr:to>
      <xdr:col>24</xdr:col>
      <xdr:colOff>63500</xdr:colOff>
      <xdr:row>63</xdr:row>
      <xdr:rowOff>91440</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3797300" y="1084935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145796</xdr:rowOff>
    </xdr:from>
    <xdr:to>
      <xdr:col>15</xdr:col>
      <xdr:colOff>101600</xdr:colOff>
      <xdr:row>63</xdr:row>
      <xdr:rowOff>75946</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2857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25146</xdr:rowOff>
    </xdr:from>
    <xdr:to>
      <xdr:col>19</xdr:col>
      <xdr:colOff>177800</xdr:colOff>
      <xdr:row>63</xdr:row>
      <xdr:rowOff>48006</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2908300" y="108264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102362</xdr:rowOff>
    </xdr:from>
    <xdr:to>
      <xdr:col>10</xdr:col>
      <xdr:colOff>165100</xdr:colOff>
      <xdr:row>63</xdr:row>
      <xdr:rowOff>32512</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1968500" y="1073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153162</xdr:rowOff>
    </xdr:from>
    <xdr:to>
      <xdr:col>15</xdr:col>
      <xdr:colOff>50800</xdr:colOff>
      <xdr:row>63</xdr:row>
      <xdr:rowOff>25146</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2019300" y="1078306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58928</xdr:rowOff>
    </xdr:from>
    <xdr:to>
      <xdr:col>6</xdr:col>
      <xdr:colOff>38100</xdr:colOff>
      <xdr:row>62</xdr:row>
      <xdr:rowOff>160528</xdr:rowOff>
    </xdr:to>
    <xdr:sp macro="" textlink="">
      <xdr:nvSpPr>
        <xdr:cNvPr id="197" name="楕円 196">
          <a:extLst>
            <a:ext uri="{FF2B5EF4-FFF2-40B4-BE49-F238E27FC236}">
              <a16:creationId xmlns:a16="http://schemas.microsoft.com/office/drawing/2014/main" id="{00000000-0008-0000-0200-0000C5000000}"/>
            </a:ext>
          </a:extLst>
        </xdr:cNvPr>
        <xdr:cNvSpPr/>
      </xdr:nvSpPr>
      <xdr:spPr>
        <a:xfrm>
          <a:off x="1079500" y="1068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109728</xdr:rowOff>
    </xdr:from>
    <xdr:to>
      <xdr:col>10</xdr:col>
      <xdr:colOff>114300</xdr:colOff>
      <xdr:row>62</xdr:row>
      <xdr:rowOff>153162</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a:off x="1130300" y="1073962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17035</xdr:rowOff>
    </xdr:from>
    <xdr:ext cx="405111" cy="259045"/>
    <xdr:sp macro="" textlink="">
      <xdr:nvSpPr>
        <xdr:cNvPr id="199" name="n_1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3582044" y="10304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154195</xdr:rowOff>
    </xdr:from>
    <xdr:ext cx="405111" cy="259045"/>
    <xdr:sp macro="" textlink="">
      <xdr:nvSpPr>
        <xdr:cNvPr id="200" name="n_2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2705744" y="1026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119905</xdr:rowOff>
    </xdr:from>
    <xdr:ext cx="405111" cy="259045"/>
    <xdr:sp macro="" textlink="">
      <xdr:nvSpPr>
        <xdr:cNvPr id="201" name="n_3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1816744" y="1023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129049</xdr:rowOff>
    </xdr:from>
    <xdr:ext cx="405111" cy="259045"/>
    <xdr:sp macro="" textlink="">
      <xdr:nvSpPr>
        <xdr:cNvPr id="202" name="n_4ave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927744" y="1024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89933</xdr:rowOff>
    </xdr:from>
    <xdr:ext cx="405111" cy="259045"/>
    <xdr:sp macro="" textlink="">
      <xdr:nvSpPr>
        <xdr:cNvPr id="203" name="n_1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3582044" y="1089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67073</xdr:rowOff>
    </xdr:from>
    <xdr:ext cx="405111" cy="259045"/>
    <xdr:sp macro="" textlink="">
      <xdr:nvSpPr>
        <xdr:cNvPr id="204" name="n_2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2705744" y="10868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23639</xdr:rowOff>
    </xdr:from>
    <xdr:ext cx="405111" cy="259045"/>
    <xdr:sp macro="" textlink="">
      <xdr:nvSpPr>
        <xdr:cNvPr id="205" name="n_3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1816744" y="10824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151655</xdr:rowOff>
    </xdr:from>
    <xdr:ext cx="405111" cy="259045"/>
    <xdr:sp macro="" textlink="">
      <xdr:nvSpPr>
        <xdr:cNvPr id="206" name="n_4main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927744" y="10781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00000000-0008-0000-02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75438</xdr:rowOff>
    </xdr:from>
    <xdr:to>
      <xdr:col>54</xdr:col>
      <xdr:colOff>189865</xdr:colOff>
      <xdr:row>63</xdr:row>
      <xdr:rowOff>70866</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flipV="1">
          <a:off x="10476865" y="9676638"/>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74693</xdr:rowOff>
    </xdr:from>
    <xdr:ext cx="469744" cy="259045"/>
    <xdr:sp macro="" textlink="">
      <xdr:nvSpPr>
        <xdr:cNvPr id="229" name="【体育館・プール】&#10;一人当たり面積最小値テキスト">
          <a:extLst>
            <a:ext uri="{FF2B5EF4-FFF2-40B4-BE49-F238E27FC236}">
              <a16:creationId xmlns:a16="http://schemas.microsoft.com/office/drawing/2014/main" id="{00000000-0008-0000-0200-0000E5000000}"/>
            </a:ext>
          </a:extLst>
        </xdr:cNvPr>
        <xdr:cNvSpPr txBox="1"/>
      </xdr:nvSpPr>
      <xdr:spPr>
        <a:xfrm>
          <a:off x="10515600" y="1087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70866</xdr:rowOff>
    </xdr:from>
    <xdr:to>
      <xdr:col>55</xdr:col>
      <xdr:colOff>88900</xdr:colOff>
      <xdr:row>63</xdr:row>
      <xdr:rowOff>70866</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10388600" y="1087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22115</xdr:rowOff>
    </xdr:from>
    <xdr:ext cx="469744" cy="259045"/>
    <xdr:sp macro="" textlink="">
      <xdr:nvSpPr>
        <xdr:cNvPr id="231" name="【体育館・プール】&#10;一人当たり面積最大値テキスト">
          <a:extLst>
            <a:ext uri="{FF2B5EF4-FFF2-40B4-BE49-F238E27FC236}">
              <a16:creationId xmlns:a16="http://schemas.microsoft.com/office/drawing/2014/main" id="{00000000-0008-0000-0200-0000E7000000}"/>
            </a:ext>
          </a:extLst>
        </xdr:cNvPr>
        <xdr:cNvSpPr txBox="1"/>
      </xdr:nvSpPr>
      <xdr:spPr>
        <a:xfrm>
          <a:off x="10515600" y="945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75438</xdr:rowOff>
    </xdr:from>
    <xdr:to>
      <xdr:col>55</xdr:col>
      <xdr:colOff>88900</xdr:colOff>
      <xdr:row>56</xdr:row>
      <xdr:rowOff>75438</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10388600" y="9676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47515</xdr:rowOff>
    </xdr:from>
    <xdr:ext cx="469744" cy="259045"/>
    <xdr:sp macro="" textlink="">
      <xdr:nvSpPr>
        <xdr:cNvPr id="233" name="【体育館・プール】&#10;一人当たり面積平均値テキスト">
          <a:extLst>
            <a:ext uri="{FF2B5EF4-FFF2-40B4-BE49-F238E27FC236}">
              <a16:creationId xmlns:a16="http://schemas.microsoft.com/office/drawing/2014/main" id="{00000000-0008-0000-0200-0000E9000000}"/>
            </a:ext>
          </a:extLst>
        </xdr:cNvPr>
        <xdr:cNvSpPr txBox="1"/>
      </xdr:nvSpPr>
      <xdr:spPr>
        <a:xfrm>
          <a:off x="10515600" y="10334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24638</xdr:rowOff>
    </xdr:from>
    <xdr:to>
      <xdr:col>55</xdr:col>
      <xdr:colOff>50800</xdr:colOff>
      <xdr:row>61</xdr:row>
      <xdr:rowOff>126238</xdr:rowOff>
    </xdr:to>
    <xdr:sp macro="" textlink="">
      <xdr:nvSpPr>
        <xdr:cNvPr id="234" name="フローチャート: 判断 233">
          <a:extLst>
            <a:ext uri="{FF2B5EF4-FFF2-40B4-BE49-F238E27FC236}">
              <a16:creationId xmlns:a16="http://schemas.microsoft.com/office/drawing/2014/main" id="{00000000-0008-0000-0200-0000EA000000}"/>
            </a:ext>
          </a:extLst>
        </xdr:cNvPr>
        <xdr:cNvSpPr/>
      </xdr:nvSpPr>
      <xdr:spPr>
        <a:xfrm>
          <a:off x="10426700" y="1048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6350</xdr:rowOff>
    </xdr:from>
    <xdr:to>
      <xdr:col>50</xdr:col>
      <xdr:colOff>165100</xdr:colOff>
      <xdr:row>61</xdr:row>
      <xdr:rowOff>107950</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9588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4064</xdr:rowOff>
    </xdr:from>
    <xdr:to>
      <xdr:col>46</xdr:col>
      <xdr:colOff>38100</xdr:colOff>
      <xdr:row>61</xdr:row>
      <xdr:rowOff>105664</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8699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13208</xdr:rowOff>
    </xdr:from>
    <xdr:to>
      <xdr:col>41</xdr:col>
      <xdr:colOff>101600</xdr:colOff>
      <xdr:row>61</xdr:row>
      <xdr:rowOff>114808</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7810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42926</xdr:rowOff>
    </xdr:from>
    <xdr:to>
      <xdr:col>36</xdr:col>
      <xdr:colOff>165100</xdr:colOff>
      <xdr:row>61</xdr:row>
      <xdr:rowOff>144526</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6921500" y="1050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170942</xdr:rowOff>
    </xdr:from>
    <xdr:to>
      <xdr:col>55</xdr:col>
      <xdr:colOff>50800</xdr:colOff>
      <xdr:row>62</xdr:row>
      <xdr:rowOff>101092</xdr:rowOff>
    </xdr:to>
    <xdr:sp macro="" textlink="">
      <xdr:nvSpPr>
        <xdr:cNvPr id="244" name="楕円 243">
          <a:extLst>
            <a:ext uri="{FF2B5EF4-FFF2-40B4-BE49-F238E27FC236}">
              <a16:creationId xmlns:a16="http://schemas.microsoft.com/office/drawing/2014/main" id="{00000000-0008-0000-0200-0000F4000000}"/>
            </a:ext>
          </a:extLst>
        </xdr:cNvPr>
        <xdr:cNvSpPr/>
      </xdr:nvSpPr>
      <xdr:spPr>
        <a:xfrm>
          <a:off x="10426700" y="1062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149369</xdr:rowOff>
    </xdr:from>
    <xdr:ext cx="469744" cy="259045"/>
    <xdr:sp macro="" textlink="">
      <xdr:nvSpPr>
        <xdr:cNvPr id="245" name="【体育館・プール】&#10;一人当たり面積該当値テキスト">
          <a:extLst>
            <a:ext uri="{FF2B5EF4-FFF2-40B4-BE49-F238E27FC236}">
              <a16:creationId xmlns:a16="http://schemas.microsoft.com/office/drawing/2014/main" id="{00000000-0008-0000-0200-0000F5000000}"/>
            </a:ext>
          </a:extLst>
        </xdr:cNvPr>
        <xdr:cNvSpPr txBox="1"/>
      </xdr:nvSpPr>
      <xdr:spPr>
        <a:xfrm>
          <a:off x="10515600" y="1060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1778</xdr:rowOff>
    </xdr:from>
    <xdr:to>
      <xdr:col>50</xdr:col>
      <xdr:colOff>165100</xdr:colOff>
      <xdr:row>62</xdr:row>
      <xdr:rowOff>103378</xdr:rowOff>
    </xdr:to>
    <xdr:sp macro="" textlink="">
      <xdr:nvSpPr>
        <xdr:cNvPr id="246" name="楕円 245">
          <a:extLst>
            <a:ext uri="{FF2B5EF4-FFF2-40B4-BE49-F238E27FC236}">
              <a16:creationId xmlns:a16="http://schemas.microsoft.com/office/drawing/2014/main" id="{00000000-0008-0000-0200-0000F6000000}"/>
            </a:ext>
          </a:extLst>
        </xdr:cNvPr>
        <xdr:cNvSpPr/>
      </xdr:nvSpPr>
      <xdr:spPr>
        <a:xfrm>
          <a:off x="9588500" y="1063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50292</xdr:rowOff>
    </xdr:from>
    <xdr:to>
      <xdr:col>55</xdr:col>
      <xdr:colOff>0</xdr:colOff>
      <xdr:row>62</xdr:row>
      <xdr:rowOff>52578</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flipV="1">
          <a:off x="9639300" y="1068019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4064</xdr:rowOff>
    </xdr:from>
    <xdr:to>
      <xdr:col>46</xdr:col>
      <xdr:colOff>38100</xdr:colOff>
      <xdr:row>62</xdr:row>
      <xdr:rowOff>105664</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8699500" y="1063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52578</xdr:rowOff>
    </xdr:from>
    <xdr:to>
      <xdr:col>50</xdr:col>
      <xdr:colOff>114300</xdr:colOff>
      <xdr:row>62</xdr:row>
      <xdr:rowOff>54864</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flipV="1">
          <a:off x="8750300" y="1068247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4064</xdr:rowOff>
    </xdr:from>
    <xdr:to>
      <xdr:col>41</xdr:col>
      <xdr:colOff>101600</xdr:colOff>
      <xdr:row>62</xdr:row>
      <xdr:rowOff>105664</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7810500" y="1063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54864</xdr:rowOff>
    </xdr:from>
    <xdr:to>
      <xdr:col>45</xdr:col>
      <xdr:colOff>177800</xdr:colOff>
      <xdr:row>62</xdr:row>
      <xdr:rowOff>54864</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a:off x="7861300" y="106847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1778</xdr:rowOff>
    </xdr:from>
    <xdr:to>
      <xdr:col>36</xdr:col>
      <xdr:colOff>165100</xdr:colOff>
      <xdr:row>62</xdr:row>
      <xdr:rowOff>103378</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6921500" y="1063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52578</xdr:rowOff>
    </xdr:from>
    <xdr:to>
      <xdr:col>41</xdr:col>
      <xdr:colOff>50800</xdr:colOff>
      <xdr:row>62</xdr:row>
      <xdr:rowOff>54864</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a:off x="6972300" y="1068247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124477</xdr:rowOff>
    </xdr:from>
    <xdr:ext cx="469744" cy="259045"/>
    <xdr:sp macro="" textlink="">
      <xdr:nvSpPr>
        <xdr:cNvPr id="254" name="n_1aveValue【体育館・プール】&#10;一人当たり面積">
          <a:extLst>
            <a:ext uri="{FF2B5EF4-FFF2-40B4-BE49-F238E27FC236}">
              <a16:creationId xmlns:a16="http://schemas.microsoft.com/office/drawing/2014/main" id="{00000000-0008-0000-0200-0000FE000000}"/>
            </a:ext>
          </a:extLst>
        </xdr:cNvPr>
        <xdr:cNvSpPr txBox="1"/>
      </xdr:nvSpPr>
      <xdr:spPr>
        <a:xfrm>
          <a:off x="9391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122191</xdr:rowOff>
    </xdr:from>
    <xdr:ext cx="469744" cy="259045"/>
    <xdr:sp macro="" textlink="">
      <xdr:nvSpPr>
        <xdr:cNvPr id="255" name="n_2aveValue【体育館・プール】&#10;一人当たり面積">
          <a:extLst>
            <a:ext uri="{FF2B5EF4-FFF2-40B4-BE49-F238E27FC236}">
              <a16:creationId xmlns:a16="http://schemas.microsoft.com/office/drawing/2014/main" id="{00000000-0008-0000-0200-0000FF000000}"/>
            </a:ext>
          </a:extLst>
        </xdr:cNvPr>
        <xdr:cNvSpPr txBox="1"/>
      </xdr:nvSpPr>
      <xdr:spPr>
        <a:xfrm>
          <a:off x="8515427" y="1023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131335</xdr:rowOff>
    </xdr:from>
    <xdr:ext cx="469744" cy="259045"/>
    <xdr:sp macro="" textlink="">
      <xdr:nvSpPr>
        <xdr:cNvPr id="256" name="n_3aveValue【体育館・プール】&#10;一人当たり面積">
          <a:extLst>
            <a:ext uri="{FF2B5EF4-FFF2-40B4-BE49-F238E27FC236}">
              <a16:creationId xmlns:a16="http://schemas.microsoft.com/office/drawing/2014/main" id="{00000000-0008-0000-0200-000000010000}"/>
            </a:ext>
          </a:extLst>
        </xdr:cNvPr>
        <xdr:cNvSpPr txBox="1"/>
      </xdr:nvSpPr>
      <xdr:spPr>
        <a:xfrm>
          <a:off x="7626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161053</xdr:rowOff>
    </xdr:from>
    <xdr:ext cx="469744" cy="259045"/>
    <xdr:sp macro="" textlink="">
      <xdr:nvSpPr>
        <xdr:cNvPr id="257" name="n_4aveValue【体育館・プール】&#10;一人当たり面積">
          <a:extLst>
            <a:ext uri="{FF2B5EF4-FFF2-40B4-BE49-F238E27FC236}">
              <a16:creationId xmlns:a16="http://schemas.microsoft.com/office/drawing/2014/main" id="{00000000-0008-0000-0200-000001010000}"/>
            </a:ext>
          </a:extLst>
        </xdr:cNvPr>
        <xdr:cNvSpPr txBox="1"/>
      </xdr:nvSpPr>
      <xdr:spPr>
        <a:xfrm>
          <a:off x="6737427" y="1027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94505</xdr:rowOff>
    </xdr:from>
    <xdr:ext cx="469744" cy="259045"/>
    <xdr:sp macro="" textlink="">
      <xdr:nvSpPr>
        <xdr:cNvPr id="258" name="n_1mainValue【体育館・プール】&#10;一人当たり面積">
          <a:extLst>
            <a:ext uri="{FF2B5EF4-FFF2-40B4-BE49-F238E27FC236}">
              <a16:creationId xmlns:a16="http://schemas.microsoft.com/office/drawing/2014/main" id="{00000000-0008-0000-0200-000002010000}"/>
            </a:ext>
          </a:extLst>
        </xdr:cNvPr>
        <xdr:cNvSpPr txBox="1"/>
      </xdr:nvSpPr>
      <xdr:spPr>
        <a:xfrm>
          <a:off x="9391727" y="1072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96791</xdr:rowOff>
    </xdr:from>
    <xdr:ext cx="469744" cy="259045"/>
    <xdr:sp macro="" textlink="">
      <xdr:nvSpPr>
        <xdr:cNvPr id="259" name="n_2mainValue【体育館・プール】&#10;一人当たり面積">
          <a:extLst>
            <a:ext uri="{FF2B5EF4-FFF2-40B4-BE49-F238E27FC236}">
              <a16:creationId xmlns:a16="http://schemas.microsoft.com/office/drawing/2014/main" id="{00000000-0008-0000-0200-000003010000}"/>
            </a:ext>
          </a:extLst>
        </xdr:cNvPr>
        <xdr:cNvSpPr txBox="1"/>
      </xdr:nvSpPr>
      <xdr:spPr>
        <a:xfrm>
          <a:off x="8515427" y="1072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96791</xdr:rowOff>
    </xdr:from>
    <xdr:ext cx="469744" cy="259045"/>
    <xdr:sp macro="" textlink="">
      <xdr:nvSpPr>
        <xdr:cNvPr id="260" name="n_3mainValue【体育館・プール】&#10;一人当たり面積">
          <a:extLst>
            <a:ext uri="{FF2B5EF4-FFF2-40B4-BE49-F238E27FC236}">
              <a16:creationId xmlns:a16="http://schemas.microsoft.com/office/drawing/2014/main" id="{00000000-0008-0000-0200-000004010000}"/>
            </a:ext>
          </a:extLst>
        </xdr:cNvPr>
        <xdr:cNvSpPr txBox="1"/>
      </xdr:nvSpPr>
      <xdr:spPr>
        <a:xfrm>
          <a:off x="7626427" y="1072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94505</xdr:rowOff>
    </xdr:from>
    <xdr:ext cx="469744" cy="259045"/>
    <xdr:sp macro="" textlink="">
      <xdr:nvSpPr>
        <xdr:cNvPr id="261" name="n_4mainValue【体育館・プール】&#10;一人当たり面積">
          <a:extLst>
            <a:ext uri="{FF2B5EF4-FFF2-40B4-BE49-F238E27FC236}">
              <a16:creationId xmlns:a16="http://schemas.microsoft.com/office/drawing/2014/main" id="{00000000-0008-0000-0200-000005010000}"/>
            </a:ext>
          </a:extLst>
        </xdr:cNvPr>
        <xdr:cNvSpPr txBox="1"/>
      </xdr:nvSpPr>
      <xdr:spPr>
        <a:xfrm>
          <a:off x="6737427" y="1072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00000000-0008-0000-02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30480</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flipV="1">
          <a:off x="4634865" y="1357503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福祉施設】&#10;有形固定資産減価償却率最小値テキスト">
          <a:extLst>
            <a:ext uri="{FF2B5EF4-FFF2-40B4-BE49-F238E27FC236}">
              <a16:creationId xmlns:a16="http://schemas.microsoft.com/office/drawing/2014/main" id="{00000000-0008-0000-0200-00001F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148607</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00000000-0008-0000-0200-000021010000}"/>
            </a:ext>
          </a:extLst>
        </xdr:cNvPr>
        <xdr:cNvSpPr txBox="1"/>
      </xdr:nvSpPr>
      <xdr:spPr>
        <a:xfrm>
          <a:off x="4673600" y="1335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30480</xdr:rowOff>
    </xdr:from>
    <xdr:to>
      <xdr:col>24</xdr:col>
      <xdr:colOff>152400</xdr:colOff>
      <xdr:row>79</xdr:row>
      <xdr:rowOff>30480</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4546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90188</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00000000-0008-0000-0200-000023010000}"/>
            </a:ext>
          </a:extLst>
        </xdr:cNvPr>
        <xdr:cNvSpPr txBox="1"/>
      </xdr:nvSpPr>
      <xdr:spPr>
        <a:xfrm>
          <a:off x="4673600" y="138061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67311</xdr:rowOff>
    </xdr:from>
    <xdr:to>
      <xdr:col>24</xdr:col>
      <xdr:colOff>114300</xdr:colOff>
      <xdr:row>81</xdr:row>
      <xdr:rowOff>168911</xdr:rowOff>
    </xdr:to>
    <xdr:sp macro="" textlink="">
      <xdr:nvSpPr>
        <xdr:cNvPr id="292" name="フローチャート: 判断 291">
          <a:extLst>
            <a:ext uri="{FF2B5EF4-FFF2-40B4-BE49-F238E27FC236}">
              <a16:creationId xmlns:a16="http://schemas.microsoft.com/office/drawing/2014/main" id="{00000000-0008-0000-0200-000024010000}"/>
            </a:ext>
          </a:extLst>
        </xdr:cNvPr>
        <xdr:cNvSpPr/>
      </xdr:nvSpPr>
      <xdr:spPr>
        <a:xfrm>
          <a:off x="45847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166370</xdr:rowOff>
    </xdr:from>
    <xdr:to>
      <xdr:col>20</xdr:col>
      <xdr:colOff>38100</xdr:colOff>
      <xdr:row>81</xdr:row>
      <xdr:rowOff>96520</xdr:rowOff>
    </xdr:to>
    <xdr:sp macro="" textlink="">
      <xdr:nvSpPr>
        <xdr:cNvPr id="293" name="フローチャート: 判断 292">
          <a:extLst>
            <a:ext uri="{FF2B5EF4-FFF2-40B4-BE49-F238E27FC236}">
              <a16:creationId xmlns:a16="http://schemas.microsoft.com/office/drawing/2014/main" id="{00000000-0008-0000-0200-000025010000}"/>
            </a:ext>
          </a:extLst>
        </xdr:cNvPr>
        <xdr:cNvSpPr/>
      </xdr:nvSpPr>
      <xdr:spPr>
        <a:xfrm>
          <a:off x="3746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137795</xdr:rowOff>
    </xdr:from>
    <xdr:to>
      <xdr:col>15</xdr:col>
      <xdr:colOff>101600</xdr:colOff>
      <xdr:row>81</xdr:row>
      <xdr:rowOff>67945</xdr:rowOff>
    </xdr:to>
    <xdr:sp macro="" textlink="">
      <xdr:nvSpPr>
        <xdr:cNvPr id="294" name="フローチャート: 判断 293">
          <a:extLst>
            <a:ext uri="{FF2B5EF4-FFF2-40B4-BE49-F238E27FC236}">
              <a16:creationId xmlns:a16="http://schemas.microsoft.com/office/drawing/2014/main" id="{00000000-0008-0000-0200-000026010000}"/>
            </a:ext>
          </a:extLst>
        </xdr:cNvPr>
        <xdr:cNvSpPr/>
      </xdr:nvSpPr>
      <xdr:spPr>
        <a:xfrm>
          <a:off x="2857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141605</xdr:rowOff>
    </xdr:from>
    <xdr:to>
      <xdr:col>10</xdr:col>
      <xdr:colOff>165100</xdr:colOff>
      <xdr:row>81</xdr:row>
      <xdr:rowOff>71755</xdr:rowOff>
    </xdr:to>
    <xdr:sp macro="" textlink="">
      <xdr:nvSpPr>
        <xdr:cNvPr id="295" name="フローチャート: 判断 294">
          <a:extLst>
            <a:ext uri="{FF2B5EF4-FFF2-40B4-BE49-F238E27FC236}">
              <a16:creationId xmlns:a16="http://schemas.microsoft.com/office/drawing/2014/main" id="{00000000-0008-0000-0200-000027010000}"/>
            </a:ext>
          </a:extLst>
        </xdr:cNvPr>
        <xdr:cNvSpPr/>
      </xdr:nvSpPr>
      <xdr:spPr>
        <a:xfrm>
          <a:off x="1968500" y="1385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114936</xdr:rowOff>
    </xdr:from>
    <xdr:to>
      <xdr:col>6</xdr:col>
      <xdr:colOff>38100</xdr:colOff>
      <xdr:row>81</xdr:row>
      <xdr:rowOff>45086</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1079500" y="1383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168275</xdr:rowOff>
    </xdr:from>
    <xdr:to>
      <xdr:col>24</xdr:col>
      <xdr:colOff>114300</xdr:colOff>
      <xdr:row>83</xdr:row>
      <xdr:rowOff>98425</xdr:rowOff>
    </xdr:to>
    <xdr:sp macro="" textlink="">
      <xdr:nvSpPr>
        <xdr:cNvPr id="302" name="楕円 301">
          <a:extLst>
            <a:ext uri="{FF2B5EF4-FFF2-40B4-BE49-F238E27FC236}">
              <a16:creationId xmlns:a16="http://schemas.microsoft.com/office/drawing/2014/main" id="{00000000-0008-0000-0200-00002E010000}"/>
            </a:ext>
          </a:extLst>
        </xdr:cNvPr>
        <xdr:cNvSpPr/>
      </xdr:nvSpPr>
      <xdr:spPr>
        <a:xfrm>
          <a:off x="4584700" y="1422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146702</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00000000-0008-0000-0200-00002F010000}"/>
            </a:ext>
          </a:extLst>
        </xdr:cNvPr>
        <xdr:cNvSpPr txBox="1"/>
      </xdr:nvSpPr>
      <xdr:spPr>
        <a:xfrm>
          <a:off x="4673600" y="1420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101600</xdr:rowOff>
    </xdr:from>
    <xdr:to>
      <xdr:col>20</xdr:col>
      <xdr:colOff>38100</xdr:colOff>
      <xdr:row>83</xdr:row>
      <xdr:rowOff>31750</xdr:rowOff>
    </xdr:to>
    <xdr:sp macro="" textlink="">
      <xdr:nvSpPr>
        <xdr:cNvPr id="304" name="楕円 303">
          <a:extLst>
            <a:ext uri="{FF2B5EF4-FFF2-40B4-BE49-F238E27FC236}">
              <a16:creationId xmlns:a16="http://schemas.microsoft.com/office/drawing/2014/main" id="{00000000-0008-0000-0200-000030010000}"/>
            </a:ext>
          </a:extLst>
        </xdr:cNvPr>
        <xdr:cNvSpPr/>
      </xdr:nvSpPr>
      <xdr:spPr>
        <a:xfrm>
          <a:off x="3746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152400</xdr:rowOff>
    </xdr:from>
    <xdr:to>
      <xdr:col>24</xdr:col>
      <xdr:colOff>63500</xdr:colOff>
      <xdr:row>83</xdr:row>
      <xdr:rowOff>47625</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a:off x="3797300" y="1421130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95886</xdr:rowOff>
    </xdr:from>
    <xdr:to>
      <xdr:col>15</xdr:col>
      <xdr:colOff>101600</xdr:colOff>
      <xdr:row>82</xdr:row>
      <xdr:rowOff>26036</xdr:rowOff>
    </xdr:to>
    <xdr:sp macro="" textlink="">
      <xdr:nvSpPr>
        <xdr:cNvPr id="306" name="楕円 305">
          <a:extLst>
            <a:ext uri="{FF2B5EF4-FFF2-40B4-BE49-F238E27FC236}">
              <a16:creationId xmlns:a16="http://schemas.microsoft.com/office/drawing/2014/main" id="{00000000-0008-0000-0200-000032010000}"/>
            </a:ext>
          </a:extLst>
        </xdr:cNvPr>
        <xdr:cNvSpPr/>
      </xdr:nvSpPr>
      <xdr:spPr>
        <a:xfrm>
          <a:off x="2857500" y="139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146686</xdr:rowOff>
    </xdr:from>
    <xdr:to>
      <xdr:col>19</xdr:col>
      <xdr:colOff>177800</xdr:colOff>
      <xdr:row>82</xdr:row>
      <xdr:rowOff>152400</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2908300" y="14034136"/>
          <a:ext cx="889000" cy="17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29211</xdr:rowOff>
    </xdr:from>
    <xdr:to>
      <xdr:col>10</xdr:col>
      <xdr:colOff>165100</xdr:colOff>
      <xdr:row>81</xdr:row>
      <xdr:rowOff>130811</xdr:rowOff>
    </xdr:to>
    <xdr:sp macro="" textlink="">
      <xdr:nvSpPr>
        <xdr:cNvPr id="308" name="楕円 307">
          <a:extLst>
            <a:ext uri="{FF2B5EF4-FFF2-40B4-BE49-F238E27FC236}">
              <a16:creationId xmlns:a16="http://schemas.microsoft.com/office/drawing/2014/main" id="{00000000-0008-0000-0200-000034010000}"/>
            </a:ext>
          </a:extLst>
        </xdr:cNvPr>
        <xdr:cNvSpPr/>
      </xdr:nvSpPr>
      <xdr:spPr>
        <a:xfrm>
          <a:off x="19685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80011</xdr:rowOff>
    </xdr:from>
    <xdr:to>
      <xdr:col>15</xdr:col>
      <xdr:colOff>50800</xdr:colOff>
      <xdr:row>81</xdr:row>
      <xdr:rowOff>146686</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2019300" y="13967461"/>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147320</xdr:rowOff>
    </xdr:from>
    <xdr:to>
      <xdr:col>6</xdr:col>
      <xdr:colOff>38100</xdr:colOff>
      <xdr:row>82</xdr:row>
      <xdr:rowOff>77470</xdr:rowOff>
    </xdr:to>
    <xdr:sp macro="" textlink="">
      <xdr:nvSpPr>
        <xdr:cNvPr id="310" name="楕円 309">
          <a:extLst>
            <a:ext uri="{FF2B5EF4-FFF2-40B4-BE49-F238E27FC236}">
              <a16:creationId xmlns:a16="http://schemas.microsoft.com/office/drawing/2014/main" id="{00000000-0008-0000-0200-000036010000}"/>
            </a:ext>
          </a:extLst>
        </xdr:cNvPr>
        <xdr:cNvSpPr/>
      </xdr:nvSpPr>
      <xdr:spPr>
        <a:xfrm>
          <a:off x="1079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80011</xdr:rowOff>
    </xdr:from>
    <xdr:to>
      <xdr:col>10</xdr:col>
      <xdr:colOff>114300</xdr:colOff>
      <xdr:row>82</xdr:row>
      <xdr:rowOff>26670</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flipV="1">
          <a:off x="1130300" y="13967461"/>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113047</xdr:rowOff>
    </xdr:from>
    <xdr:ext cx="405111" cy="259045"/>
    <xdr:sp macro="" textlink="">
      <xdr:nvSpPr>
        <xdr:cNvPr id="312" name="n_1aveValue【福祉施設】&#10;有形固定資産減価償却率">
          <a:extLst>
            <a:ext uri="{FF2B5EF4-FFF2-40B4-BE49-F238E27FC236}">
              <a16:creationId xmlns:a16="http://schemas.microsoft.com/office/drawing/2014/main" id="{00000000-0008-0000-0200-000038010000}"/>
            </a:ext>
          </a:extLst>
        </xdr:cNvPr>
        <xdr:cNvSpPr txBox="1"/>
      </xdr:nvSpPr>
      <xdr:spPr>
        <a:xfrm>
          <a:off x="35820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84472</xdr:rowOff>
    </xdr:from>
    <xdr:ext cx="405111" cy="259045"/>
    <xdr:sp macro="" textlink="">
      <xdr:nvSpPr>
        <xdr:cNvPr id="313" name="n_2aveValue【福祉施設】&#10;有形固定資産減価償却率">
          <a:extLst>
            <a:ext uri="{FF2B5EF4-FFF2-40B4-BE49-F238E27FC236}">
              <a16:creationId xmlns:a16="http://schemas.microsoft.com/office/drawing/2014/main" id="{00000000-0008-0000-0200-000039010000}"/>
            </a:ext>
          </a:extLst>
        </xdr:cNvPr>
        <xdr:cNvSpPr txBox="1"/>
      </xdr:nvSpPr>
      <xdr:spPr>
        <a:xfrm>
          <a:off x="2705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88282</xdr:rowOff>
    </xdr:from>
    <xdr:ext cx="405111" cy="259045"/>
    <xdr:sp macro="" textlink="">
      <xdr:nvSpPr>
        <xdr:cNvPr id="314" name="n_3aveValue【福祉施設】&#10;有形固定資産減価償却率">
          <a:extLst>
            <a:ext uri="{FF2B5EF4-FFF2-40B4-BE49-F238E27FC236}">
              <a16:creationId xmlns:a16="http://schemas.microsoft.com/office/drawing/2014/main" id="{00000000-0008-0000-0200-00003A010000}"/>
            </a:ext>
          </a:extLst>
        </xdr:cNvPr>
        <xdr:cNvSpPr txBox="1"/>
      </xdr:nvSpPr>
      <xdr:spPr>
        <a:xfrm>
          <a:off x="1816744"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61613</xdr:rowOff>
    </xdr:from>
    <xdr:ext cx="405111" cy="259045"/>
    <xdr:sp macro="" textlink="">
      <xdr:nvSpPr>
        <xdr:cNvPr id="315" name="n_4aveValue【福祉施設】&#10;有形固定資産減価償却率">
          <a:extLst>
            <a:ext uri="{FF2B5EF4-FFF2-40B4-BE49-F238E27FC236}">
              <a16:creationId xmlns:a16="http://schemas.microsoft.com/office/drawing/2014/main" id="{00000000-0008-0000-0200-00003B010000}"/>
            </a:ext>
          </a:extLst>
        </xdr:cNvPr>
        <xdr:cNvSpPr txBox="1"/>
      </xdr:nvSpPr>
      <xdr:spPr>
        <a:xfrm>
          <a:off x="927744" y="1360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22877</xdr:rowOff>
    </xdr:from>
    <xdr:ext cx="405111" cy="259045"/>
    <xdr:sp macro="" textlink="">
      <xdr:nvSpPr>
        <xdr:cNvPr id="316" name="n_1mainValue【福祉施設】&#10;有形固定資産減価償却率">
          <a:extLst>
            <a:ext uri="{FF2B5EF4-FFF2-40B4-BE49-F238E27FC236}">
              <a16:creationId xmlns:a16="http://schemas.microsoft.com/office/drawing/2014/main" id="{00000000-0008-0000-0200-00003C010000}"/>
            </a:ext>
          </a:extLst>
        </xdr:cNvPr>
        <xdr:cNvSpPr txBox="1"/>
      </xdr:nvSpPr>
      <xdr:spPr>
        <a:xfrm>
          <a:off x="3582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17163</xdr:rowOff>
    </xdr:from>
    <xdr:ext cx="405111" cy="259045"/>
    <xdr:sp macro="" textlink="">
      <xdr:nvSpPr>
        <xdr:cNvPr id="317" name="n_2mainValue【福祉施設】&#10;有形固定資産減価償却率">
          <a:extLst>
            <a:ext uri="{FF2B5EF4-FFF2-40B4-BE49-F238E27FC236}">
              <a16:creationId xmlns:a16="http://schemas.microsoft.com/office/drawing/2014/main" id="{00000000-0008-0000-0200-00003D010000}"/>
            </a:ext>
          </a:extLst>
        </xdr:cNvPr>
        <xdr:cNvSpPr txBox="1"/>
      </xdr:nvSpPr>
      <xdr:spPr>
        <a:xfrm>
          <a:off x="2705744" y="1407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121938</xdr:rowOff>
    </xdr:from>
    <xdr:ext cx="405111" cy="259045"/>
    <xdr:sp macro="" textlink="">
      <xdr:nvSpPr>
        <xdr:cNvPr id="318" name="n_3mainValue【福祉施設】&#10;有形固定資産減価償却率">
          <a:extLst>
            <a:ext uri="{FF2B5EF4-FFF2-40B4-BE49-F238E27FC236}">
              <a16:creationId xmlns:a16="http://schemas.microsoft.com/office/drawing/2014/main" id="{00000000-0008-0000-0200-00003E010000}"/>
            </a:ext>
          </a:extLst>
        </xdr:cNvPr>
        <xdr:cNvSpPr txBox="1"/>
      </xdr:nvSpPr>
      <xdr:spPr>
        <a:xfrm>
          <a:off x="1816744" y="1400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68597</xdr:rowOff>
    </xdr:from>
    <xdr:ext cx="405111" cy="259045"/>
    <xdr:sp macro="" textlink="">
      <xdr:nvSpPr>
        <xdr:cNvPr id="319" name="n_4mainValue【福祉施設】&#10;有形固定資産減価償却率">
          <a:extLst>
            <a:ext uri="{FF2B5EF4-FFF2-40B4-BE49-F238E27FC236}">
              <a16:creationId xmlns:a16="http://schemas.microsoft.com/office/drawing/2014/main" id="{00000000-0008-0000-0200-00003F010000}"/>
            </a:ext>
          </a:extLst>
        </xdr:cNvPr>
        <xdr:cNvSpPr txBox="1"/>
      </xdr:nvSpPr>
      <xdr:spPr>
        <a:xfrm>
          <a:off x="9277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2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00000000-0008-0000-0200-00005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118111</xdr:rowOff>
    </xdr:from>
    <xdr:to>
      <xdr:col>54</xdr:col>
      <xdr:colOff>189865</xdr:colOff>
      <xdr:row>86</xdr:row>
      <xdr:rowOff>10668</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flipV="1">
          <a:off x="10476865" y="13319761"/>
          <a:ext cx="0" cy="1435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14495</xdr:rowOff>
    </xdr:from>
    <xdr:ext cx="469744" cy="259045"/>
    <xdr:sp macro="" textlink="">
      <xdr:nvSpPr>
        <xdr:cNvPr id="342" name="【福祉施設】&#10;一人当たり面積最小値テキスト">
          <a:extLst>
            <a:ext uri="{FF2B5EF4-FFF2-40B4-BE49-F238E27FC236}">
              <a16:creationId xmlns:a16="http://schemas.microsoft.com/office/drawing/2014/main" id="{00000000-0008-0000-0200-000056010000}"/>
            </a:ext>
          </a:extLst>
        </xdr:cNvPr>
        <xdr:cNvSpPr txBox="1"/>
      </xdr:nvSpPr>
      <xdr:spPr>
        <a:xfrm>
          <a:off x="10515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xdr:rowOff>
    </xdr:from>
    <xdr:to>
      <xdr:col>55</xdr:col>
      <xdr:colOff>88900</xdr:colOff>
      <xdr:row>86</xdr:row>
      <xdr:rowOff>10668</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10388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64788</xdr:rowOff>
    </xdr:from>
    <xdr:ext cx="469744" cy="259045"/>
    <xdr:sp macro="" textlink="">
      <xdr:nvSpPr>
        <xdr:cNvPr id="344" name="【福祉施設】&#10;一人当たり面積最大値テキスト">
          <a:extLst>
            <a:ext uri="{FF2B5EF4-FFF2-40B4-BE49-F238E27FC236}">
              <a16:creationId xmlns:a16="http://schemas.microsoft.com/office/drawing/2014/main" id="{00000000-0008-0000-0200-000058010000}"/>
            </a:ext>
          </a:extLst>
        </xdr:cNvPr>
        <xdr:cNvSpPr txBox="1"/>
      </xdr:nvSpPr>
      <xdr:spPr>
        <a:xfrm>
          <a:off x="105156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118111</xdr:rowOff>
    </xdr:from>
    <xdr:to>
      <xdr:col>55</xdr:col>
      <xdr:colOff>88900</xdr:colOff>
      <xdr:row>77</xdr:row>
      <xdr:rowOff>118111</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10388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67327</xdr:rowOff>
    </xdr:from>
    <xdr:ext cx="469744" cy="259045"/>
    <xdr:sp macro="" textlink="">
      <xdr:nvSpPr>
        <xdr:cNvPr id="346" name="【福祉施設】&#10;一人当たり面積平均値テキスト">
          <a:extLst>
            <a:ext uri="{FF2B5EF4-FFF2-40B4-BE49-F238E27FC236}">
              <a16:creationId xmlns:a16="http://schemas.microsoft.com/office/drawing/2014/main" id="{00000000-0008-0000-0200-00005A010000}"/>
            </a:ext>
          </a:extLst>
        </xdr:cNvPr>
        <xdr:cNvSpPr txBox="1"/>
      </xdr:nvSpPr>
      <xdr:spPr>
        <a:xfrm>
          <a:off x="10515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47" name="フローチャート: 判断 346">
          <a:extLst>
            <a:ext uri="{FF2B5EF4-FFF2-40B4-BE49-F238E27FC236}">
              <a16:creationId xmlns:a16="http://schemas.microsoft.com/office/drawing/2014/main" id="{00000000-0008-0000-0200-00005B010000}"/>
            </a:ext>
          </a:extLst>
        </xdr:cNvPr>
        <xdr:cNvSpPr/>
      </xdr:nvSpPr>
      <xdr:spPr>
        <a:xfrm>
          <a:off x="10426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33020</xdr:rowOff>
    </xdr:from>
    <xdr:to>
      <xdr:col>50</xdr:col>
      <xdr:colOff>165100</xdr:colOff>
      <xdr:row>82</xdr:row>
      <xdr:rowOff>134620</xdr:rowOff>
    </xdr:to>
    <xdr:sp macro="" textlink="">
      <xdr:nvSpPr>
        <xdr:cNvPr id="348" name="フローチャート: 判断 347">
          <a:extLst>
            <a:ext uri="{FF2B5EF4-FFF2-40B4-BE49-F238E27FC236}">
              <a16:creationId xmlns:a16="http://schemas.microsoft.com/office/drawing/2014/main" id="{00000000-0008-0000-0200-00005C010000}"/>
            </a:ext>
          </a:extLst>
        </xdr:cNvPr>
        <xdr:cNvSpPr/>
      </xdr:nvSpPr>
      <xdr:spPr>
        <a:xfrm>
          <a:off x="9588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42163</xdr:rowOff>
    </xdr:from>
    <xdr:to>
      <xdr:col>46</xdr:col>
      <xdr:colOff>38100</xdr:colOff>
      <xdr:row>82</xdr:row>
      <xdr:rowOff>143763</xdr:rowOff>
    </xdr:to>
    <xdr:sp macro="" textlink="">
      <xdr:nvSpPr>
        <xdr:cNvPr id="349" name="フローチャート: 判断 348">
          <a:extLst>
            <a:ext uri="{FF2B5EF4-FFF2-40B4-BE49-F238E27FC236}">
              <a16:creationId xmlns:a16="http://schemas.microsoft.com/office/drawing/2014/main" id="{00000000-0008-0000-0200-00005D010000}"/>
            </a:ext>
          </a:extLst>
        </xdr:cNvPr>
        <xdr:cNvSpPr/>
      </xdr:nvSpPr>
      <xdr:spPr>
        <a:xfrm>
          <a:off x="8699500" y="1410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33020</xdr:rowOff>
    </xdr:from>
    <xdr:to>
      <xdr:col>41</xdr:col>
      <xdr:colOff>101600</xdr:colOff>
      <xdr:row>82</xdr:row>
      <xdr:rowOff>134620</xdr:rowOff>
    </xdr:to>
    <xdr:sp macro="" textlink="">
      <xdr:nvSpPr>
        <xdr:cNvPr id="350" name="フローチャート: 判断 349">
          <a:extLst>
            <a:ext uri="{FF2B5EF4-FFF2-40B4-BE49-F238E27FC236}">
              <a16:creationId xmlns:a16="http://schemas.microsoft.com/office/drawing/2014/main" id="{00000000-0008-0000-0200-00005E010000}"/>
            </a:ext>
          </a:extLst>
        </xdr:cNvPr>
        <xdr:cNvSpPr/>
      </xdr:nvSpPr>
      <xdr:spPr>
        <a:xfrm>
          <a:off x="7810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33020</xdr:rowOff>
    </xdr:from>
    <xdr:to>
      <xdr:col>36</xdr:col>
      <xdr:colOff>165100</xdr:colOff>
      <xdr:row>82</xdr:row>
      <xdr:rowOff>134620</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6921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39878</xdr:rowOff>
    </xdr:from>
    <xdr:to>
      <xdr:col>55</xdr:col>
      <xdr:colOff>50800</xdr:colOff>
      <xdr:row>85</xdr:row>
      <xdr:rowOff>141478</xdr:rowOff>
    </xdr:to>
    <xdr:sp macro="" textlink="">
      <xdr:nvSpPr>
        <xdr:cNvPr id="357" name="楕円 356">
          <a:extLst>
            <a:ext uri="{FF2B5EF4-FFF2-40B4-BE49-F238E27FC236}">
              <a16:creationId xmlns:a16="http://schemas.microsoft.com/office/drawing/2014/main" id="{00000000-0008-0000-0200-000065010000}"/>
            </a:ext>
          </a:extLst>
        </xdr:cNvPr>
        <xdr:cNvSpPr/>
      </xdr:nvSpPr>
      <xdr:spPr>
        <a:xfrm>
          <a:off x="104267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126255</xdr:rowOff>
    </xdr:from>
    <xdr:ext cx="469744" cy="259045"/>
    <xdr:sp macro="" textlink="">
      <xdr:nvSpPr>
        <xdr:cNvPr id="358" name="【福祉施設】&#10;一人当たり面積該当値テキスト">
          <a:extLst>
            <a:ext uri="{FF2B5EF4-FFF2-40B4-BE49-F238E27FC236}">
              <a16:creationId xmlns:a16="http://schemas.microsoft.com/office/drawing/2014/main" id="{00000000-0008-0000-0200-000066010000}"/>
            </a:ext>
          </a:extLst>
        </xdr:cNvPr>
        <xdr:cNvSpPr txBox="1"/>
      </xdr:nvSpPr>
      <xdr:spPr>
        <a:xfrm>
          <a:off x="10515600" y="1452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39878</xdr:rowOff>
    </xdr:from>
    <xdr:to>
      <xdr:col>50</xdr:col>
      <xdr:colOff>165100</xdr:colOff>
      <xdr:row>85</xdr:row>
      <xdr:rowOff>141478</xdr:rowOff>
    </xdr:to>
    <xdr:sp macro="" textlink="">
      <xdr:nvSpPr>
        <xdr:cNvPr id="359" name="楕円 358">
          <a:extLst>
            <a:ext uri="{FF2B5EF4-FFF2-40B4-BE49-F238E27FC236}">
              <a16:creationId xmlns:a16="http://schemas.microsoft.com/office/drawing/2014/main" id="{00000000-0008-0000-0200-000067010000}"/>
            </a:ext>
          </a:extLst>
        </xdr:cNvPr>
        <xdr:cNvSpPr/>
      </xdr:nvSpPr>
      <xdr:spPr>
        <a:xfrm>
          <a:off x="95885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90678</xdr:rowOff>
    </xdr:from>
    <xdr:to>
      <xdr:col>55</xdr:col>
      <xdr:colOff>0</xdr:colOff>
      <xdr:row>85</xdr:row>
      <xdr:rowOff>90678</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a:off x="9639300" y="14663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39878</xdr:rowOff>
    </xdr:from>
    <xdr:to>
      <xdr:col>46</xdr:col>
      <xdr:colOff>38100</xdr:colOff>
      <xdr:row>85</xdr:row>
      <xdr:rowOff>141478</xdr:rowOff>
    </xdr:to>
    <xdr:sp macro="" textlink="">
      <xdr:nvSpPr>
        <xdr:cNvPr id="361" name="楕円 360">
          <a:extLst>
            <a:ext uri="{FF2B5EF4-FFF2-40B4-BE49-F238E27FC236}">
              <a16:creationId xmlns:a16="http://schemas.microsoft.com/office/drawing/2014/main" id="{00000000-0008-0000-0200-000069010000}"/>
            </a:ext>
          </a:extLst>
        </xdr:cNvPr>
        <xdr:cNvSpPr/>
      </xdr:nvSpPr>
      <xdr:spPr>
        <a:xfrm>
          <a:off x="86995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90678</xdr:rowOff>
    </xdr:from>
    <xdr:to>
      <xdr:col>50</xdr:col>
      <xdr:colOff>114300</xdr:colOff>
      <xdr:row>85</xdr:row>
      <xdr:rowOff>90678</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a:off x="8750300" y="14663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39878</xdr:rowOff>
    </xdr:from>
    <xdr:to>
      <xdr:col>41</xdr:col>
      <xdr:colOff>101600</xdr:colOff>
      <xdr:row>85</xdr:row>
      <xdr:rowOff>141478</xdr:rowOff>
    </xdr:to>
    <xdr:sp macro="" textlink="">
      <xdr:nvSpPr>
        <xdr:cNvPr id="363" name="楕円 362">
          <a:extLst>
            <a:ext uri="{FF2B5EF4-FFF2-40B4-BE49-F238E27FC236}">
              <a16:creationId xmlns:a16="http://schemas.microsoft.com/office/drawing/2014/main" id="{00000000-0008-0000-0200-00006B010000}"/>
            </a:ext>
          </a:extLst>
        </xdr:cNvPr>
        <xdr:cNvSpPr/>
      </xdr:nvSpPr>
      <xdr:spPr>
        <a:xfrm>
          <a:off x="78105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90678</xdr:rowOff>
    </xdr:from>
    <xdr:to>
      <xdr:col>45</xdr:col>
      <xdr:colOff>177800</xdr:colOff>
      <xdr:row>85</xdr:row>
      <xdr:rowOff>90678</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7861300" y="14663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39878</xdr:rowOff>
    </xdr:from>
    <xdr:to>
      <xdr:col>36</xdr:col>
      <xdr:colOff>165100</xdr:colOff>
      <xdr:row>85</xdr:row>
      <xdr:rowOff>141478</xdr:rowOff>
    </xdr:to>
    <xdr:sp macro="" textlink="">
      <xdr:nvSpPr>
        <xdr:cNvPr id="365" name="楕円 364">
          <a:extLst>
            <a:ext uri="{FF2B5EF4-FFF2-40B4-BE49-F238E27FC236}">
              <a16:creationId xmlns:a16="http://schemas.microsoft.com/office/drawing/2014/main" id="{00000000-0008-0000-0200-00006D010000}"/>
            </a:ext>
          </a:extLst>
        </xdr:cNvPr>
        <xdr:cNvSpPr/>
      </xdr:nvSpPr>
      <xdr:spPr>
        <a:xfrm>
          <a:off x="69215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90678</xdr:rowOff>
    </xdr:from>
    <xdr:to>
      <xdr:col>41</xdr:col>
      <xdr:colOff>50800</xdr:colOff>
      <xdr:row>85</xdr:row>
      <xdr:rowOff>90678</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6972300" y="14663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151147</xdr:rowOff>
    </xdr:from>
    <xdr:ext cx="469744" cy="259045"/>
    <xdr:sp macro="" textlink="">
      <xdr:nvSpPr>
        <xdr:cNvPr id="367" name="n_1aveValue【福祉施設】&#10;一人当たり面積">
          <a:extLst>
            <a:ext uri="{FF2B5EF4-FFF2-40B4-BE49-F238E27FC236}">
              <a16:creationId xmlns:a16="http://schemas.microsoft.com/office/drawing/2014/main" id="{00000000-0008-0000-0200-00006F010000}"/>
            </a:ext>
          </a:extLst>
        </xdr:cNvPr>
        <xdr:cNvSpPr txBox="1"/>
      </xdr:nvSpPr>
      <xdr:spPr>
        <a:xfrm>
          <a:off x="93917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160290</xdr:rowOff>
    </xdr:from>
    <xdr:ext cx="469744" cy="259045"/>
    <xdr:sp macro="" textlink="">
      <xdr:nvSpPr>
        <xdr:cNvPr id="368" name="n_2aveValue【福祉施設】&#10;一人当たり面積">
          <a:extLst>
            <a:ext uri="{FF2B5EF4-FFF2-40B4-BE49-F238E27FC236}">
              <a16:creationId xmlns:a16="http://schemas.microsoft.com/office/drawing/2014/main" id="{00000000-0008-0000-0200-000070010000}"/>
            </a:ext>
          </a:extLst>
        </xdr:cNvPr>
        <xdr:cNvSpPr txBox="1"/>
      </xdr:nvSpPr>
      <xdr:spPr>
        <a:xfrm>
          <a:off x="8515427" y="1387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151147</xdr:rowOff>
    </xdr:from>
    <xdr:ext cx="469744" cy="259045"/>
    <xdr:sp macro="" textlink="">
      <xdr:nvSpPr>
        <xdr:cNvPr id="369" name="n_3aveValue【福祉施設】&#10;一人当たり面積">
          <a:extLst>
            <a:ext uri="{FF2B5EF4-FFF2-40B4-BE49-F238E27FC236}">
              <a16:creationId xmlns:a16="http://schemas.microsoft.com/office/drawing/2014/main" id="{00000000-0008-0000-0200-000071010000}"/>
            </a:ext>
          </a:extLst>
        </xdr:cNvPr>
        <xdr:cNvSpPr txBox="1"/>
      </xdr:nvSpPr>
      <xdr:spPr>
        <a:xfrm>
          <a:off x="76264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151147</xdr:rowOff>
    </xdr:from>
    <xdr:ext cx="469744" cy="259045"/>
    <xdr:sp macro="" textlink="">
      <xdr:nvSpPr>
        <xdr:cNvPr id="370" name="n_4aveValue【福祉施設】&#10;一人当たり面積">
          <a:extLst>
            <a:ext uri="{FF2B5EF4-FFF2-40B4-BE49-F238E27FC236}">
              <a16:creationId xmlns:a16="http://schemas.microsoft.com/office/drawing/2014/main" id="{00000000-0008-0000-0200-000072010000}"/>
            </a:ext>
          </a:extLst>
        </xdr:cNvPr>
        <xdr:cNvSpPr txBox="1"/>
      </xdr:nvSpPr>
      <xdr:spPr>
        <a:xfrm>
          <a:off x="67374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132605</xdr:rowOff>
    </xdr:from>
    <xdr:ext cx="469744" cy="259045"/>
    <xdr:sp macro="" textlink="">
      <xdr:nvSpPr>
        <xdr:cNvPr id="371" name="n_1mainValue【福祉施設】&#10;一人当たり面積">
          <a:extLst>
            <a:ext uri="{FF2B5EF4-FFF2-40B4-BE49-F238E27FC236}">
              <a16:creationId xmlns:a16="http://schemas.microsoft.com/office/drawing/2014/main" id="{00000000-0008-0000-0200-000073010000}"/>
            </a:ext>
          </a:extLst>
        </xdr:cNvPr>
        <xdr:cNvSpPr txBox="1"/>
      </xdr:nvSpPr>
      <xdr:spPr>
        <a:xfrm>
          <a:off x="93917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132605</xdr:rowOff>
    </xdr:from>
    <xdr:ext cx="469744" cy="259045"/>
    <xdr:sp macro="" textlink="">
      <xdr:nvSpPr>
        <xdr:cNvPr id="372" name="n_2mainValue【福祉施設】&#10;一人当たり面積">
          <a:extLst>
            <a:ext uri="{FF2B5EF4-FFF2-40B4-BE49-F238E27FC236}">
              <a16:creationId xmlns:a16="http://schemas.microsoft.com/office/drawing/2014/main" id="{00000000-0008-0000-0200-000074010000}"/>
            </a:ext>
          </a:extLst>
        </xdr:cNvPr>
        <xdr:cNvSpPr txBox="1"/>
      </xdr:nvSpPr>
      <xdr:spPr>
        <a:xfrm>
          <a:off x="85154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132605</xdr:rowOff>
    </xdr:from>
    <xdr:ext cx="469744" cy="259045"/>
    <xdr:sp macro="" textlink="">
      <xdr:nvSpPr>
        <xdr:cNvPr id="373" name="n_3mainValue【福祉施設】&#10;一人当たり面積">
          <a:extLst>
            <a:ext uri="{FF2B5EF4-FFF2-40B4-BE49-F238E27FC236}">
              <a16:creationId xmlns:a16="http://schemas.microsoft.com/office/drawing/2014/main" id="{00000000-0008-0000-0200-000075010000}"/>
            </a:ext>
          </a:extLst>
        </xdr:cNvPr>
        <xdr:cNvSpPr txBox="1"/>
      </xdr:nvSpPr>
      <xdr:spPr>
        <a:xfrm>
          <a:off x="76264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132605</xdr:rowOff>
    </xdr:from>
    <xdr:ext cx="469744" cy="259045"/>
    <xdr:sp macro="" textlink="">
      <xdr:nvSpPr>
        <xdr:cNvPr id="374" name="n_4mainValue【福祉施設】&#10;一人当たり面積">
          <a:extLst>
            <a:ext uri="{FF2B5EF4-FFF2-40B4-BE49-F238E27FC236}">
              <a16:creationId xmlns:a16="http://schemas.microsoft.com/office/drawing/2014/main" id="{00000000-0008-0000-0200-000076010000}"/>
            </a:ext>
          </a:extLst>
        </xdr:cNvPr>
        <xdr:cNvSpPr txBox="1"/>
      </xdr:nvSpPr>
      <xdr:spPr>
        <a:xfrm>
          <a:off x="67374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0000000-0008-0000-0200-00007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200-00007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a:extLst>
            <a:ext uri="{FF2B5EF4-FFF2-40B4-BE49-F238E27FC236}">
              <a16:creationId xmlns:a16="http://schemas.microsoft.com/office/drawing/2014/main" id="{00000000-0008-0000-0200-00008F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162742</xdr:rowOff>
    </xdr:from>
    <xdr:to>
      <xdr:col>24</xdr:col>
      <xdr:colOff>62865</xdr:colOff>
      <xdr:row>108</xdr:row>
      <xdr:rowOff>7620</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flipV="1">
          <a:off x="4634865" y="17307742"/>
          <a:ext cx="0" cy="1216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11447</xdr:rowOff>
    </xdr:from>
    <xdr:ext cx="405111" cy="259045"/>
    <xdr:sp macro="" textlink="">
      <xdr:nvSpPr>
        <xdr:cNvPr id="401" name="【市民会館】&#10;有形固定資産減価償却率最小値テキスト">
          <a:extLst>
            <a:ext uri="{FF2B5EF4-FFF2-40B4-BE49-F238E27FC236}">
              <a16:creationId xmlns:a16="http://schemas.microsoft.com/office/drawing/2014/main" id="{00000000-0008-0000-0200-000091010000}"/>
            </a:ext>
          </a:extLst>
        </xdr:cNvPr>
        <xdr:cNvSpPr txBox="1"/>
      </xdr:nvSpPr>
      <xdr:spPr>
        <a:xfrm>
          <a:off x="4673600" y="185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xdr:rowOff>
    </xdr:from>
    <xdr:to>
      <xdr:col>24</xdr:col>
      <xdr:colOff>152400</xdr:colOff>
      <xdr:row>108</xdr:row>
      <xdr:rowOff>7620</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4546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109419</xdr:rowOff>
    </xdr:from>
    <xdr:ext cx="405111" cy="259045"/>
    <xdr:sp macro="" textlink="">
      <xdr:nvSpPr>
        <xdr:cNvPr id="403" name="【市民会館】&#10;有形固定資産減価償却率最大値テキスト">
          <a:extLst>
            <a:ext uri="{FF2B5EF4-FFF2-40B4-BE49-F238E27FC236}">
              <a16:creationId xmlns:a16="http://schemas.microsoft.com/office/drawing/2014/main" id="{00000000-0008-0000-0200-000093010000}"/>
            </a:ext>
          </a:extLst>
        </xdr:cNvPr>
        <xdr:cNvSpPr txBox="1"/>
      </xdr:nvSpPr>
      <xdr:spPr>
        <a:xfrm>
          <a:off x="4673600" y="1708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162742</xdr:rowOff>
    </xdr:from>
    <xdr:to>
      <xdr:col>24</xdr:col>
      <xdr:colOff>152400</xdr:colOff>
      <xdr:row>100</xdr:row>
      <xdr:rowOff>162742</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4546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44648</xdr:rowOff>
    </xdr:from>
    <xdr:ext cx="405111" cy="259045"/>
    <xdr:sp macro="" textlink="">
      <xdr:nvSpPr>
        <xdr:cNvPr id="405" name="【市民会館】&#10;有形固定資産減価償却率平均値テキスト">
          <a:extLst>
            <a:ext uri="{FF2B5EF4-FFF2-40B4-BE49-F238E27FC236}">
              <a16:creationId xmlns:a16="http://schemas.microsoft.com/office/drawing/2014/main" id="{00000000-0008-0000-0200-000095010000}"/>
            </a:ext>
          </a:extLst>
        </xdr:cNvPr>
        <xdr:cNvSpPr txBox="1"/>
      </xdr:nvSpPr>
      <xdr:spPr>
        <a:xfrm>
          <a:off x="4673600" y="178754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66221</xdr:rowOff>
    </xdr:from>
    <xdr:to>
      <xdr:col>24</xdr:col>
      <xdr:colOff>114300</xdr:colOff>
      <xdr:row>104</xdr:row>
      <xdr:rowOff>167821</xdr:rowOff>
    </xdr:to>
    <xdr:sp macro="" textlink="">
      <xdr:nvSpPr>
        <xdr:cNvPr id="406" name="フローチャート: 判断 405">
          <a:extLst>
            <a:ext uri="{FF2B5EF4-FFF2-40B4-BE49-F238E27FC236}">
              <a16:creationId xmlns:a16="http://schemas.microsoft.com/office/drawing/2014/main" id="{00000000-0008-0000-0200-000096010000}"/>
            </a:ext>
          </a:extLst>
        </xdr:cNvPr>
        <xdr:cNvSpPr/>
      </xdr:nvSpPr>
      <xdr:spPr>
        <a:xfrm>
          <a:off x="45847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100512</xdr:rowOff>
    </xdr:from>
    <xdr:to>
      <xdr:col>20</xdr:col>
      <xdr:colOff>38100</xdr:colOff>
      <xdr:row>105</xdr:row>
      <xdr:rowOff>30662</xdr:rowOff>
    </xdr:to>
    <xdr:sp macro="" textlink="">
      <xdr:nvSpPr>
        <xdr:cNvPr id="407" name="フローチャート: 判断 406">
          <a:extLst>
            <a:ext uri="{FF2B5EF4-FFF2-40B4-BE49-F238E27FC236}">
              <a16:creationId xmlns:a16="http://schemas.microsoft.com/office/drawing/2014/main" id="{00000000-0008-0000-0200-000097010000}"/>
            </a:ext>
          </a:extLst>
        </xdr:cNvPr>
        <xdr:cNvSpPr/>
      </xdr:nvSpPr>
      <xdr:spPr>
        <a:xfrm>
          <a:off x="3746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87449</xdr:rowOff>
    </xdr:from>
    <xdr:to>
      <xdr:col>15</xdr:col>
      <xdr:colOff>101600</xdr:colOff>
      <xdr:row>105</xdr:row>
      <xdr:rowOff>17599</xdr:rowOff>
    </xdr:to>
    <xdr:sp macro="" textlink="">
      <xdr:nvSpPr>
        <xdr:cNvPr id="408" name="フローチャート: 判断 407">
          <a:extLst>
            <a:ext uri="{FF2B5EF4-FFF2-40B4-BE49-F238E27FC236}">
              <a16:creationId xmlns:a16="http://schemas.microsoft.com/office/drawing/2014/main" id="{00000000-0008-0000-0200-000098010000}"/>
            </a:ext>
          </a:extLst>
        </xdr:cNvPr>
        <xdr:cNvSpPr/>
      </xdr:nvSpPr>
      <xdr:spPr>
        <a:xfrm>
          <a:off x="2857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160927</xdr:rowOff>
    </xdr:from>
    <xdr:to>
      <xdr:col>10</xdr:col>
      <xdr:colOff>165100</xdr:colOff>
      <xdr:row>104</xdr:row>
      <xdr:rowOff>91077</xdr:rowOff>
    </xdr:to>
    <xdr:sp macro="" textlink="">
      <xdr:nvSpPr>
        <xdr:cNvPr id="409" name="フローチャート: 判断 408">
          <a:extLst>
            <a:ext uri="{FF2B5EF4-FFF2-40B4-BE49-F238E27FC236}">
              <a16:creationId xmlns:a16="http://schemas.microsoft.com/office/drawing/2014/main" id="{00000000-0008-0000-0200-000099010000}"/>
            </a:ext>
          </a:extLst>
        </xdr:cNvPr>
        <xdr:cNvSpPr/>
      </xdr:nvSpPr>
      <xdr:spPr>
        <a:xfrm>
          <a:off x="19685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23768</xdr:rowOff>
    </xdr:from>
    <xdr:to>
      <xdr:col>6</xdr:col>
      <xdr:colOff>38100</xdr:colOff>
      <xdr:row>104</xdr:row>
      <xdr:rowOff>125368</xdr:rowOff>
    </xdr:to>
    <xdr:sp macro="" textlink="">
      <xdr:nvSpPr>
        <xdr:cNvPr id="410" name="フローチャート: 判断 409">
          <a:extLst>
            <a:ext uri="{FF2B5EF4-FFF2-40B4-BE49-F238E27FC236}">
              <a16:creationId xmlns:a16="http://schemas.microsoft.com/office/drawing/2014/main" id="{00000000-0008-0000-0200-00009A010000}"/>
            </a:ext>
          </a:extLst>
        </xdr:cNvPr>
        <xdr:cNvSpPr/>
      </xdr:nvSpPr>
      <xdr:spPr>
        <a:xfrm>
          <a:off x="1079500" y="1785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46627</xdr:rowOff>
    </xdr:from>
    <xdr:to>
      <xdr:col>24</xdr:col>
      <xdr:colOff>114300</xdr:colOff>
      <xdr:row>103</xdr:row>
      <xdr:rowOff>148227</xdr:rowOff>
    </xdr:to>
    <xdr:sp macro="" textlink="">
      <xdr:nvSpPr>
        <xdr:cNvPr id="416" name="楕円 415">
          <a:extLst>
            <a:ext uri="{FF2B5EF4-FFF2-40B4-BE49-F238E27FC236}">
              <a16:creationId xmlns:a16="http://schemas.microsoft.com/office/drawing/2014/main" id="{00000000-0008-0000-0200-0000A0010000}"/>
            </a:ext>
          </a:extLst>
        </xdr:cNvPr>
        <xdr:cNvSpPr/>
      </xdr:nvSpPr>
      <xdr:spPr>
        <a:xfrm>
          <a:off x="4584700" y="1770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69504</xdr:rowOff>
    </xdr:from>
    <xdr:ext cx="405111" cy="259045"/>
    <xdr:sp macro="" textlink="">
      <xdr:nvSpPr>
        <xdr:cNvPr id="417" name="【市民会館】&#10;有形固定資産減価償却率該当値テキスト">
          <a:extLst>
            <a:ext uri="{FF2B5EF4-FFF2-40B4-BE49-F238E27FC236}">
              <a16:creationId xmlns:a16="http://schemas.microsoft.com/office/drawing/2014/main" id="{00000000-0008-0000-0200-0000A1010000}"/>
            </a:ext>
          </a:extLst>
        </xdr:cNvPr>
        <xdr:cNvSpPr txBox="1"/>
      </xdr:nvSpPr>
      <xdr:spPr>
        <a:xfrm>
          <a:off x="4673600" y="17557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2539</xdr:rowOff>
    </xdr:from>
    <xdr:to>
      <xdr:col>20</xdr:col>
      <xdr:colOff>38100</xdr:colOff>
      <xdr:row>103</xdr:row>
      <xdr:rowOff>104139</xdr:rowOff>
    </xdr:to>
    <xdr:sp macro="" textlink="">
      <xdr:nvSpPr>
        <xdr:cNvPr id="418" name="楕円 417">
          <a:extLst>
            <a:ext uri="{FF2B5EF4-FFF2-40B4-BE49-F238E27FC236}">
              <a16:creationId xmlns:a16="http://schemas.microsoft.com/office/drawing/2014/main" id="{00000000-0008-0000-0200-0000A2010000}"/>
            </a:ext>
          </a:extLst>
        </xdr:cNvPr>
        <xdr:cNvSpPr/>
      </xdr:nvSpPr>
      <xdr:spPr>
        <a:xfrm>
          <a:off x="3746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53339</xdr:rowOff>
    </xdr:from>
    <xdr:to>
      <xdr:col>24</xdr:col>
      <xdr:colOff>63500</xdr:colOff>
      <xdr:row>103</xdr:row>
      <xdr:rowOff>97427</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a:off x="3797300" y="17712689"/>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131536</xdr:rowOff>
    </xdr:from>
    <xdr:to>
      <xdr:col>15</xdr:col>
      <xdr:colOff>101600</xdr:colOff>
      <xdr:row>103</xdr:row>
      <xdr:rowOff>61686</xdr:rowOff>
    </xdr:to>
    <xdr:sp macro="" textlink="">
      <xdr:nvSpPr>
        <xdr:cNvPr id="420" name="楕円 419">
          <a:extLst>
            <a:ext uri="{FF2B5EF4-FFF2-40B4-BE49-F238E27FC236}">
              <a16:creationId xmlns:a16="http://schemas.microsoft.com/office/drawing/2014/main" id="{00000000-0008-0000-0200-0000A4010000}"/>
            </a:ext>
          </a:extLst>
        </xdr:cNvPr>
        <xdr:cNvSpPr/>
      </xdr:nvSpPr>
      <xdr:spPr>
        <a:xfrm>
          <a:off x="2857500" y="1761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10886</xdr:rowOff>
    </xdr:from>
    <xdr:to>
      <xdr:col>19</xdr:col>
      <xdr:colOff>177800</xdr:colOff>
      <xdr:row>103</xdr:row>
      <xdr:rowOff>53339</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2908300" y="17670236"/>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87449</xdr:rowOff>
    </xdr:from>
    <xdr:to>
      <xdr:col>10</xdr:col>
      <xdr:colOff>165100</xdr:colOff>
      <xdr:row>103</xdr:row>
      <xdr:rowOff>17599</xdr:rowOff>
    </xdr:to>
    <xdr:sp macro="" textlink="">
      <xdr:nvSpPr>
        <xdr:cNvPr id="422" name="楕円 421">
          <a:extLst>
            <a:ext uri="{FF2B5EF4-FFF2-40B4-BE49-F238E27FC236}">
              <a16:creationId xmlns:a16="http://schemas.microsoft.com/office/drawing/2014/main" id="{00000000-0008-0000-0200-0000A6010000}"/>
            </a:ext>
          </a:extLst>
        </xdr:cNvPr>
        <xdr:cNvSpPr/>
      </xdr:nvSpPr>
      <xdr:spPr>
        <a:xfrm>
          <a:off x="1968500" y="1757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138249</xdr:rowOff>
    </xdr:from>
    <xdr:to>
      <xdr:col>15</xdr:col>
      <xdr:colOff>50800</xdr:colOff>
      <xdr:row>103</xdr:row>
      <xdr:rowOff>10886</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2019300" y="1762614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43362</xdr:rowOff>
    </xdr:from>
    <xdr:to>
      <xdr:col>6</xdr:col>
      <xdr:colOff>38100</xdr:colOff>
      <xdr:row>102</xdr:row>
      <xdr:rowOff>144962</xdr:rowOff>
    </xdr:to>
    <xdr:sp macro="" textlink="">
      <xdr:nvSpPr>
        <xdr:cNvPr id="424" name="楕円 423">
          <a:extLst>
            <a:ext uri="{FF2B5EF4-FFF2-40B4-BE49-F238E27FC236}">
              <a16:creationId xmlns:a16="http://schemas.microsoft.com/office/drawing/2014/main" id="{00000000-0008-0000-0200-0000A8010000}"/>
            </a:ext>
          </a:extLst>
        </xdr:cNvPr>
        <xdr:cNvSpPr/>
      </xdr:nvSpPr>
      <xdr:spPr>
        <a:xfrm>
          <a:off x="1079500" y="1753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94162</xdr:rowOff>
    </xdr:from>
    <xdr:to>
      <xdr:col>10</xdr:col>
      <xdr:colOff>114300</xdr:colOff>
      <xdr:row>102</xdr:row>
      <xdr:rowOff>138249</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1130300" y="1758206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21789</xdr:rowOff>
    </xdr:from>
    <xdr:ext cx="405111" cy="259045"/>
    <xdr:sp macro="" textlink="">
      <xdr:nvSpPr>
        <xdr:cNvPr id="426" name="n_1aveValue【市民会館】&#10;有形固定資産減価償却率">
          <a:extLst>
            <a:ext uri="{FF2B5EF4-FFF2-40B4-BE49-F238E27FC236}">
              <a16:creationId xmlns:a16="http://schemas.microsoft.com/office/drawing/2014/main" id="{00000000-0008-0000-0200-0000AA010000}"/>
            </a:ext>
          </a:extLst>
        </xdr:cNvPr>
        <xdr:cNvSpPr txBox="1"/>
      </xdr:nvSpPr>
      <xdr:spPr>
        <a:xfrm>
          <a:off x="35820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8726</xdr:rowOff>
    </xdr:from>
    <xdr:ext cx="405111" cy="259045"/>
    <xdr:sp macro="" textlink="">
      <xdr:nvSpPr>
        <xdr:cNvPr id="427" name="n_2aveValue【市民会館】&#10;有形固定資産減価償却率">
          <a:extLst>
            <a:ext uri="{FF2B5EF4-FFF2-40B4-BE49-F238E27FC236}">
              <a16:creationId xmlns:a16="http://schemas.microsoft.com/office/drawing/2014/main" id="{00000000-0008-0000-0200-0000AB010000}"/>
            </a:ext>
          </a:extLst>
        </xdr:cNvPr>
        <xdr:cNvSpPr txBox="1"/>
      </xdr:nvSpPr>
      <xdr:spPr>
        <a:xfrm>
          <a:off x="27057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82204</xdr:rowOff>
    </xdr:from>
    <xdr:ext cx="405111" cy="259045"/>
    <xdr:sp macro="" textlink="">
      <xdr:nvSpPr>
        <xdr:cNvPr id="428" name="n_3aveValue【市民会館】&#10;有形固定資産減価償却率">
          <a:extLst>
            <a:ext uri="{FF2B5EF4-FFF2-40B4-BE49-F238E27FC236}">
              <a16:creationId xmlns:a16="http://schemas.microsoft.com/office/drawing/2014/main" id="{00000000-0008-0000-0200-0000AC010000}"/>
            </a:ext>
          </a:extLst>
        </xdr:cNvPr>
        <xdr:cNvSpPr txBox="1"/>
      </xdr:nvSpPr>
      <xdr:spPr>
        <a:xfrm>
          <a:off x="1816744" y="1791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116495</xdr:rowOff>
    </xdr:from>
    <xdr:ext cx="405111" cy="259045"/>
    <xdr:sp macro="" textlink="">
      <xdr:nvSpPr>
        <xdr:cNvPr id="429" name="n_4aveValue【市民会館】&#10;有形固定資産減価償却率">
          <a:extLst>
            <a:ext uri="{FF2B5EF4-FFF2-40B4-BE49-F238E27FC236}">
              <a16:creationId xmlns:a16="http://schemas.microsoft.com/office/drawing/2014/main" id="{00000000-0008-0000-0200-0000AD010000}"/>
            </a:ext>
          </a:extLst>
        </xdr:cNvPr>
        <xdr:cNvSpPr txBox="1"/>
      </xdr:nvSpPr>
      <xdr:spPr>
        <a:xfrm>
          <a:off x="927744" y="1794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120666</xdr:rowOff>
    </xdr:from>
    <xdr:ext cx="405111" cy="259045"/>
    <xdr:sp macro="" textlink="">
      <xdr:nvSpPr>
        <xdr:cNvPr id="430" name="n_1mainValue【市民会館】&#10;有形固定資産減価償却率">
          <a:extLst>
            <a:ext uri="{FF2B5EF4-FFF2-40B4-BE49-F238E27FC236}">
              <a16:creationId xmlns:a16="http://schemas.microsoft.com/office/drawing/2014/main" id="{00000000-0008-0000-0200-0000AE010000}"/>
            </a:ext>
          </a:extLst>
        </xdr:cNvPr>
        <xdr:cNvSpPr txBox="1"/>
      </xdr:nvSpPr>
      <xdr:spPr>
        <a:xfrm>
          <a:off x="35820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78213</xdr:rowOff>
    </xdr:from>
    <xdr:ext cx="405111" cy="259045"/>
    <xdr:sp macro="" textlink="">
      <xdr:nvSpPr>
        <xdr:cNvPr id="431" name="n_2mainValue【市民会館】&#10;有形固定資産減価償却率">
          <a:extLst>
            <a:ext uri="{FF2B5EF4-FFF2-40B4-BE49-F238E27FC236}">
              <a16:creationId xmlns:a16="http://schemas.microsoft.com/office/drawing/2014/main" id="{00000000-0008-0000-0200-0000AF010000}"/>
            </a:ext>
          </a:extLst>
        </xdr:cNvPr>
        <xdr:cNvSpPr txBox="1"/>
      </xdr:nvSpPr>
      <xdr:spPr>
        <a:xfrm>
          <a:off x="2705744" y="1739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34126</xdr:rowOff>
    </xdr:from>
    <xdr:ext cx="405111" cy="259045"/>
    <xdr:sp macro="" textlink="">
      <xdr:nvSpPr>
        <xdr:cNvPr id="432" name="n_3mainValue【市民会館】&#10;有形固定資産減価償却率">
          <a:extLst>
            <a:ext uri="{FF2B5EF4-FFF2-40B4-BE49-F238E27FC236}">
              <a16:creationId xmlns:a16="http://schemas.microsoft.com/office/drawing/2014/main" id="{00000000-0008-0000-0200-0000B0010000}"/>
            </a:ext>
          </a:extLst>
        </xdr:cNvPr>
        <xdr:cNvSpPr txBox="1"/>
      </xdr:nvSpPr>
      <xdr:spPr>
        <a:xfrm>
          <a:off x="1816744" y="1735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161489</xdr:rowOff>
    </xdr:from>
    <xdr:ext cx="405111" cy="259045"/>
    <xdr:sp macro="" textlink="">
      <xdr:nvSpPr>
        <xdr:cNvPr id="433" name="n_4mainValue【市民会館】&#10;有形固定資産減価償却率">
          <a:extLst>
            <a:ext uri="{FF2B5EF4-FFF2-40B4-BE49-F238E27FC236}">
              <a16:creationId xmlns:a16="http://schemas.microsoft.com/office/drawing/2014/main" id="{00000000-0008-0000-0200-0000B1010000}"/>
            </a:ext>
          </a:extLst>
        </xdr:cNvPr>
        <xdr:cNvSpPr txBox="1"/>
      </xdr:nvSpPr>
      <xdr:spPr>
        <a:xfrm>
          <a:off x="927744" y="1730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a:extLst>
            <a:ext uri="{FF2B5EF4-FFF2-40B4-BE49-F238E27FC236}">
              <a16:creationId xmlns:a16="http://schemas.microsoft.com/office/drawing/2014/main" id="{00000000-0008-0000-0200-0000B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a:extLst>
            <a:ext uri="{FF2B5EF4-FFF2-40B4-BE49-F238E27FC236}">
              <a16:creationId xmlns:a16="http://schemas.microsoft.com/office/drawing/2014/main" id="{00000000-0008-0000-0200-0000B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a:extLst>
            <a:ext uri="{FF2B5EF4-FFF2-40B4-BE49-F238E27FC236}">
              <a16:creationId xmlns:a16="http://schemas.microsoft.com/office/drawing/2014/main" id="{00000000-0008-0000-0200-0000B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a:extLst>
            <a:ext uri="{FF2B5EF4-FFF2-40B4-BE49-F238E27FC236}">
              <a16:creationId xmlns:a16="http://schemas.microsoft.com/office/drawing/2014/main" id="{00000000-0008-0000-0200-0000B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a:extLst>
            <a:ext uri="{FF2B5EF4-FFF2-40B4-BE49-F238E27FC236}">
              <a16:creationId xmlns:a16="http://schemas.microsoft.com/office/drawing/2014/main" id="{00000000-0008-0000-0200-0000BA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市民会館】&#10;一人当たり面積グラフ枠">
          <a:extLst>
            <a:ext uri="{FF2B5EF4-FFF2-40B4-BE49-F238E27FC236}">
              <a16:creationId xmlns:a16="http://schemas.microsoft.com/office/drawing/2014/main" id="{00000000-0008-0000-0200-0000C7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108</xdr:row>
      <xdr:rowOff>140208</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flipV="1">
          <a:off x="10476865" y="17266920"/>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144035</xdr:rowOff>
    </xdr:from>
    <xdr:ext cx="469744" cy="259045"/>
    <xdr:sp macro="" textlink="">
      <xdr:nvSpPr>
        <xdr:cNvPr id="457" name="【市民会館】&#10;一人当たり面積最小値テキスト">
          <a:extLst>
            <a:ext uri="{FF2B5EF4-FFF2-40B4-BE49-F238E27FC236}">
              <a16:creationId xmlns:a16="http://schemas.microsoft.com/office/drawing/2014/main" id="{00000000-0008-0000-0200-0000C9010000}"/>
            </a:ext>
          </a:extLst>
        </xdr:cNvPr>
        <xdr:cNvSpPr txBox="1"/>
      </xdr:nvSpPr>
      <xdr:spPr>
        <a:xfrm>
          <a:off x="10515600" y="1866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140208</xdr:rowOff>
    </xdr:from>
    <xdr:to>
      <xdr:col>55</xdr:col>
      <xdr:colOff>88900</xdr:colOff>
      <xdr:row>108</xdr:row>
      <xdr:rowOff>140208</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10388600" y="18656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9" name="【市民会館】&#10;一人当たり面積最大値テキスト">
          <a:extLst>
            <a:ext uri="{FF2B5EF4-FFF2-40B4-BE49-F238E27FC236}">
              <a16:creationId xmlns:a16="http://schemas.microsoft.com/office/drawing/2014/main" id="{00000000-0008-0000-0200-0000CB010000}"/>
            </a:ext>
          </a:extLst>
        </xdr:cNvPr>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87140</xdr:rowOff>
    </xdr:from>
    <xdr:ext cx="469744" cy="259045"/>
    <xdr:sp macro="" textlink="">
      <xdr:nvSpPr>
        <xdr:cNvPr id="461" name="【市民会館】&#10;一人当たり面積平均値テキスト">
          <a:extLst>
            <a:ext uri="{FF2B5EF4-FFF2-40B4-BE49-F238E27FC236}">
              <a16:creationId xmlns:a16="http://schemas.microsoft.com/office/drawing/2014/main" id="{00000000-0008-0000-0200-0000CD010000}"/>
            </a:ext>
          </a:extLst>
        </xdr:cNvPr>
        <xdr:cNvSpPr txBox="1"/>
      </xdr:nvSpPr>
      <xdr:spPr>
        <a:xfrm>
          <a:off x="10515600" y="1791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64263</xdr:rowOff>
    </xdr:from>
    <xdr:to>
      <xdr:col>55</xdr:col>
      <xdr:colOff>50800</xdr:colOff>
      <xdr:row>105</xdr:row>
      <xdr:rowOff>165863</xdr:rowOff>
    </xdr:to>
    <xdr:sp macro="" textlink="">
      <xdr:nvSpPr>
        <xdr:cNvPr id="462" name="フローチャート: 判断 461">
          <a:extLst>
            <a:ext uri="{FF2B5EF4-FFF2-40B4-BE49-F238E27FC236}">
              <a16:creationId xmlns:a16="http://schemas.microsoft.com/office/drawing/2014/main" id="{00000000-0008-0000-0200-0000CE010000}"/>
            </a:ext>
          </a:extLst>
        </xdr:cNvPr>
        <xdr:cNvSpPr/>
      </xdr:nvSpPr>
      <xdr:spPr>
        <a:xfrm>
          <a:off x="10426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98552</xdr:rowOff>
    </xdr:from>
    <xdr:to>
      <xdr:col>50</xdr:col>
      <xdr:colOff>165100</xdr:colOff>
      <xdr:row>105</xdr:row>
      <xdr:rowOff>28702</xdr:rowOff>
    </xdr:to>
    <xdr:sp macro="" textlink="">
      <xdr:nvSpPr>
        <xdr:cNvPr id="463" name="フローチャート: 判断 462">
          <a:extLst>
            <a:ext uri="{FF2B5EF4-FFF2-40B4-BE49-F238E27FC236}">
              <a16:creationId xmlns:a16="http://schemas.microsoft.com/office/drawing/2014/main" id="{00000000-0008-0000-0200-0000CF010000}"/>
            </a:ext>
          </a:extLst>
        </xdr:cNvPr>
        <xdr:cNvSpPr/>
      </xdr:nvSpPr>
      <xdr:spPr>
        <a:xfrm>
          <a:off x="95885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123698</xdr:rowOff>
    </xdr:from>
    <xdr:to>
      <xdr:col>46</xdr:col>
      <xdr:colOff>38100</xdr:colOff>
      <xdr:row>104</xdr:row>
      <xdr:rowOff>53848</xdr:rowOff>
    </xdr:to>
    <xdr:sp macro="" textlink="">
      <xdr:nvSpPr>
        <xdr:cNvPr id="464" name="フローチャート: 判断 463">
          <a:extLst>
            <a:ext uri="{FF2B5EF4-FFF2-40B4-BE49-F238E27FC236}">
              <a16:creationId xmlns:a16="http://schemas.microsoft.com/office/drawing/2014/main" id="{00000000-0008-0000-0200-0000D0010000}"/>
            </a:ext>
          </a:extLst>
        </xdr:cNvPr>
        <xdr:cNvSpPr/>
      </xdr:nvSpPr>
      <xdr:spPr>
        <a:xfrm>
          <a:off x="8699500" y="1778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125985</xdr:rowOff>
    </xdr:from>
    <xdr:to>
      <xdr:col>41</xdr:col>
      <xdr:colOff>101600</xdr:colOff>
      <xdr:row>105</xdr:row>
      <xdr:rowOff>56135</xdr:rowOff>
    </xdr:to>
    <xdr:sp macro="" textlink="">
      <xdr:nvSpPr>
        <xdr:cNvPr id="465" name="フローチャート: 判断 464">
          <a:extLst>
            <a:ext uri="{FF2B5EF4-FFF2-40B4-BE49-F238E27FC236}">
              <a16:creationId xmlns:a16="http://schemas.microsoft.com/office/drawing/2014/main" id="{00000000-0008-0000-0200-0000D1010000}"/>
            </a:ext>
          </a:extLst>
        </xdr:cNvPr>
        <xdr:cNvSpPr/>
      </xdr:nvSpPr>
      <xdr:spPr>
        <a:xfrm>
          <a:off x="7810500" y="1795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162561</xdr:rowOff>
    </xdr:from>
    <xdr:to>
      <xdr:col>36</xdr:col>
      <xdr:colOff>165100</xdr:colOff>
      <xdr:row>105</xdr:row>
      <xdr:rowOff>92711</xdr:rowOff>
    </xdr:to>
    <xdr:sp macro="" textlink="">
      <xdr:nvSpPr>
        <xdr:cNvPr id="466" name="フローチャート: 判断 465">
          <a:extLst>
            <a:ext uri="{FF2B5EF4-FFF2-40B4-BE49-F238E27FC236}">
              <a16:creationId xmlns:a16="http://schemas.microsoft.com/office/drawing/2014/main" id="{00000000-0008-0000-0200-0000D2010000}"/>
            </a:ext>
          </a:extLst>
        </xdr:cNvPr>
        <xdr:cNvSpPr/>
      </xdr:nvSpPr>
      <xdr:spPr>
        <a:xfrm>
          <a:off x="692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105411</xdr:rowOff>
    </xdr:from>
    <xdr:to>
      <xdr:col>55</xdr:col>
      <xdr:colOff>50800</xdr:colOff>
      <xdr:row>108</xdr:row>
      <xdr:rowOff>35561</xdr:rowOff>
    </xdr:to>
    <xdr:sp macro="" textlink="">
      <xdr:nvSpPr>
        <xdr:cNvPr id="472" name="楕円 471">
          <a:extLst>
            <a:ext uri="{FF2B5EF4-FFF2-40B4-BE49-F238E27FC236}">
              <a16:creationId xmlns:a16="http://schemas.microsoft.com/office/drawing/2014/main" id="{00000000-0008-0000-0200-0000D8010000}"/>
            </a:ext>
          </a:extLst>
        </xdr:cNvPr>
        <xdr:cNvSpPr/>
      </xdr:nvSpPr>
      <xdr:spPr>
        <a:xfrm>
          <a:off x="104267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83838</xdr:rowOff>
    </xdr:from>
    <xdr:ext cx="469744" cy="259045"/>
    <xdr:sp macro="" textlink="">
      <xdr:nvSpPr>
        <xdr:cNvPr id="473" name="【市民会館】&#10;一人当たり面積該当値テキスト">
          <a:extLst>
            <a:ext uri="{FF2B5EF4-FFF2-40B4-BE49-F238E27FC236}">
              <a16:creationId xmlns:a16="http://schemas.microsoft.com/office/drawing/2014/main" id="{00000000-0008-0000-0200-0000D9010000}"/>
            </a:ext>
          </a:extLst>
        </xdr:cNvPr>
        <xdr:cNvSpPr txBox="1"/>
      </xdr:nvSpPr>
      <xdr:spPr>
        <a:xfrm>
          <a:off x="10515600"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105411</xdr:rowOff>
    </xdr:from>
    <xdr:to>
      <xdr:col>50</xdr:col>
      <xdr:colOff>165100</xdr:colOff>
      <xdr:row>108</xdr:row>
      <xdr:rowOff>35561</xdr:rowOff>
    </xdr:to>
    <xdr:sp macro="" textlink="">
      <xdr:nvSpPr>
        <xdr:cNvPr id="474" name="楕円 473">
          <a:extLst>
            <a:ext uri="{FF2B5EF4-FFF2-40B4-BE49-F238E27FC236}">
              <a16:creationId xmlns:a16="http://schemas.microsoft.com/office/drawing/2014/main" id="{00000000-0008-0000-0200-0000DA010000}"/>
            </a:ext>
          </a:extLst>
        </xdr:cNvPr>
        <xdr:cNvSpPr/>
      </xdr:nvSpPr>
      <xdr:spPr>
        <a:xfrm>
          <a:off x="9588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156211</xdr:rowOff>
    </xdr:from>
    <xdr:to>
      <xdr:col>55</xdr:col>
      <xdr:colOff>0</xdr:colOff>
      <xdr:row>107</xdr:row>
      <xdr:rowOff>156211</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a:off x="9639300" y="185013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114554</xdr:rowOff>
    </xdr:from>
    <xdr:to>
      <xdr:col>46</xdr:col>
      <xdr:colOff>38100</xdr:colOff>
      <xdr:row>108</xdr:row>
      <xdr:rowOff>44704</xdr:rowOff>
    </xdr:to>
    <xdr:sp macro="" textlink="">
      <xdr:nvSpPr>
        <xdr:cNvPr id="476" name="楕円 475">
          <a:extLst>
            <a:ext uri="{FF2B5EF4-FFF2-40B4-BE49-F238E27FC236}">
              <a16:creationId xmlns:a16="http://schemas.microsoft.com/office/drawing/2014/main" id="{00000000-0008-0000-0200-0000DC010000}"/>
            </a:ext>
          </a:extLst>
        </xdr:cNvPr>
        <xdr:cNvSpPr/>
      </xdr:nvSpPr>
      <xdr:spPr>
        <a:xfrm>
          <a:off x="8699500" y="1845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156211</xdr:rowOff>
    </xdr:from>
    <xdr:to>
      <xdr:col>50</xdr:col>
      <xdr:colOff>114300</xdr:colOff>
      <xdr:row>107</xdr:row>
      <xdr:rowOff>165354</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flipV="1">
          <a:off x="8750300" y="185013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114554</xdr:rowOff>
    </xdr:from>
    <xdr:to>
      <xdr:col>41</xdr:col>
      <xdr:colOff>101600</xdr:colOff>
      <xdr:row>108</xdr:row>
      <xdr:rowOff>44704</xdr:rowOff>
    </xdr:to>
    <xdr:sp macro="" textlink="">
      <xdr:nvSpPr>
        <xdr:cNvPr id="478" name="楕円 477">
          <a:extLst>
            <a:ext uri="{FF2B5EF4-FFF2-40B4-BE49-F238E27FC236}">
              <a16:creationId xmlns:a16="http://schemas.microsoft.com/office/drawing/2014/main" id="{00000000-0008-0000-0200-0000DE010000}"/>
            </a:ext>
          </a:extLst>
        </xdr:cNvPr>
        <xdr:cNvSpPr/>
      </xdr:nvSpPr>
      <xdr:spPr>
        <a:xfrm>
          <a:off x="7810500" y="1845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165354</xdr:rowOff>
    </xdr:from>
    <xdr:to>
      <xdr:col>45</xdr:col>
      <xdr:colOff>177800</xdr:colOff>
      <xdr:row>107</xdr:row>
      <xdr:rowOff>165354</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a:off x="7861300" y="1851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105411</xdr:rowOff>
    </xdr:from>
    <xdr:to>
      <xdr:col>36</xdr:col>
      <xdr:colOff>165100</xdr:colOff>
      <xdr:row>108</xdr:row>
      <xdr:rowOff>35561</xdr:rowOff>
    </xdr:to>
    <xdr:sp macro="" textlink="">
      <xdr:nvSpPr>
        <xdr:cNvPr id="480" name="楕円 479">
          <a:extLst>
            <a:ext uri="{FF2B5EF4-FFF2-40B4-BE49-F238E27FC236}">
              <a16:creationId xmlns:a16="http://schemas.microsoft.com/office/drawing/2014/main" id="{00000000-0008-0000-0200-0000E0010000}"/>
            </a:ext>
          </a:extLst>
        </xdr:cNvPr>
        <xdr:cNvSpPr/>
      </xdr:nvSpPr>
      <xdr:spPr>
        <a:xfrm>
          <a:off x="6921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156211</xdr:rowOff>
    </xdr:from>
    <xdr:to>
      <xdr:col>41</xdr:col>
      <xdr:colOff>50800</xdr:colOff>
      <xdr:row>107</xdr:row>
      <xdr:rowOff>165354</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a:off x="6972300" y="185013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45229</xdr:rowOff>
    </xdr:from>
    <xdr:ext cx="469744" cy="259045"/>
    <xdr:sp macro="" textlink="">
      <xdr:nvSpPr>
        <xdr:cNvPr id="482" name="n_1aveValue【市民会館】&#10;一人当たり面積">
          <a:extLst>
            <a:ext uri="{FF2B5EF4-FFF2-40B4-BE49-F238E27FC236}">
              <a16:creationId xmlns:a16="http://schemas.microsoft.com/office/drawing/2014/main" id="{00000000-0008-0000-0200-0000E2010000}"/>
            </a:ext>
          </a:extLst>
        </xdr:cNvPr>
        <xdr:cNvSpPr txBox="1"/>
      </xdr:nvSpPr>
      <xdr:spPr>
        <a:xfrm>
          <a:off x="9391727" y="1770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70375</xdr:rowOff>
    </xdr:from>
    <xdr:ext cx="469744" cy="259045"/>
    <xdr:sp macro="" textlink="">
      <xdr:nvSpPr>
        <xdr:cNvPr id="483" name="n_2aveValue【市民会館】&#10;一人当たり面積">
          <a:extLst>
            <a:ext uri="{FF2B5EF4-FFF2-40B4-BE49-F238E27FC236}">
              <a16:creationId xmlns:a16="http://schemas.microsoft.com/office/drawing/2014/main" id="{00000000-0008-0000-0200-0000E3010000}"/>
            </a:ext>
          </a:extLst>
        </xdr:cNvPr>
        <xdr:cNvSpPr txBox="1"/>
      </xdr:nvSpPr>
      <xdr:spPr>
        <a:xfrm>
          <a:off x="8515427" y="1755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72662</xdr:rowOff>
    </xdr:from>
    <xdr:ext cx="469744" cy="259045"/>
    <xdr:sp macro="" textlink="">
      <xdr:nvSpPr>
        <xdr:cNvPr id="484" name="n_3aveValue【市民会館】&#10;一人当たり面積">
          <a:extLst>
            <a:ext uri="{FF2B5EF4-FFF2-40B4-BE49-F238E27FC236}">
              <a16:creationId xmlns:a16="http://schemas.microsoft.com/office/drawing/2014/main" id="{00000000-0008-0000-0200-0000E4010000}"/>
            </a:ext>
          </a:extLst>
        </xdr:cNvPr>
        <xdr:cNvSpPr txBox="1"/>
      </xdr:nvSpPr>
      <xdr:spPr>
        <a:xfrm>
          <a:off x="7626427" y="1773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109238</xdr:rowOff>
    </xdr:from>
    <xdr:ext cx="469744" cy="259045"/>
    <xdr:sp macro="" textlink="">
      <xdr:nvSpPr>
        <xdr:cNvPr id="485" name="n_4aveValue【市民会館】&#10;一人当たり面積">
          <a:extLst>
            <a:ext uri="{FF2B5EF4-FFF2-40B4-BE49-F238E27FC236}">
              <a16:creationId xmlns:a16="http://schemas.microsoft.com/office/drawing/2014/main" id="{00000000-0008-0000-0200-0000E5010000}"/>
            </a:ext>
          </a:extLst>
        </xdr:cNvPr>
        <xdr:cNvSpPr txBox="1"/>
      </xdr:nvSpPr>
      <xdr:spPr>
        <a:xfrm>
          <a:off x="6737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26688</xdr:rowOff>
    </xdr:from>
    <xdr:ext cx="469744" cy="259045"/>
    <xdr:sp macro="" textlink="">
      <xdr:nvSpPr>
        <xdr:cNvPr id="486" name="n_1mainValue【市民会館】&#10;一人当たり面積">
          <a:extLst>
            <a:ext uri="{FF2B5EF4-FFF2-40B4-BE49-F238E27FC236}">
              <a16:creationId xmlns:a16="http://schemas.microsoft.com/office/drawing/2014/main" id="{00000000-0008-0000-0200-0000E6010000}"/>
            </a:ext>
          </a:extLst>
        </xdr:cNvPr>
        <xdr:cNvSpPr txBox="1"/>
      </xdr:nvSpPr>
      <xdr:spPr>
        <a:xfrm>
          <a:off x="93917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35831</xdr:rowOff>
    </xdr:from>
    <xdr:ext cx="469744" cy="259045"/>
    <xdr:sp macro="" textlink="">
      <xdr:nvSpPr>
        <xdr:cNvPr id="487" name="n_2mainValue【市民会館】&#10;一人当たり面積">
          <a:extLst>
            <a:ext uri="{FF2B5EF4-FFF2-40B4-BE49-F238E27FC236}">
              <a16:creationId xmlns:a16="http://schemas.microsoft.com/office/drawing/2014/main" id="{00000000-0008-0000-0200-0000E7010000}"/>
            </a:ext>
          </a:extLst>
        </xdr:cNvPr>
        <xdr:cNvSpPr txBox="1"/>
      </xdr:nvSpPr>
      <xdr:spPr>
        <a:xfrm>
          <a:off x="8515427" y="1855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35831</xdr:rowOff>
    </xdr:from>
    <xdr:ext cx="469744" cy="259045"/>
    <xdr:sp macro="" textlink="">
      <xdr:nvSpPr>
        <xdr:cNvPr id="488" name="n_3mainValue【市民会館】&#10;一人当たり面積">
          <a:extLst>
            <a:ext uri="{FF2B5EF4-FFF2-40B4-BE49-F238E27FC236}">
              <a16:creationId xmlns:a16="http://schemas.microsoft.com/office/drawing/2014/main" id="{00000000-0008-0000-0200-0000E8010000}"/>
            </a:ext>
          </a:extLst>
        </xdr:cNvPr>
        <xdr:cNvSpPr txBox="1"/>
      </xdr:nvSpPr>
      <xdr:spPr>
        <a:xfrm>
          <a:off x="7626427" y="1855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26688</xdr:rowOff>
    </xdr:from>
    <xdr:ext cx="469744" cy="259045"/>
    <xdr:sp macro="" textlink="">
      <xdr:nvSpPr>
        <xdr:cNvPr id="489" name="n_4mainValue【市民会館】&#10;一人当たり面積">
          <a:extLst>
            <a:ext uri="{FF2B5EF4-FFF2-40B4-BE49-F238E27FC236}">
              <a16:creationId xmlns:a16="http://schemas.microsoft.com/office/drawing/2014/main" id="{00000000-0008-0000-0200-0000E9010000}"/>
            </a:ext>
          </a:extLst>
        </xdr:cNvPr>
        <xdr:cNvSpPr txBox="1"/>
      </xdr:nvSpPr>
      <xdr:spPr>
        <a:xfrm>
          <a:off x="67374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a:extLst>
            <a:ext uri="{FF2B5EF4-FFF2-40B4-BE49-F238E27FC236}">
              <a16:creationId xmlns:a16="http://schemas.microsoft.com/office/drawing/2014/main" id="{00000000-0008-0000-0200-0000E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a:extLst>
            <a:ext uri="{FF2B5EF4-FFF2-40B4-BE49-F238E27FC236}">
              <a16:creationId xmlns:a16="http://schemas.microsoft.com/office/drawing/2014/main" id="{00000000-0008-0000-0200-0000E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a:extLst>
            <a:ext uri="{FF2B5EF4-FFF2-40B4-BE49-F238E27FC236}">
              <a16:creationId xmlns:a16="http://schemas.microsoft.com/office/drawing/2014/main" id="{00000000-0008-0000-0200-0000E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a:extLst>
            <a:ext uri="{FF2B5EF4-FFF2-40B4-BE49-F238E27FC236}">
              <a16:creationId xmlns:a16="http://schemas.microsoft.com/office/drawing/2014/main" id="{00000000-0008-0000-0200-0000E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a:extLst>
            <a:ext uri="{FF2B5EF4-FFF2-40B4-BE49-F238E27FC236}">
              <a16:creationId xmlns:a16="http://schemas.microsoft.com/office/drawing/2014/main" id="{00000000-0008-0000-0200-0000E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a:extLst>
            <a:ext uri="{FF2B5EF4-FFF2-40B4-BE49-F238E27FC236}">
              <a16:creationId xmlns:a16="http://schemas.microsoft.com/office/drawing/2014/main" id="{00000000-0008-0000-0200-0000F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1" name="直線コネクタ 500">
          <a:extLst>
            <a:ext uri="{FF2B5EF4-FFF2-40B4-BE49-F238E27FC236}">
              <a16:creationId xmlns:a16="http://schemas.microsoft.com/office/drawing/2014/main" id="{00000000-0008-0000-0200-0000F5010000}"/>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3" name="直線コネクタ 502">
          <a:extLst>
            <a:ext uri="{FF2B5EF4-FFF2-40B4-BE49-F238E27FC236}">
              <a16:creationId xmlns:a16="http://schemas.microsoft.com/office/drawing/2014/main" id="{00000000-0008-0000-0200-0000F7010000}"/>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1" name="【一般廃棄物処理施設】&#10;有形固定資産減価償却率グラフ枠">
          <a:extLst>
            <a:ext uri="{FF2B5EF4-FFF2-40B4-BE49-F238E27FC236}">
              <a16:creationId xmlns:a16="http://schemas.microsoft.com/office/drawing/2014/main" id="{00000000-0008-0000-0200-0000F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xdr:rowOff>
    </xdr:from>
    <xdr:to>
      <xdr:col>85</xdr:col>
      <xdr:colOff>126364</xdr:colOff>
      <xdr:row>41</xdr:row>
      <xdr:rowOff>167640</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flipV="1">
          <a:off x="16318864" y="566547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13" name="【一般廃棄物処理施設】&#10;有形固定資産減価償却率最小値テキスト">
          <a:extLst>
            <a:ext uri="{FF2B5EF4-FFF2-40B4-BE49-F238E27FC236}">
              <a16:creationId xmlns:a16="http://schemas.microsoft.com/office/drawing/2014/main" id="{00000000-0008-0000-0200-000001020000}"/>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125747</xdr:rowOff>
    </xdr:from>
    <xdr:ext cx="405111" cy="259045"/>
    <xdr:sp macro="" textlink="">
      <xdr:nvSpPr>
        <xdr:cNvPr id="515" name="【一般廃棄物処理施設】&#10;有形固定資産減価償却率最大値テキスト">
          <a:extLst>
            <a:ext uri="{FF2B5EF4-FFF2-40B4-BE49-F238E27FC236}">
              <a16:creationId xmlns:a16="http://schemas.microsoft.com/office/drawing/2014/main" id="{00000000-0008-0000-0200-000003020000}"/>
            </a:ext>
          </a:extLst>
        </xdr:cNvPr>
        <xdr:cNvSpPr txBox="1"/>
      </xdr:nvSpPr>
      <xdr:spPr>
        <a:xfrm>
          <a:off x="16357600" y="544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xdr:rowOff>
    </xdr:from>
    <xdr:to>
      <xdr:col>86</xdr:col>
      <xdr:colOff>25400</xdr:colOff>
      <xdr:row>33</xdr:row>
      <xdr:rowOff>7620</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6230600" y="566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124985</xdr:rowOff>
    </xdr:from>
    <xdr:ext cx="405111" cy="259045"/>
    <xdr:sp macro="" textlink="">
      <xdr:nvSpPr>
        <xdr:cNvPr id="517" name="【一般廃棄物処理施設】&#10;有形固定資産減価償却率平均値テキスト">
          <a:extLst>
            <a:ext uri="{FF2B5EF4-FFF2-40B4-BE49-F238E27FC236}">
              <a16:creationId xmlns:a16="http://schemas.microsoft.com/office/drawing/2014/main" id="{00000000-0008-0000-0200-000005020000}"/>
            </a:ext>
          </a:extLst>
        </xdr:cNvPr>
        <xdr:cNvSpPr txBox="1"/>
      </xdr:nvSpPr>
      <xdr:spPr>
        <a:xfrm>
          <a:off x="16357600" y="62971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146558</xdr:rowOff>
    </xdr:from>
    <xdr:to>
      <xdr:col>85</xdr:col>
      <xdr:colOff>177800</xdr:colOff>
      <xdr:row>37</xdr:row>
      <xdr:rowOff>76708</xdr:rowOff>
    </xdr:to>
    <xdr:sp macro="" textlink="">
      <xdr:nvSpPr>
        <xdr:cNvPr id="518" name="フローチャート: 判断 517">
          <a:extLst>
            <a:ext uri="{FF2B5EF4-FFF2-40B4-BE49-F238E27FC236}">
              <a16:creationId xmlns:a16="http://schemas.microsoft.com/office/drawing/2014/main" id="{00000000-0008-0000-0200-000006020000}"/>
            </a:ext>
          </a:extLst>
        </xdr:cNvPr>
        <xdr:cNvSpPr/>
      </xdr:nvSpPr>
      <xdr:spPr>
        <a:xfrm>
          <a:off x="16268700" y="631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18542</xdr:rowOff>
    </xdr:from>
    <xdr:to>
      <xdr:col>81</xdr:col>
      <xdr:colOff>101600</xdr:colOff>
      <xdr:row>38</xdr:row>
      <xdr:rowOff>120142</xdr:rowOff>
    </xdr:to>
    <xdr:sp macro="" textlink="">
      <xdr:nvSpPr>
        <xdr:cNvPr id="519" name="フローチャート: 判断 518">
          <a:extLst>
            <a:ext uri="{FF2B5EF4-FFF2-40B4-BE49-F238E27FC236}">
              <a16:creationId xmlns:a16="http://schemas.microsoft.com/office/drawing/2014/main" id="{00000000-0008-0000-0200-000007020000}"/>
            </a:ext>
          </a:extLst>
        </xdr:cNvPr>
        <xdr:cNvSpPr/>
      </xdr:nvSpPr>
      <xdr:spPr>
        <a:xfrm>
          <a:off x="15430500" y="653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169418</xdr:rowOff>
    </xdr:from>
    <xdr:to>
      <xdr:col>76</xdr:col>
      <xdr:colOff>165100</xdr:colOff>
      <xdr:row>38</xdr:row>
      <xdr:rowOff>99568</xdr:rowOff>
    </xdr:to>
    <xdr:sp macro="" textlink="">
      <xdr:nvSpPr>
        <xdr:cNvPr id="520" name="フローチャート: 判断 519">
          <a:extLst>
            <a:ext uri="{FF2B5EF4-FFF2-40B4-BE49-F238E27FC236}">
              <a16:creationId xmlns:a16="http://schemas.microsoft.com/office/drawing/2014/main" id="{00000000-0008-0000-0200-000008020000}"/>
            </a:ext>
          </a:extLst>
        </xdr:cNvPr>
        <xdr:cNvSpPr/>
      </xdr:nvSpPr>
      <xdr:spPr>
        <a:xfrm>
          <a:off x="145415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80264</xdr:rowOff>
    </xdr:from>
    <xdr:to>
      <xdr:col>72</xdr:col>
      <xdr:colOff>38100</xdr:colOff>
      <xdr:row>39</xdr:row>
      <xdr:rowOff>10414</xdr:rowOff>
    </xdr:to>
    <xdr:sp macro="" textlink="">
      <xdr:nvSpPr>
        <xdr:cNvPr id="521" name="フローチャート: 判断 520">
          <a:extLst>
            <a:ext uri="{FF2B5EF4-FFF2-40B4-BE49-F238E27FC236}">
              <a16:creationId xmlns:a16="http://schemas.microsoft.com/office/drawing/2014/main" id="{00000000-0008-0000-0200-000009020000}"/>
            </a:ext>
          </a:extLst>
        </xdr:cNvPr>
        <xdr:cNvSpPr/>
      </xdr:nvSpPr>
      <xdr:spPr>
        <a:xfrm>
          <a:off x="13652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32258</xdr:rowOff>
    </xdr:from>
    <xdr:to>
      <xdr:col>67</xdr:col>
      <xdr:colOff>101600</xdr:colOff>
      <xdr:row>38</xdr:row>
      <xdr:rowOff>133858</xdr:rowOff>
    </xdr:to>
    <xdr:sp macro="" textlink="">
      <xdr:nvSpPr>
        <xdr:cNvPr id="522" name="フローチャート: 判断 521">
          <a:extLst>
            <a:ext uri="{FF2B5EF4-FFF2-40B4-BE49-F238E27FC236}">
              <a16:creationId xmlns:a16="http://schemas.microsoft.com/office/drawing/2014/main" id="{00000000-0008-0000-0200-00000A020000}"/>
            </a:ext>
          </a:extLst>
        </xdr:cNvPr>
        <xdr:cNvSpPr/>
      </xdr:nvSpPr>
      <xdr:spPr>
        <a:xfrm>
          <a:off x="12763500" y="65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119126</xdr:rowOff>
    </xdr:from>
    <xdr:to>
      <xdr:col>85</xdr:col>
      <xdr:colOff>177800</xdr:colOff>
      <xdr:row>37</xdr:row>
      <xdr:rowOff>49276</xdr:rowOff>
    </xdr:to>
    <xdr:sp macro="" textlink="">
      <xdr:nvSpPr>
        <xdr:cNvPr id="528" name="楕円 527">
          <a:extLst>
            <a:ext uri="{FF2B5EF4-FFF2-40B4-BE49-F238E27FC236}">
              <a16:creationId xmlns:a16="http://schemas.microsoft.com/office/drawing/2014/main" id="{00000000-0008-0000-0200-000010020000}"/>
            </a:ext>
          </a:extLst>
        </xdr:cNvPr>
        <xdr:cNvSpPr/>
      </xdr:nvSpPr>
      <xdr:spPr>
        <a:xfrm>
          <a:off x="16268700" y="629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142003</xdr:rowOff>
    </xdr:from>
    <xdr:ext cx="405111" cy="259045"/>
    <xdr:sp macro="" textlink="">
      <xdr:nvSpPr>
        <xdr:cNvPr id="529" name="【一般廃棄物処理施設】&#10;有形固定資産減価償却率該当値テキスト">
          <a:extLst>
            <a:ext uri="{FF2B5EF4-FFF2-40B4-BE49-F238E27FC236}">
              <a16:creationId xmlns:a16="http://schemas.microsoft.com/office/drawing/2014/main" id="{00000000-0008-0000-0200-000011020000}"/>
            </a:ext>
          </a:extLst>
        </xdr:cNvPr>
        <xdr:cNvSpPr txBox="1"/>
      </xdr:nvSpPr>
      <xdr:spPr>
        <a:xfrm>
          <a:off x="16357600" y="614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71120</xdr:rowOff>
    </xdr:from>
    <xdr:to>
      <xdr:col>81</xdr:col>
      <xdr:colOff>101600</xdr:colOff>
      <xdr:row>37</xdr:row>
      <xdr:rowOff>1270</xdr:rowOff>
    </xdr:to>
    <xdr:sp macro="" textlink="">
      <xdr:nvSpPr>
        <xdr:cNvPr id="530" name="楕円 529">
          <a:extLst>
            <a:ext uri="{FF2B5EF4-FFF2-40B4-BE49-F238E27FC236}">
              <a16:creationId xmlns:a16="http://schemas.microsoft.com/office/drawing/2014/main" id="{00000000-0008-0000-0200-000012020000}"/>
            </a:ext>
          </a:extLst>
        </xdr:cNvPr>
        <xdr:cNvSpPr/>
      </xdr:nvSpPr>
      <xdr:spPr>
        <a:xfrm>
          <a:off x="15430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121920</xdr:rowOff>
    </xdr:from>
    <xdr:to>
      <xdr:col>85</xdr:col>
      <xdr:colOff>127000</xdr:colOff>
      <xdr:row>36</xdr:row>
      <xdr:rowOff>169926</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15481300" y="6294120"/>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135128</xdr:rowOff>
    </xdr:from>
    <xdr:to>
      <xdr:col>76</xdr:col>
      <xdr:colOff>165100</xdr:colOff>
      <xdr:row>36</xdr:row>
      <xdr:rowOff>65278</xdr:rowOff>
    </xdr:to>
    <xdr:sp macro="" textlink="">
      <xdr:nvSpPr>
        <xdr:cNvPr id="532" name="楕円 531">
          <a:extLst>
            <a:ext uri="{FF2B5EF4-FFF2-40B4-BE49-F238E27FC236}">
              <a16:creationId xmlns:a16="http://schemas.microsoft.com/office/drawing/2014/main" id="{00000000-0008-0000-0200-000014020000}"/>
            </a:ext>
          </a:extLst>
        </xdr:cNvPr>
        <xdr:cNvSpPr/>
      </xdr:nvSpPr>
      <xdr:spPr>
        <a:xfrm>
          <a:off x="14541500" y="613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14478</xdr:rowOff>
    </xdr:from>
    <xdr:to>
      <xdr:col>81</xdr:col>
      <xdr:colOff>50800</xdr:colOff>
      <xdr:row>36</xdr:row>
      <xdr:rowOff>121920</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4592300" y="6186678"/>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84836</xdr:rowOff>
    </xdr:from>
    <xdr:to>
      <xdr:col>72</xdr:col>
      <xdr:colOff>38100</xdr:colOff>
      <xdr:row>36</xdr:row>
      <xdr:rowOff>14986</xdr:rowOff>
    </xdr:to>
    <xdr:sp macro="" textlink="">
      <xdr:nvSpPr>
        <xdr:cNvPr id="534" name="楕円 533">
          <a:extLst>
            <a:ext uri="{FF2B5EF4-FFF2-40B4-BE49-F238E27FC236}">
              <a16:creationId xmlns:a16="http://schemas.microsoft.com/office/drawing/2014/main" id="{00000000-0008-0000-0200-000016020000}"/>
            </a:ext>
          </a:extLst>
        </xdr:cNvPr>
        <xdr:cNvSpPr/>
      </xdr:nvSpPr>
      <xdr:spPr>
        <a:xfrm>
          <a:off x="13652500" y="608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135636</xdr:rowOff>
    </xdr:from>
    <xdr:to>
      <xdr:col>76</xdr:col>
      <xdr:colOff>114300</xdr:colOff>
      <xdr:row>36</xdr:row>
      <xdr:rowOff>14478</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3703300" y="613638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36830</xdr:rowOff>
    </xdr:from>
    <xdr:to>
      <xdr:col>67</xdr:col>
      <xdr:colOff>101600</xdr:colOff>
      <xdr:row>35</xdr:row>
      <xdr:rowOff>138430</xdr:rowOff>
    </xdr:to>
    <xdr:sp macro="" textlink="">
      <xdr:nvSpPr>
        <xdr:cNvPr id="536" name="楕円 535">
          <a:extLst>
            <a:ext uri="{FF2B5EF4-FFF2-40B4-BE49-F238E27FC236}">
              <a16:creationId xmlns:a16="http://schemas.microsoft.com/office/drawing/2014/main" id="{00000000-0008-0000-0200-000018020000}"/>
            </a:ext>
          </a:extLst>
        </xdr:cNvPr>
        <xdr:cNvSpPr/>
      </xdr:nvSpPr>
      <xdr:spPr>
        <a:xfrm>
          <a:off x="127635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87630</xdr:rowOff>
    </xdr:from>
    <xdr:to>
      <xdr:col>71</xdr:col>
      <xdr:colOff>177800</xdr:colOff>
      <xdr:row>35</xdr:row>
      <xdr:rowOff>135636</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2814300" y="608838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111269</xdr:rowOff>
    </xdr:from>
    <xdr:ext cx="405111" cy="259045"/>
    <xdr:sp macro="" textlink="">
      <xdr:nvSpPr>
        <xdr:cNvPr id="538" name="n_1aveValue【一般廃棄物処理施設】&#10;有形固定資産減価償却率">
          <a:extLst>
            <a:ext uri="{FF2B5EF4-FFF2-40B4-BE49-F238E27FC236}">
              <a16:creationId xmlns:a16="http://schemas.microsoft.com/office/drawing/2014/main" id="{00000000-0008-0000-0200-00001A020000}"/>
            </a:ext>
          </a:extLst>
        </xdr:cNvPr>
        <xdr:cNvSpPr txBox="1"/>
      </xdr:nvSpPr>
      <xdr:spPr>
        <a:xfrm>
          <a:off x="15266044" y="662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90695</xdr:rowOff>
    </xdr:from>
    <xdr:ext cx="405111" cy="259045"/>
    <xdr:sp macro="" textlink="">
      <xdr:nvSpPr>
        <xdr:cNvPr id="539" name="n_2aveValue【一般廃棄物処理施設】&#10;有形固定資産減価償却率">
          <a:extLst>
            <a:ext uri="{FF2B5EF4-FFF2-40B4-BE49-F238E27FC236}">
              <a16:creationId xmlns:a16="http://schemas.microsoft.com/office/drawing/2014/main" id="{00000000-0008-0000-0200-00001B020000}"/>
            </a:ext>
          </a:extLst>
        </xdr:cNvPr>
        <xdr:cNvSpPr txBox="1"/>
      </xdr:nvSpPr>
      <xdr:spPr>
        <a:xfrm>
          <a:off x="14389744" y="660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1541</xdr:rowOff>
    </xdr:from>
    <xdr:ext cx="405111" cy="259045"/>
    <xdr:sp macro="" textlink="">
      <xdr:nvSpPr>
        <xdr:cNvPr id="540" name="n_3aveValue【一般廃棄物処理施設】&#10;有形固定資産減価償却率">
          <a:extLst>
            <a:ext uri="{FF2B5EF4-FFF2-40B4-BE49-F238E27FC236}">
              <a16:creationId xmlns:a16="http://schemas.microsoft.com/office/drawing/2014/main" id="{00000000-0008-0000-0200-00001C020000}"/>
            </a:ext>
          </a:extLst>
        </xdr:cNvPr>
        <xdr:cNvSpPr txBox="1"/>
      </xdr:nvSpPr>
      <xdr:spPr>
        <a:xfrm>
          <a:off x="13500744" y="668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124985</xdr:rowOff>
    </xdr:from>
    <xdr:ext cx="405111" cy="259045"/>
    <xdr:sp macro="" textlink="">
      <xdr:nvSpPr>
        <xdr:cNvPr id="541" name="n_4aveValue【一般廃棄物処理施設】&#10;有形固定資産減価償却率">
          <a:extLst>
            <a:ext uri="{FF2B5EF4-FFF2-40B4-BE49-F238E27FC236}">
              <a16:creationId xmlns:a16="http://schemas.microsoft.com/office/drawing/2014/main" id="{00000000-0008-0000-0200-00001D020000}"/>
            </a:ext>
          </a:extLst>
        </xdr:cNvPr>
        <xdr:cNvSpPr txBox="1"/>
      </xdr:nvSpPr>
      <xdr:spPr>
        <a:xfrm>
          <a:off x="12611744" y="664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17797</xdr:rowOff>
    </xdr:from>
    <xdr:ext cx="405111" cy="259045"/>
    <xdr:sp macro="" textlink="">
      <xdr:nvSpPr>
        <xdr:cNvPr id="542" name="n_1mainValue【一般廃棄物処理施設】&#10;有形固定資産減価償却率">
          <a:extLst>
            <a:ext uri="{FF2B5EF4-FFF2-40B4-BE49-F238E27FC236}">
              <a16:creationId xmlns:a16="http://schemas.microsoft.com/office/drawing/2014/main" id="{00000000-0008-0000-0200-00001E020000}"/>
            </a:ext>
          </a:extLst>
        </xdr:cNvPr>
        <xdr:cNvSpPr txBox="1"/>
      </xdr:nvSpPr>
      <xdr:spPr>
        <a:xfrm>
          <a:off x="152660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81805</xdr:rowOff>
    </xdr:from>
    <xdr:ext cx="405111" cy="259045"/>
    <xdr:sp macro="" textlink="">
      <xdr:nvSpPr>
        <xdr:cNvPr id="543" name="n_2mainValue【一般廃棄物処理施設】&#10;有形固定資産減価償却率">
          <a:extLst>
            <a:ext uri="{FF2B5EF4-FFF2-40B4-BE49-F238E27FC236}">
              <a16:creationId xmlns:a16="http://schemas.microsoft.com/office/drawing/2014/main" id="{00000000-0008-0000-0200-00001F020000}"/>
            </a:ext>
          </a:extLst>
        </xdr:cNvPr>
        <xdr:cNvSpPr txBox="1"/>
      </xdr:nvSpPr>
      <xdr:spPr>
        <a:xfrm>
          <a:off x="14389744" y="591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31513</xdr:rowOff>
    </xdr:from>
    <xdr:ext cx="405111" cy="259045"/>
    <xdr:sp macro="" textlink="">
      <xdr:nvSpPr>
        <xdr:cNvPr id="544" name="n_3mainValue【一般廃棄物処理施設】&#10;有形固定資産減価償却率">
          <a:extLst>
            <a:ext uri="{FF2B5EF4-FFF2-40B4-BE49-F238E27FC236}">
              <a16:creationId xmlns:a16="http://schemas.microsoft.com/office/drawing/2014/main" id="{00000000-0008-0000-0200-000020020000}"/>
            </a:ext>
          </a:extLst>
        </xdr:cNvPr>
        <xdr:cNvSpPr txBox="1"/>
      </xdr:nvSpPr>
      <xdr:spPr>
        <a:xfrm>
          <a:off x="13500744" y="586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154957</xdr:rowOff>
    </xdr:from>
    <xdr:ext cx="405111" cy="259045"/>
    <xdr:sp macro="" textlink="">
      <xdr:nvSpPr>
        <xdr:cNvPr id="545" name="n_4mainValue【一般廃棄物処理施設】&#10;有形固定資産減価償却率">
          <a:extLst>
            <a:ext uri="{FF2B5EF4-FFF2-40B4-BE49-F238E27FC236}">
              <a16:creationId xmlns:a16="http://schemas.microsoft.com/office/drawing/2014/main" id="{00000000-0008-0000-0200-000021020000}"/>
            </a:ext>
          </a:extLst>
        </xdr:cNvPr>
        <xdr:cNvSpPr txBox="1"/>
      </xdr:nvSpPr>
      <xdr:spPr>
        <a:xfrm>
          <a:off x="12611744" y="58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6" name="正方形/長方形 545">
          <a:extLst>
            <a:ext uri="{FF2B5EF4-FFF2-40B4-BE49-F238E27FC236}">
              <a16:creationId xmlns:a16="http://schemas.microsoft.com/office/drawing/2014/main" id="{00000000-0008-0000-0200-000022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7" name="正方形/長方形 546">
          <a:extLst>
            <a:ext uri="{FF2B5EF4-FFF2-40B4-BE49-F238E27FC236}">
              <a16:creationId xmlns:a16="http://schemas.microsoft.com/office/drawing/2014/main" id="{00000000-0008-0000-0200-000023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8" name="正方形/長方形 547">
          <a:extLst>
            <a:ext uri="{FF2B5EF4-FFF2-40B4-BE49-F238E27FC236}">
              <a16:creationId xmlns:a16="http://schemas.microsoft.com/office/drawing/2014/main" id="{00000000-0008-0000-0200-000024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0" name="正方形/長方形 549">
          <a:extLst>
            <a:ext uri="{FF2B5EF4-FFF2-40B4-BE49-F238E27FC236}">
              <a16:creationId xmlns:a16="http://schemas.microsoft.com/office/drawing/2014/main" id="{00000000-0008-0000-0200-000026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1" name="正方形/長方形 550">
          <a:extLst>
            <a:ext uri="{FF2B5EF4-FFF2-40B4-BE49-F238E27FC236}">
              <a16:creationId xmlns:a16="http://schemas.microsoft.com/office/drawing/2014/main" id="{00000000-0008-0000-0200-000027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6" name="直線コネクタ 555">
          <a:extLst>
            <a:ext uri="{FF2B5EF4-FFF2-40B4-BE49-F238E27FC236}">
              <a16:creationId xmlns:a16="http://schemas.microsoft.com/office/drawing/2014/main" id="{00000000-0008-0000-0200-00002C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7" name="テキスト ボックス 556">
          <a:extLst>
            <a:ext uri="{FF2B5EF4-FFF2-40B4-BE49-F238E27FC236}">
              <a16:creationId xmlns:a16="http://schemas.microsoft.com/office/drawing/2014/main" id="{00000000-0008-0000-0200-00002D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8" name="直線コネクタ 557">
          <a:extLst>
            <a:ext uri="{FF2B5EF4-FFF2-40B4-BE49-F238E27FC236}">
              <a16:creationId xmlns:a16="http://schemas.microsoft.com/office/drawing/2014/main" id="{00000000-0008-0000-0200-00002E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0" name="直線コネクタ 559">
          <a:extLst>
            <a:ext uri="{FF2B5EF4-FFF2-40B4-BE49-F238E27FC236}">
              <a16:creationId xmlns:a16="http://schemas.microsoft.com/office/drawing/2014/main" id="{00000000-0008-0000-0200-000030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一般廃棄物処理施設】&#10;一人当たり有形固定資産（償却資産）額グラフ枠">
          <a:extLst>
            <a:ext uri="{FF2B5EF4-FFF2-40B4-BE49-F238E27FC236}">
              <a16:creationId xmlns:a16="http://schemas.microsoft.com/office/drawing/2014/main" id="{00000000-0008-0000-0200-000038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141869</xdr:rowOff>
    </xdr:from>
    <xdr:to>
      <xdr:col>116</xdr:col>
      <xdr:colOff>62864</xdr:colOff>
      <xdr:row>41</xdr:row>
      <xdr:rowOff>114833</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flipV="1">
          <a:off x="22160864" y="5799719"/>
          <a:ext cx="0" cy="1344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118660</xdr:rowOff>
    </xdr:from>
    <xdr:ext cx="534377" cy="259045"/>
    <xdr:sp macro="" textlink="">
      <xdr:nvSpPr>
        <xdr:cNvPr id="570" name="【一般廃棄物処理施設】&#10;一人当たり有形固定資産（償却資産）額最小値テキスト">
          <a:extLst>
            <a:ext uri="{FF2B5EF4-FFF2-40B4-BE49-F238E27FC236}">
              <a16:creationId xmlns:a16="http://schemas.microsoft.com/office/drawing/2014/main" id="{00000000-0008-0000-0200-00003A020000}"/>
            </a:ext>
          </a:extLst>
        </xdr:cNvPr>
        <xdr:cNvSpPr txBox="1"/>
      </xdr:nvSpPr>
      <xdr:spPr>
        <a:xfrm>
          <a:off x="22199600" y="714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114833</xdr:rowOff>
    </xdr:from>
    <xdr:to>
      <xdr:col>116</xdr:col>
      <xdr:colOff>152400</xdr:colOff>
      <xdr:row>41</xdr:row>
      <xdr:rowOff>114833</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22072600" y="7144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88546</xdr:rowOff>
    </xdr:from>
    <xdr:ext cx="599010" cy="259045"/>
    <xdr:sp macro="" textlink="">
      <xdr:nvSpPr>
        <xdr:cNvPr id="572" name="【一般廃棄物処理施設】&#10;一人当たり有形固定資産（償却資産）額最大値テキスト">
          <a:extLst>
            <a:ext uri="{FF2B5EF4-FFF2-40B4-BE49-F238E27FC236}">
              <a16:creationId xmlns:a16="http://schemas.microsoft.com/office/drawing/2014/main" id="{00000000-0008-0000-0200-00003C020000}"/>
            </a:ext>
          </a:extLst>
        </xdr:cNvPr>
        <xdr:cNvSpPr txBox="1"/>
      </xdr:nvSpPr>
      <xdr:spPr>
        <a:xfrm>
          <a:off x="22199600" y="5574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141869</xdr:rowOff>
    </xdr:from>
    <xdr:to>
      <xdr:col>116</xdr:col>
      <xdr:colOff>152400</xdr:colOff>
      <xdr:row>33</xdr:row>
      <xdr:rowOff>141869</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22072600" y="5799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72872</xdr:rowOff>
    </xdr:from>
    <xdr:ext cx="534377" cy="259045"/>
    <xdr:sp macro="" textlink="">
      <xdr:nvSpPr>
        <xdr:cNvPr id="574" name="【一般廃棄物処理施設】&#10;一人当たり有形固定資産（償却資産）額平均値テキスト">
          <a:extLst>
            <a:ext uri="{FF2B5EF4-FFF2-40B4-BE49-F238E27FC236}">
              <a16:creationId xmlns:a16="http://schemas.microsoft.com/office/drawing/2014/main" id="{00000000-0008-0000-0200-00003E020000}"/>
            </a:ext>
          </a:extLst>
        </xdr:cNvPr>
        <xdr:cNvSpPr txBox="1"/>
      </xdr:nvSpPr>
      <xdr:spPr>
        <a:xfrm>
          <a:off x="22199600" y="65879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94445</xdr:rowOff>
    </xdr:from>
    <xdr:to>
      <xdr:col>116</xdr:col>
      <xdr:colOff>114300</xdr:colOff>
      <xdr:row>39</xdr:row>
      <xdr:rowOff>24595</xdr:rowOff>
    </xdr:to>
    <xdr:sp macro="" textlink="">
      <xdr:nvSpPr>
        <xdr:cNvPr id="575" name="フローチャート: 判断 574">
          <a:extLst>
            <a:ext uri="{FF2B5EF4-FFF2-40B4-BE49-F238E27FC236}">
              <a16:creationId xmlns:a16="http://schemas.microsoft.com/office/drawing/2014/main" id="{00000000-0008-0000-0200-00003F020000}"/>
            </a:ext>
          </a:extLst>
        </xdr:cNvPr>
        <xdr:cNvSpPr/>
      </xdr:nvSpPr>
      <xdr:spPr>
        <a:xfrm>
          <a:off x="22110700" y="660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118341</xdr:rowOff>
    </xdr:from>
    <xdr:to>
      <xdr:col>112</xdr:col>
      <xdr:colOff>38100</xdr:colOff>
      <xdr:row>39</xdr:row>
      <xdr:rowOff>48491</xdr:rowOff>
    </xdr:to>
    <xdr:sp macro="" textlink="">
      <xdr:nvSpPr>
        <xdr:cNvPr id="576" name="フローチャート: 判断 575">
          <a:extLst>
            <a:ext uri="{FF2B5EF4-FFF2-40B4-BE49-F238E27FC236}">
              <a16:creationId xmlns:a16="http://schemas.microsoft.com/office/drawing/2014/main" id="{00000000-0008-0000-0200-000040020000}"/>
            </a:ext>
          </a:extLst>
        </xdr:cNvPr>
        <xdr:cNvSpPr/>
      </xdr:nvSpPr>
      <xdr:spPr>
        <a:xfrm>
          <a:off x="21272500" y="663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141315</xdr:rowOff>
    </xdr:from>
    <xdr:to>
      <xdr:col>107</xdr:col>
      <xdr:colOff>101600</xdr:colOff>
      <xdr:row>39</xdr:row>
      <xdr:rowOff>71465</xdr:rowOff>
    </xdr:to>
    <xdr:sp macro="" textlink="">
      <xdr:nvSpPr>
        <xdr:cNvPr id="577" name="フローチャート: 判断 576">
          <a:extLst>
            <a:ext uri="{FF2B5EF4-FFF2-40B4-BE49-F238E27FC236}">
              <a16:creationId xmlns:a16="http://schemas.microsoft.com/office/drawing/2014/main" id="{00000000-0008-0000-0200-000041020000}"/>
            </a:ext>
          </a:extLst>
        </xdr:cNvPr>
        <xdr:cNvSpPr/>
      </xdr:nvSpPr>
      <xdr:spPr>
        <a:xfrm>
          <a:off x="20383500" y="665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2075</xdr:rowOff>
    </xdr:from>
    <xdr:to>
      <xdr:col>102</xdr:col>
      <xdr:colOff>165100</xdr:colOff>
      <xdr:row>39</xdr:row>
      <xdr:rowOff>103675</xdr:rowOff>
    </xdr:to>
    <xdr:sp macro="" textlink="">
      <xdr:nvSpPr>
        <xdr:cNvPr id="578" name="フローチャート: 判断 577">
          <a:extLst>
            <a:ext uri="{FF2B5EF4-FFF2-40B4-BE49-F238E27FC236}">
              <a16:creationId xmlns:a16="http://schemas.microsoft.com/office/drawing/2014/main" id="{00000000-0008-0000-0200-000042020000}"/>
            </a:ext>
          </a:extLst>
        </xdr:cNvPr>
        <xdr:cNvSpPr/>
      </xdr:nvSpPr>
      <xdr:spPr>
        <a:xfrm>
          <a:off x="19494500" y="668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40701</xdr:rowOff>
    </xdr:from>
    <xdr:to>
      <xdr:col>98</xdr:col>
      <xdr:colOff>38100</xdr:colOff>
      <xdr:row>39</xdr:row>
      <xdr:rowOff>142301</xdr:rowOff>
    </xdr:to>
    <xdr:sp macro="" textlink="">
      <xdr:nvSpPr>
        <xdr:cNvPr id="579" name="フローチャート: 判断 578">
          <a:extLst>
            <a:ext uri="{FF2B5EF4-FFF2-40B4-BE49-F238E27FC236}">
              <a16:creationId xmlns:a16="http://schemas.microsoft.com/office/drawing/2014/main" id="{00000000-0008-0000-0200-000043020000}"/>
            </a:ext>
          </a:extLst>
        </xdr:cNvPr>
        <xdr:cNvSpPr/>
      </xdr:nvSpPr>
      <xdr:spPr>
        <a:xfrm>
          <a:off x="18605500" y="672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9932</xdr:rowOff>
    </xdr:from>
    <xdr:to>
      <xdr:col>116</xdr:col>
      <xdr:colOff>114300</xdr:colOff>
      <xdr:row>37</xdr:row>
      <xdr:rowOff>111532</xdr:rowOff>
    </xdr:to>
    <xdr:sp macro="" textlink="">
      <xdr:nvSpPr>
        <xdr:cNvPr id="585" name="楕円 584">
          <a:extLst>
            <a:ext uri="{FF2B5EF4-FFF2-40B4-BE49-F238E27FC236}">
              <a16:creationId xmlns:a16="http://schemas.microsoft.com/office/drawing/2014/main" id="{00000000-0008-0000-0200-000049020000}"/>
            </a:ext>
          </a:extLst>
        </xdr:cNvPr>
        <xdr:cNvSpPr/>
      </xdr:nvSpPr>
      <xdr:spPr>
        <a:xfrm>
          <a:off x="22110700" y="635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32809</xdr:rowOff>
    </xdr:from>
    <xdr:ext cx="599010" cy="259045"/>
    <xdr:sp macro="" textlink="">
      <xdr:nvSpPr>
        <xdr:cNvPr id="586" name="【一般廃棄物処理施設】&#10;一人当たり有形固定資産（償却資産）額該当値テキスト">
          <a:extLst>
            <a:ext uri="{FF2B5EF4-FFF2-40B4-BE49-F238E27FC236}">
              <a16:creationId xmlns:a16="http://schemas.microsoft.com/office/drawing/2014/main" id="{00000000-0008-0000-0200-00004A020000}"/>
            </a:ext>
          </a:extLst>
        </xdr:cNvPr>
        <xdr:cNvSpPr txBox="1"/>
      </xdr:nvSpPr>
      <xdr:spPr>
        <a:xfrm>
          <a:off x="22199600" y="620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15608</xdr:rowOff>
    </xdr:from>
    <xdr:to>
      <xdr:col>112</xdr:col>
      <xdr:colOff>38100</xdr:colOff>
      <xdr:row>37</xdr:row>
      <xdr:rowOff>117208</xdr:rowOff>
    </xdr:to>
    <xdr:sp macro="" textlink="">
      <xdr:nvSpPr>
        <xdr:cNvPr id="587" name="楕円 586">
          <a:extLst>
            <a:ext uri="{FF2B5EF4-FFF2-40B4-BE49-F238E27FC236}">
              <a16:creationId xmlns:a16="http://schemas.microsoft.com/office/drawing/2014/main" id="{00000000-0008-0000-0200-00004B020000}"/>
            </a:ext>
          </a:extLst>
        </xdr:cNvPr>
        <xdr:cNvSpPr/>
      </xdr:nvSpPr>
      <xdr:spPr>
        <a:xfrm>
          <a:off x="21272500" y="635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60732</xdr:rowOff>
    </xdr:from>
    <xdr:to>
      <xdr:col>116</xdr:col>
      <xdr:colOff>63500</xdr:colOff>
      <xdr:row>37</xdr:row>
      <xdr:rowOff>66408</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flipV="1">
          <a:off x="21323300" y="6404382"/>
          <a:ext cx="838200" cy="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71874</xdr:rowOff>
    </xdr:from>
    <xdr:to>
      <xdr:col>107</xdr:col>
      <xdr:colOff>101600</xdr:colOff>
      <xdr:row>38</xdr:row>
      <xdr:rowOff>2025</xdr:rowOff>
    </xdr:to>
    <xdr:sp macro="" textlink="">
      <xdr:nvSpPr>
        <xdr:cNvPr id="589" name="楕円 588">
          <a:extLst>
            <a:ext uri="{FF2B5EF4-FFF2-40B4-BE49-F238E27FC236}">
              <a16:creationId xmlns:a16="http://schemas.microsoft.com/office/drawing/2014/main" id="{00000000-0008-0000-0200-00004D020000}"/>
            </a:ext>
          </a:extLst>
        </xdr:cNvPr>
        <xdr:cNvSpPr/>
      </xdr:nvSpPr>
      <xdr:spPr>
        <a:xfrm>
          <a:off x="20383500" y="641552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66408</xdr:rowOff>
    </xdr:from>
    <xdr:to>
      <xdr:col>111</xdr:col>
      <xdr:colOff>177800</xdr:colOff>
      <xdr:row>37</xdr:row>
      <xdr:rowOff>122674</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flipV="1">
          <a:off x="20434300" y="6410058"/>
          <a:ext cx="889000" cy="5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69794</xdr:rowOff>
    </xdr:from>
    <xdr:to>
      <xdr:col>102</xdr:col>
      <xdr:colOff>165100</xdr:colOff>
      <xdr:row>37</xdr:row>
      <xdr:rowOff>171394</xdr:rowOff>
    </xdr:to>
    <xdr:sp macro="" textlink="">
      <xdr:nvSpPr>
        <xdr:cNvPr id="591" name="楕円 590">
          <a:extLst>
            <a:ext uri="{FF2B5EF4-FFF2-40B4-BE49-F238E27FC236}">
              <a16:creationId xmlns:a16="http://schemas.microsoft.com/office/drawing/2014/main" id="{00000000-0008-0000-0200-00004F020000}"/>
            </a:ext>
          </a:extLst>
        </xdr:cNvPr>
        <xdr:cNvSpPr/>
      </xdr:nvSpPr>
      <xdr:spPr>
        <a:xfrm>
          <a:off x="19494500" y="641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120594</xdr:rowOff>
    </xdr:from>
    <xdr:to>
      <xdr:col>107</xdr:col>
      <xdr:colOff>50800</xdr:colOff>
      <xdr:row>37</xdr:row>
      <xdr:rowOff>122674</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a:off x="19545300" y="6464244"/>
          <a:ext cx="889000" cy="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65321</xdr:rowOff>
    </xdr:from>
    <xdr:to>
      <xdr:col>98</xdr:col>
      <xdr:colOff>38100</xdr:colOff>
      <xdr:row>37</xdr:row>
      <xdr:rowOff>166922</xdr:rowOff>
    </xdr:to>
    <xdr:sp macro="" textlink="">
      <xdr:nvSpPr>
        <xdr:cNvPr id="593" name="楕円 592">
          <a:extLst>
            <a:ext uri="{FF2B5EF4-FFF2-40B4-BE49-F238E27FC236}">
              <a16:creationId xmlns:a16="http://schemas.microsoft.com/office/drawing/2014/main" id="{00000000-0008-0000-0200-000051020000}"/>
            </a:ext>
          </a:extLst>
        </xdr:cNvPr>
        <xdr:cNvSpPr/>
      </xdr:nvSpPr>
      <xdr:spPr>
        <a:xfrm>
          <a:off x="18605500" y="64089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116121</xdr:rowOff>
    </xdr:from>
    <xdr:to>
      <xdr:col>102</xdr:col>
      <xdr:colOff>114300</xdr:colOff>
      <xdr:row>37</xdr:row>
      <xdr:rowOff>120594</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a:off x="18656300" y="6459771"/>
          <a:ext cx="889000" cy="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39618</xdr:rowOff>
    </xdr:from>
    <xdr:ext cx="534377" cy="259045"/>
    <xdr:sp macro="" textlink="">
      <xdr:nvSpPr>
        <xdr:cNvPr id="595" name="n_1aveValue【一般廃棄物処理施設】&#10;一人当たり有形固定資産（償却資産）額">
          <a:extLst>
            <a:ext uri="{FF2B5EF4-FFF2-40B4-BE49-F238E27FC236}">
              <a16:creationId xmlns:a16="http://schemas.microsoft.com/office/drawing/2014/main" id="{00000000-0008-0000-0200-000053020000}"/>
            </a:ext>
          </a:extLst>
        </xdr:cNvPr>
        <xdr:cNvSpPr txBox="1"/>
      </xdr:nvSpPr>
      <xdr:spPr>
        <a:xfrm>
          <a:off x="21043411" y="672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62592</xdr:rowOff>
    </xdr:from>
    <xdr:ext cx="534377" cy="259045"/>
    <xdr:sp macro="" textlink="">
      <xdr:nvSpPr>
        <xdr:cNvPr id="596" name="n_2aveValue【一般廃棄物処理施設】&#10;一人当たり有形固定資産（償却資産）額">
          <a:extLst>
            <a:ext uri="{FF2B5EF4-FFF2-40B4-BE49-F238E27FC236}">
              <a16:creationId xmlns:a16="http://schemas.microsoft.com/office/drawing/2014/main" id="{00000000-0008-0000-0200-000054020000}"/>
            </a:ext>
          </a:extLst>
        </xdr:cNvPr>
        <xdr:cNvSpPr txBox="1"/>
      </xdr:nvSpPr>
      <xdr:spPr>
        <a:xfrm>
          <a:off x="20167111" y="674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94802</xdr:rowOff>
    </xdr:from>
    <xdr:ext cx="534377" cy="259045"/>
    <xdr:sp macro="" textlink="">
      <xdr:nvSpPr>
        <xdr:cNvPr id="597" name="n_3aveValue【一般廃棄物処理施設】&#10;一人当たり有形固定資産（償却資産）額">
          <a:extLst>
            <a:ext uri="{FF2B5EF4-FFF2-40B4-BE49-F238E27FC236}">
              <a16:creationId xmlns:a16="http://schemas.microsoft.com/office/drawing/2014/main" id="{00000000-0008-0000-0200-000055020000}"/>
            </a:ext>
          </a:extLst>
        </xdr:cNvPr>
        <xdr:cNvSpPr txBox="1"/>
      </xdr:nvSpPr>
      <xdr:spPr>
        <a:xfrm>
          <a:off x="19278111" y="678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133428</xdr:rowOff>
    </xdr:from>
    <xdr:ext cx="534377" cy="259045"/>
    <xdr:sp macro="" textlink="">
      <xdr:nvSpPr>
        <xdr:cNvPr id="598" name="n_4aveValue【一般廃棄物処理施設】&#10;一人当たり有形固定資産（償却資産）額">
          <a:extLst>
            <a:ext uri="{FF2B5EF4-FFF2-40B4-BE49-F238E27FC236}">
              <a16:creationId xmlns:a16="http://schemas.microsoft.com/office/drawing/2014/main" id="{00000000-0008-0000-0200-000056020000}"/>
            </a:ext>
          </a:extLst>
        </xdr:cNvPr>
        <xdr:cNvSpPr txBox="1"/>
      </xdr:nvSpPr>
      <xdr:spPr>
        <a:xfrm>
          <a:off x="18389111" y="68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133735</xdr:rowOff>
    </xdr:from>
    <xdr:ext cx="599010" cy="259045"/>
    <xdr:sp macro="" textlink="">
      <xdr:nvSpPr>
        <xdr:cNvPr id="599" name="n_1mainValue【一般廃棄物処理施設】&#10;一人当たり有形固定資産（償却資産）額">
          <a:extLst>
            <a:ext uri="{FF2B5EF4-FFF2-40B4-BE49-F238E27FC236}">
              <a16:creationId xmlns:a16="http://schemas.microsoft.com/office/drawing/2014/main" id="{00000000-0008-0000-0200-000057020000}"/>
            </a:ext>
          </a:extLst>
        </xdr:cNvPr>
        <xdr:cNvSpPr txBox="1"/>
      </xdr:nvSpPr>
      <xdr:spPr>
        <a:xfrm>
          <a:off x="21011095" y="6134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18551</xdr:rowOff>
    </xdr:from>
    <xdr:ext cx="599010" cy="259045"/>
    <xdr:sp macro="" textlink="">
      <xdr:nvSpPr>
        <xdr:cNvPr id="600" name="n_2mainValue【一般廃棄物処理施設】&#10;一人当たり有形固定資産（償却資産）額">
          <a:extLst>
            <a:ext uri="{FF2B5EF4-FFF2-40B4-BE49-F238E27FC236}">
              <a16:creationId xmlns:a16="http://schemas.microsoft.com/office/drawing/2014/main" id="{00000000-0008-0000-0200-000058020000}"/>
            </a:ext>
          </a:extLst>
        </xdr:cNvPr>
        <xdr:cNvSpPr txBox="1"/>
      </xdr:nvSpPr>
      <xdr:spPr>
        <a:xfrm>
          <a:off x="20134795" y="6190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16471</xdr:rowOff>
    </xdr:from>
    <xdr:ext cx="599010" cy="259045"/>
    <xdr:sp macro="" textlink="">
      <xdr:nvSpPr>
        <xdr:cNvPr id="601" name="n_3mainValue【一般廃棄物処理施設】&#10;一人当たり有形固定資産（償却資産）額">
          <a:extLst>
            <a:ext uri="{FF2B5EF4-FFF2-40B4-BE49-F238E27FC236}">
              <a16:creationId xmlns:a16="http://schemas.microsoft.com/office/drawing/2014/main" id="{00000000-0008-0000-0200-000059020000}"/>
            </a:ext>
          </a:extLst>
        </xdr:cNvPr>
        <xdr:cNvSpPr txBox="1"/>
      </xdr:nvSpPr>
      <xdr:spPr>
        <a:xfrm>
          <a:off x="19245795" y="618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11998</xdr:rowOff>
    </xdr:from>
    <xdr:ext cx="599010" cy="259045"/>
    <xdr:sp macro="" textlink="">
      <xdr:nvSpPr>
        <xdr:cNvPr id="602" name="n_4mainValue【一般廃棄物処理施設】&#10;一人当たり有形固定資産（償却資産）額">
          <a:extLst>
            <a:ext uri="{FF2B5EF4-FFF2-40B4-BE49-F238E27FC236}">
              <a16:creationId xmlns:a16="http://schemas.microsoft.com/office/drawing/2014/main" id="{00000000-0008-0000-0200-00005A020000}"/>
            </a:ext>
          </a:extLst>
        </xdr:cNvPr>
        <xdr:cNvSpPr txBox="1"/>
      </xdr:nvSpPr>
      <xdr:spPr>
        <a:xfrm>
          <a:off x="18356795" y="618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a:extLst>
            <a:ext uri="{FF2B5EF4-FFF2-40B4-BE49-F238E27FC236}">
              <a16:creationId xmlns:a16="http://schemas.microsoft.com/office/drawing/2014/main" id="{00000000-0008-0000-0200-00005B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a:extLst>
            <a:ext uri="{FF2B5EF4-FFF2-40B4-BE49-F238E27FC236}">
              <a16:creationId xmlns:a16="http://schemas.microsoft.com/office/drawing/2014/main" id="{00000000-0008-0000-0200-00005C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a:extLst>
            <a:ext uri="{FF2B5EF4-FFF2-40B4-BE49-F238E27FC236}">
              <a16:creationId xmlns:a16="http://schemas.microsoft.com/office/drawing/2014/main" id="{00000000-0008-0000-0200-00005D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6" name="正方形/長方形 615">
          <a:extLst>
            <a:ext uri="{FF2B5EF4-FFF2-40B4-BE49-F238E27FC236}">
              <a16:creationId xmlns:a16="http://schemas.microsoft.com/office/drawing/2014/main" id="{00000000-0008-0000-0200-000068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7" name="正方形/長方形 616">
          <a:extLst>
            <a:ext uri="{FF2B5EF4-FFF2-40B4-BE49-F238E27FC236}">
              <a16:creationId xmlns:a16="http://schemas.microsoft.com/office/drawing/2014/main" id="{00000000-0008-0000-0200-000069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8" name="正方形/長方形 617">
          <a:extLst>
            <a:ext uri="{FF2B5EF4-FFF2-40B4-BE49-F238E27FC236}">
              <a16:creationId xmlns:a16="http://schemas.microsoft.com/office/drawing/2014/main" id="{00000000-0008-0000-0200-00006A02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a:extLst>
            <a:ext uri="{FF2B5EF4-FFF2-40B4-BE49-F238E27FC236}">
              <a16:creationId xmlns:a16="http://schemas.microsoft.com/office/drawing/2014/main" id="{00000000-0008-0000-0200-00006B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a:extLst>
            <a:ext uri="{FF2B5EF4-FFF2-40B4-BE49-F238E27FC236}">
              <a16:creationId xmlns:a16="http://schemas.microsoft.com/office/drawing/2014/main" id="{00000000-0008-0000-0200-00006C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a:extLst>
            <a:ext uri="{FF2B5EF4-FFF2-40B4-BE49-F238E27FC236}">
              <a16:creationId xmlns:a16="http://schemas.microsoft.com/office/drawing/2014/main" id="{00000000-0008-0000-0200-00006D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a:extLst>
            <a:ext uri="{FF2B5EF4-FFF2-40B4-BE49-F238E27FC236}">
              <a16:creationId xmlns:a16="http://schemas.microsoft.com/office/drawing/2014/main" id="{00000000-0008-0000-0200-00006E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a:extLst>
            <a:ext uri="{FF2B5EF4-FFF2-40B4-BE49-F238E27FC236}">
              <a16:creationId xmlns:a16="http://schemas.microsoft.com/office/drawing/2014/main" id="{00000000-0008-0000-0200-00006F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a:extLst>
            <a:ext uri="{FF2B5EF4-FFF2-40B4-BE49-F238E27FC236}">
              <a16:creationId xmlns:a16="http://schemas.microsoft.com/office/drawing/2014/main" id="{00000000-0008-0000-0200-000070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a:extLst>
            <a:ext uri="{FF2B5EF4-FFF2-40B4-BE49-F238E27FC236}">
              <a16:creationId xmlns:a16="http://schemas.microsoft.com/office/drawing/2014/main" id="{00000000-0008-0000-0200-000071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a:extLst>
            <a:ext uri="{FF2B5EF4-FFF2-40B4-BE49-F238E27FC236}">
              <a16:creationId xmlns:a16="http://schemas.microsoft.com/office/drawing/2014/main" id="{00000000-0008-0000-0200-000072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31" name="テキスト ボックス 630">
          <a:extLst>
            <a:ext uri="{FF2B5EF4-FFF2-40B4-BE49-F238E27FC236}">
              <a16:creationId xmlns:a16="http://schemas.microsoft.com/office/drawing/2014/main" id="{00000000-0008-0000-0200-000077020000}"/>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3" name="テキスト ボックス 632">
          <a:extLst>
            <a:ext uri="{FF2B5EF4-FFF2-40B4-BE49-F238E27FC236}">
              <a16:creationId xmlns:a16="http://schemas.microsoft.com/office/drawing/2014/main" id="{00000000-0008-0000-0200-00007902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8" name="直線コネクタ 637">
          <a:extLst>
            <a:ext uri="{FF2B5EF4-FFF2-40B4-BE49-F238E27FC236}">
              <a16:creationId xmlns:a16="http://schemas.microsoft.com/office/drawing/2014/main" id="{00000000-0008-0000-0200-00007E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0" name="【消防施設】&#10;有形固定資産減価償却率グラフ枠">
          <a:extLst>
            <a:ext uri="{FF2B5EF4-FFF2-40B4-BE49-F238E27FC236}">
              <a16:creationId xmlns:a16="http://schemas.microsoft.com/office/drawing/2014/main" id="{00000000-0008-0000-0200-000080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140970</xdr:rowOff>
    </xdr:from>
    <xdr:to>
      <xdr:col>85</xdr:col>
      <xdr:colOff>126364</xdr:colOff>
      <xdr:row>86</xdr:row>
      <xdr:rowOff>152400</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flipV="1">
          <a:off x="16318864" y="136855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156227</xdr:rowOff>
    </xdr:from>
    <xdr:ext cx="405111" cy="259045"/>
    <xdr:sp macro="" textlink="">
      <xdr:nvSpPr>
        <xdr:cNvPr id="642" name="【消防施設】&#10;有形固定資産減価償却率最小値テキスト">
          <a:extLst>
            <a:ext uri="{FF2B5EF4-FFF2-40B4-BE49-F238E27FC236}">
              <a16:creationId xmlns:a16="http://schemas.microsoft.com/office/drawing/2014/main" id="{00000000-0008-0000-0200-000082020000}"/>
            </a:ext>
          </a:extLst>
        </xdr:cNvPr>
        <xdr:cNvSpPr txBox="1"/>
      </xdr:nvSpPr>
      <xdr:spPr>
        <a:xfrm>
          <a:off x="16357600" y="1490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152400</xdr:rowOff>
    </xdr:from>
    <xdr:to>
      <xdr:col>86</xdr:col>
      <xdr:colOff>25400</xdr:colOff>
      <xdr:row>86</xdr:row>
      <xdr:rowOff>152400</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a:off x="16230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87647</xdr:rowOff>
    </xdr:from>
    <xdr:ext cx="405111" cy="259045"/>
    <xdr:sp macro="" textlink="">
      <xdr:nvSpPr>
        <xdr:cNvPr id="644" name="【消防施設】&#10;有形固定資産減価償却率最大値テキスト">
          <a:extLst>
            <a:ext uri="{FF2B5EF4-FFF2-40B4-BE49-F238E27FC236}">
              <a16:creationId xmlns:a16="http://schemas.microsoft.com/office/drawing/2014/main" id="{00000000-0008-0000-0200-000084020000}"/>
            </a:ext>
          </a:extLst>
        </xdr:cNvPr>
        <xdr:cNvSpPr txBox="1"/>
      </xdr:nvSpPr>
      <xdr:spPr>
        <a:xfrm>
          <a:off x="16357600" y="1346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140970</xdr:rowOff>
    </xdr:from>
    <xdr:to>
      <xdr:col>86</xdr:col>
      <xdr:colOff>25400</xdr:colOff>
      <xdr:row>79</xdr:row>
      <xdr:rowOff>140970</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a:off x="16230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81042</xdr:rowOff>
    </xdr:from>
    <xdr:ext cx="405111" cy="259045"/>
    <xdr:sp macro="" textlink="">
      <xdr:nvSpPr>
        <xdr:cNvPr id="646" name="【消防施設】&#10;有形固定資産減価償却率平均値テキスト">
          <a:extLst>
            <a:ext uri="{FF2B5EF4-FFF2-40B4-BE49-F238E27FC236}">
              <a16:creationId xmlns:a16="http://schemas.microsoft.com/office/drawing/2014/main" id="{00000000-0008-0000-0200-000086020000}"/>
            </a:ext>
          </a:extLst>
        </xdr:cNvPr>
        <xdr:cNvSpPr txBox="1"/>
      </xdr:nvSpPr>
      <xdr:spPr>
        <a:xfrm>
          <a:off x="16357600" y="14139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58165</xdr:rowOff>
    </xdr:from>
    <xdr:to>
      <xdr:col>85</xdr:col>
      <xdr:colOff>177800</xdr:colOff>
      <xdr:row>83</xdr:row>
      <xdr:rowOff>159765</xdr:rowOff>
    </xdr:to>
    <xdr:sp macro="" textlink="">
      <xdr:nvSpPr>
        <xdr:cNvPr id="647" name="フローチャート: 判断 646">
          <a:extLst>
            <a:ext uri="{FF2B5EF4-FFF2-40B4-BE49-F238E27FC236}">
              <a16:creationId xmlns:a16="http://schemas.microsoft.com/office/drawing/2014/main" id="{00000000-0008-0000-0200-000087020000}"/>
            </a:ext>
          </a:extLst>
        </xdr:cNvPr>
        <xdr:cNvSpPr/>
      </xdr:nvSpPr>
      <xdr:spPr>
        <a:xfrm>
          <a:off x="162687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53594</xdr:rowOff>
    </xdr:from>
    <xdr:to>
      <xdr:col>81</xdr:col>
      <xdr:colOff>101600</xdr:colOff>
      <xdr:row>83</xdr:row>
      <xdr:rowOff>155194</xdr:rowOff>
    </xdr:to>
    <xdr:sp macro="" textlink="">
      <xdr:nvSpPr>
        <xdr:cNvPr id="648" name="フローチャート: 判断 647">
          <a:extLst>
            <a:ext uri="{FF2B5EF4-FFF2-40B4-BE49-F238E27FC236}">
              <a16:creationId xmlns:a16="http://schemas.microsoft.com/office/drawing/2014/main" id="{00000000-0008-0000-0200-000088020000}"/>
            </a:ext>
          </a:extLst>
        </xdr:cNvPr>
        <xdr:cNvSpPr/>
      </xdr:nvSpPr>
      <xdr:spPr>
        <a:xfrm>
          <a:off x="154305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74168</xdr:rowOff>
    </xdr:from>
    <xdr:to>
      <xdr:col>76</xdr:col>
      <xdr:colOff>165100</xdr:colOff>
      <xdr:row>84</xdr:row>
      <xdr:rowOff>4318</xdr:rowOff>
    </xdr:to>
    <xdr:sp macro="" textlink="">
      <xdr:nvSpPr>
        <xdr:cNvPr id="649" name="フローチャート: 判断 648">
          <a:extLst>
            <a:ext uri="{FF2B5EF4-FFF2-40B4-BE49-F238E27FC236}">
              <a16:creationId xmlns:a16="http://schemas.microsoft.com/office/drawing/2014/main" id="{00000000-0008-0000-0200-000089020000}"/>
            </a:ext>
          </a:extLst>
        </xdr:cNvPr>
        <xdr:cNvSpPr/>
      </xdr:nvSpPr>
      <xdr:spPr>
        <a:xfrm>
          <a:off x="14541500" y="1430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37592</xdr:rowOff>
    </xdr:from>
    <xdr:to>
      <xdr:col>72</xdr:col>
      <xdr:colOff>38100</xdr:colOff>
      <xdr:row>83</xdr:row>
      <xdr:rowOff>139192</xdr:rowOff>
    </xdr:to>
    <xdr:sp macro="" textlink="">
      <xdr:nvSpPr>
        <xdr:cNvPr id="650" name="フローチャート: 判断 649">
          <a:extLst>
            <a:ext uri="{FF2B5EF4-FFF2-40B4-BE49-F238E27FC236}">
              <a16:creationId xmlns:a16="http://schemas.microsoft.com/office/drawing/2014/main" id="{00000000-0008-0000-0200-00008A020000}"/>
            </a:ext>
          </a:extLst>
        </xdr:cNvPr>
        <xdr:cNvSpPr/>
      </xdr:nvSpPr>
      <xdr:spPr>
        <a:xfrm>
          <a:off x="13652500" y="1426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12446</xdr:rowOff>
    </xdr:from>
    <xdr:to>
      <xdr:col>67</xdr:col>
      <xdr:colOff>101600</xdr:colOff>
      <xdr:row>83</xdr:row>
      <xdr:rowOff>114046</xdr:rowOff>
    </xdr:to>
    <xdr:sp macro="" textlink="">
      <xdr:nvSpPr>
        <xdr:cNvPr id="651" name="フローチャート: 判断 650">
          <a:extLst>
            <a:ext uri="{FF2B5EF4-FFF2-40B4-BE49-F238E27FC236}">
              <a16:creationId xmlns:a16="http://schemas.microsoft.com/office/drawing/2014/main" id="{00000000-0008-0000-0200-00008B020000}"/>
            </a:ext>
          </a:extLst>
        </xdr:cNvPr>
        <xdr:cNvSpPr/>
      </xdr:nvSpPr>
      <xdr:spPr>
        <a:xfrm>
          <a:off x="12763500" y="1424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00000000-0008-0000-0200-00008D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00000000-0008-0000-0200-00008E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00000000-0008-0000-0200-00008F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51308</xdr:rowOff>
    </xdr:from>
    <xdr:to>
      <xdr:col>85</xdr:col>
      <xdr:colOff>177800</xdr:colOff>
      <xdr:row>85</xdr:row>
      <xdr:rowOff>152908</xdr:rowOff>
    </xdr:to>
    <xdr:sp macro="" textlink="">
      <xdr:nvSpPr>
        <xdr:cNvPr id="657" name="楕円 656">
          <a:extLst>
            <a:ext uri="{FF2B5EF4-FFF2-40B4-BE49-F238E27FC236}">
              <a16:creationId xmlns:a16="http://schemas.microsoft.com/office/drawing/2014/main" id="{00000000-0008-0000-0200-000091020000}"/>
            </a:ext>
          </a:extLst>
        </xdr:cNvPr>
        <xdr:cNvSpPr/>
      </xdr:nvSpPr>
      <xdr:spPr>
        <a:xfrm>
          <a:off x="16268700" y="1462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29735</xdr:rowOff>
    </xdr:from>
    <xdr:ext cx="405111" cy="259045"/>
    <xdr:sp macro="" textlink="">
      <xdr:nvSpPr>
        <xdr:cNvPr id="658" name="【消防施設】&#10;有形固定資産減価償却率該当値テキスト">
          <a:extLst>
            <a:ext uri="{FF2B5EF4-FFF2-40B4-BE49-F238E27FC236}">
              <a16:creationId xmlns:a16="http://schemas.microsoft.com/office/drawing/2014/main" id="{00000000-0008-0000-0200-000092020000}"/>
            </a:ext>
          </a:extLst>
        </xdr:cNvPr>
        <xdr:cNvSpPr txBox="1"/>
      </xdr:nvSpPr>
      <xdr:spPr>
        <a:xfrm>
          <a:off x="16357600" y="14602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21589</xdr:rowOff>
    </xdr:from>
    <xdr:to>
      <xdr:col>81</xdr:col>
      <xdr:colOff>101600</xdr:colOff>
      <xdr:row>85</xdr:row>
      <xdr:rowOff>123189</xdr:rowOff>
    </xdr:to>
    <xdr:sp macro="" textlink="">
      <xdr:nvSpPr>
        <xdr:cNvPr id="659" name="楕円 658">
          <a:extLst>
            <a:ext uri="{FF2B5EF4-FFF2-40B4-BE49-F238E27FC236}">
              <a16:creationId xmlns:a16="http://schemas.microsoft.com/office/drawing/2014/main" id="{00000000-0008-0000-0200-000093020000}"/>
            </a:ext>
          </a:extLst>
        </xdr:cNvPr>
        <xdr:cNvSpPr/>
      </xdr:nvSpPr>
      <xdr:spPr>
        <a:xfrm>
          <a:off x="15430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72389</xdr:rowOff>
    </xdr:from>
    <xdr:to>
      <xdr:col>85</xdr:col>
      <xdr:colOff>127000</xdr:colOff>
      <xdr:row>85</xdr:row>
      <xdr:rowOff>102108</xdr:rowOff>
    </xdr:to>
    <xdr:cxnSp macro="">
      <xdr:nvCxnSpPr>
        <xdr:cNvPr id="660" name="直線コネクタ 659">
          <a:extLst>
            <a:ext uri="{FF2B5EF4-FFF2-40B4-BE49-F238E27FC236}">
              <a16:creationId xmlns:a16="http://schemas.microsoft.com/office/drawing/2014/main" id="{00000000-0008-0000-0200-000094020000}"/>
            </a:ext>
          </a:extLst>
        </xdr:cNvPr>
        <xdr:cNvCxnSpPr/>
      </xdr:nvCxnSpPr>
      <xdr:spPr>
        <a:xfrm>
          <a:off x="15481300" y="14645639"/>
          <a:ext cx="8382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161037</xdr:rowOff>
    </xdr:from>
    <xdr:to>
      <xdr:col>76</xdr:col>
      <xdr:colOff>165100</xdr:colOff>
      <xdr:row>85</xdr:row>
      <xdr:rowOff>91187</xdr:rowOff>
    </xdr:to>
    <xdr:sp macro="" textlink="">
      <xdr:nvSpPr>
        <xdr:cNvPr id="661" name="楕円 660">
          <a:extLst>
            <a:ext uri="{FF2B5EF4-FFF2-40B4-BE49-F238E27FC236}">
              <a16:creationId xmlns:a16="http://schemas.microsoft.com/office/drawing/2014/main" id="{00000000-0008-0000-0200-000095020000}"/>
            </a:ext>
          </a:extLst>
        </xdr:cNvPr>
        <xdr:cNvSpPr/>
      </xdr:nvSpPr>
      <xdr:spPr>
        <a:xfrm>
          <a:off x="14541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40387</xdr:rowOff>
    </xdr:from>
    <xdr:to>
      <xdr:col>81</xdr:col>
      <xdr:colOff>50800</xdr:colOff>
      <xdr:row>85</xdr:row>
      <xdr:rowOff>72389</xdr:rowOff>
    </xdr:to>
    <xdr:cxnSp macro="">
      <xdr:nvCxnSpPr>
        <xdr:cNvPr id="662" name="直線コネクタ 661">
          <a:extLst>
            <a:ext uri="{FF2B5EF4-FFF2-40B4-BE49-F238E27FC236}">
              <a16:creationId xmlns:a16="http://schemas.microsoft.com/office/drawing/2014/main" id="{00000000-0008-0000-0200-000096020000}"/>
            </a:ext>
          </a:extLst>
        </xdr:cNvPr>
        <xdr:cNvCxnSpPr/>
      </xdr:nvCxnSpPr>
      <xdr:spPr>
        <a:xfrm>
          <a:off x="14592300" y="14613637"/>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131318</xdr:rowOff>
    </xdr:from>
    <xdr:to>
      <xdr:col>72</xdr:col>
      <xdr:colOff>38100</xdr:colOff>
      <xdr:row>85</xdr:row>
      <xdr:rowOff>61468</xdr:rowOff>
    </xdr:to>
    <xdr:sp macro="" textlink="">
      <xdr:nvSpPr>
        <xdr:cNvPr id="663" name="楕円 662">
          <a:extLst>
            <a:ext uri="{FF2B5EF4-FFF2-40B4-BE49-F238E27FC236}">
              <a16:creationId xmlns:a16="http://schemas.microsoft.com/office/drawing/2014/main" id="{00000000-0008-0000-0200-000097020000}"/>
            </a:ext>
          </a:extLst>
        </xdr:cNvPr>
        <xdr:cNvSpPr/>
      </xdr:nvSpPr>
      <xdr:spPr>
        <a:xfrm>
          <a:off x="13652500" y="1453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10668</xdr:rowOff>
    </xdr:from>
    <xdr:to>
      <xdr:col>76</xdr:col>
      <xdr:colOff>114300</xdr:colOff>
      <xdr:row>85</xdr:row>
      <xdr:rowOff>40387</xdr:rowOff>
    </xdr:to>
    <xdr:cxnSp macro="">
      <xdr:nvCxnSpPr>
        <xdr:cNvPr id="664" name="直線コネクタ 663">
          <a:extLst>
            <a:ext uri="{FF2B5EF4-FFF2-40B4-BE49-F238E27FC236}">
              <a16:creationId xmlns:a16="http://schemas.microsoft.com/office/drawing/2014/main" id="{00000000-0008-0000-0200-000098020000}"/>
            </a:ext>
          </a:extLst>
        </xdr:cNvPr>
        <xdr:cNvCxnSpPr/>
      </xdr:nvCxnSpPr>
      <xdr:spPr>
        <a:xfrm>
          <a:off x="13703300" y="14583918"/>
          <a:ext cx="8890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103887</xdr:rowOff>
    </xdr:from>
    <xdr:to>
      <xdr:col>67</xdr:col>
      <xdr:colOff>101600</xdr:colOff>
      <xdr:row>85</xdr:row>
      <xdr:rowOff>34037</xdr:rowOff>
    </xdr:to>
    <xdr:sp macro="" textlink="">
      <xdr:nvSpPr>
        <xdr:cNvPr id="665" name="楕円 664">
          <a:extLst>
            <a:ext uri="{FF2B5EF4-FFF2-40B4-BE49-F238E27FC236}">
              <a16:creationId xmlns:a16="http://schemas.microsoft.com/office/drawing/2014/main" id="{00000000-0008-0000-0200-000099020000}"/>
            </a:ext>
          </a:extLst>
        </xdr:cNvPr>
        <xdr:cNvSpPr/>
      </xdr:nvSpPr>
      <xdr:spPr>
        <a:xfrm>
          <a:off x="12763500" y="1450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154687</xdr:rowOff>
    </xdr:from>
    <xdr:to>
      <xdr:col>71</xdr:col>
      <xdr:colOff>177800</xdr:colOff>
      <xdr:row>85</xdr:row>
      <xdr:rowOff>10668</xdr:rowOff>
    </xdr:to>
    <xdr:cxnSp macro="">
      <xdr:nvCxnSpPr>
        <xdr:cNvPr id="666" name="直線コネクタ 665">
          <a:extLst>
            <a:ext uri="{FF2B5EF4-FFF2-40B4-BE49-F238E27FC236}">
              <a16:creationId xmlns:a16="http://schemas.microsoft.com/office/drawing/2014/main" id="{00000000-0008-0000-0200-00009A020000}"/>
            </a:ext>
          </a:extLst>
        </xdr:cNvPr>
        <xdr:cNvCxnSpPr/>
      </xdr:nvCxnSpPr>
      <xdr:spPr>
        <a:xfrm>
          <a:off x="12814300" y="1455648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271</xdr:rowOff>
    </xdr:from>
    <xdr:ext cx="405111" cy="259045"/>
    <xdr:sp macro="" textlink="">
      <xdr:nvSpPr>
        <xdr:cNvPr id="667" name="n_1aveValue【消防施設】&#10;有形固定資産減価償却率">
          <a:extLst>
            <a:ext uri="{FF2B5EF4-FFF2-40B4-BE49-F238E27FC236}">
              <a16:creationId xmlns:a16="http://schemas.microsoft.com/office/drawing/2014/main" id="{00000000-0008-0000-0200-00009B020000}"/>
            </a:ext>
          </a:extLst>
        </xdr:cNvPr>
        <xdr:cNvSpPr txBox="1"/>
      </xdr:nvSpPr>
      <xdr:spPr>
        <a:xfrm>
          <a:off x="15266044" y="14059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20845</xdr:rowOff>
    </xdr:from>
    <xdr:ext cx="405111" cy="259045"/>
    <xdr:sp macro="" textlink="">
      <xdr:nvSpPr>
        <xdr:cNvPr id="668" name="n_2aveValue【消防施設】&#10;有形固定資産減価償却率">
          <a:extLst>
            <a:ext uri="{FF2B5EF4-FFF2-40B4-BE49-F238E27FC236}">
              <a16:creationId xmlns:a16="http://schemas.microsoft.com/office/drawing/2014/main" id="{00000000-0008-0000-0200-00009C020000}"/>
            </a:ext>
          </a:extLst>
        </xdr:cNvPr>
        <xdr:cNvSpPr txBox="1"/>
      </xdr:nvSpPr>
      <xdr:spPr>
        <a:xfrm>
          <a:off x="14389744" y="1407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155719</xdr:rowOff>
    </xdr:from>
    <xdr:ext cx="405111" cy="259045"/>
    <xdr:sp macro="" textlink="">
      <xdr:nvSpPr>
        <xdr:cNvPr id="669" name="n_3aveValue【消防施設】&#10;有形固定資産減価償却率">
          <a:extLst>
            <a:ext uri="{FF2B5EF4-FFF2-40B4-BE49-F238E27FC236}">
              <a16:creationId xmlns:a16="http://schemas.microsoft.com/office/drawing/2014/main" id="{00000000-0008-0000-0200-00009D020000}"/>
            </a:ext>
          </a:extLst>
        </xdr:cNvPr>
        <xdr:cNvSpPr txBox="1"/>
      </xdr:nvSpPr>
      <xdr:spPr>
        <a:xfrm>
          <a:off x="13500744" y="1404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130573</xdr:rowOff>
    </xdr:from>
    <xdr:ext cx="405111" cy="259045"/>
    <xdr:sp macro="" textlink="">
      <xdr:nvSpPr>
        <xdr:cNvPr id="670" name="n_4aveValue【消防施設】&#10;有形固定資産減価償却率">
          <a:extLst>
            <a:ext uri="{FF2B5EF4-FFF2-40B4-BE49-F238E27FC236}">
              <a16:creationId xmlns:a16="http://schemas.microsoft.com/office/drawing/2014/main" id="{00000000-0008-0000-0200-00009E020000}"/>
            </a:ext>
          </a:extLst>
        </xdr:cNvPr>
        <xdr:cNvSpPr txBox="1"/>
      </xdr:nvSpPr>
      <xdr:spPr>
        <a:xfrm>
          <a:off x="12611744" y="14018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114316</xdr:rowOff>
    </xdr:from>
    <xdr:ext cx="405111" cy="259045"/>
    <xdr:sp macro="" textlink="">
      <xdr:nvSpPr>
        <xdr:cNvPr id="671" name="n_1mainValue【消防施設】&#10;有形固定資産減価償却率">
          <a:extLst>
            <a:ext uri="{FF2B5EF4-FFF2-40B4-BE49-F238E27FC236}">
              <a16:creationId xmlns:a16="http://schemas.microsoft.com/office/drawing/2014/main" id="{00000000-0008-0000-0200-00009F020000}"/>
            </a:ext>
          </a:extLst>
        </xdr:cNvPr>
        <xdr:cNvSpPr txBox="1"/>
      </xdr:nvSpPr>
      <xdr:spPr>
        <a:xfrm>
          <a:off x="15266044"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82314</xdr:rowOff>
    </xdr:from>
    <xdr:ext cx="405111" cy="259045"/>
    <xdr:sp macro="" textlink="">
      <xdr:nvSpPr>
        <xdr:cNvPr id="672" name="n_2mainValue【消防施設】&#10;有形固定資産減価償却率">
          <a:extLst>
            <a:ext uri="{FF2B5EF4-FFF2-40B4-BE49-F238E27FC236}">
              <a16:creationId xmlns:a16="http://schemas.microsoft.com/office/drawing/2014/main" id="{00000000-0008-0000-0200-0000A0020000}"/>
            </a:ext>
          </a:extLst>
        </xdr:cNvPr>
        <xdr:cNvSpPr txBox="1"/>
      </xdr:nvSpPr>
      <xdr:spPr>
        <a:xfrm>
          <a:off x="14389744" y="14655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52595</xdr:rowOff>
    </xdr:from>
    <xdr:ext cx="405111" cy="259045"/>
    <xdr:sp macro="" textlink="">
      <xdr:nvSpPr>
        <xdr:cNvPr id="673" name="n_3mainValue【消防施設】&#10;有形固定資産減価償却率">
          <a:extLst>
            <a:ext uri="{FF2B5EF4-FFF2-40B4-BE49-F238E27FC236}">
              <a16:creationId xmlns:a16="http://schemas.microsoft.com/office/drawing/2014/main" id="{00000000-0008-0000-0200-0000A1020000}"/>
            </a:ext>
          </a:extLst>
        </xdr:cNvPr>
        <xdr:cNvSpPr txBox="1"/>
      </xdr:nvSpPr>
      <xdr:spPr>
        <a:xfrm>
          <a:off x="13500744" y="14625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25164</xdr:rowOff>
    </xdr:from>
    <xdr:ext cx="405111" cy="259045"/>
    <xdr:sp macro="" textlink="">
      <xdr:nvSpPr>
        <xdr:cNvPr id="674" name="n_4mainValue【消防施設】&#10;有形固定資産減価償却率">
          <a:extLst>
            <a:ext uri="{FF2B5EF4-FFF2-40B4-BE49-F238E27FC236}">
              <a16:creationId xmlns:a16="http://schemas.microsoft.com/office/drawing/2014/main" id="{00000000-0008-0000-0200-0000A2020000}"/>
            </a:ext>
          </a:extLst>
        </xdr:cNvPr>
        <xdr:cNvSpPr txBox="1"/>
      </xdr:nvSpPr>
      <xdr:spPr>
        <a:xfrm>
          <a:off x="12611744" y="14598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a:extLst>
            <a:ext uri="{FF2B5EF4-FFF2-40B4-BE49-F238E27FC236}">
              <a16:creationId xmlns:a16="http://schemas.microsoft.com/office/drawing/2014/main" id="{00000000-0008-0000-0200-0000A3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a:extLst>
            <a:ext uri="{FF2B5EF4-FFF2-40B4-BE49-F238E27FC236}">
              <a16:creationId xmlns:a16="http://schemas.microsoft.com/office/drawing/2014/main" id="{00000000-0008-0000-0200-0000A4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a:extLst>
            <a:ext uri="{FF2B5EF4-FFF2-40B4-BE49-F238E27FC236}">
              <a16:creationId xmlns:a16="http://schemas.microsoft.com/office/drawing/2014/main" id="{00000000-0008-0000-0200-0000A5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a:extLst>
            <a:ext uri="{FF2B5EF4-FFF2-40B4-BE49-F238E27FC236}">
              <a16:creationId xmlns:a16="http://schemas.microsoft.com/office/drawing/2014/main" id="{00000000-0008-0000-0200-0000A6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a:extLst>
            <a:ext uri="{FF2B5EF4-FFF2-40B4-BE49-F238E27FC236}">
              <a16:creationId xmlns:a16="http://schemas.microsoft.com/office/drawing/2014/main" id="{00000000-0008-0000-0200-0000A7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a:extLst>
            <a:ext uri="{FF2B5EF4-FFF2-40B4-BE49-F238E27FC236}">
              <a16:creationId xmlns:a16="http://schemas.microsoft.com/office/drawing/2014/main" id="{00000000-0008-0000-0200-0000A8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a:extLst>
            <a:ext uri="{FF2B5EF4-FFF2-40B4-BE49-F238E27FC236}">
              <a16:creationId xmlns:a16="http://schemas.microsoft.com/office/drawing/2014/main" id="{00000000-0008-0000-0200-0000A9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a:extLst>
            <a:ext uri="{FF2B5EF4-FFF2-40B4-BE49-F238E27FC236}">
              <a16:creationId xmlns:a16="http://schemas.microsoft.com/office/drawing/2014/main" id="{00000000-0008-0000-0200-0000AA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a:extLst>
            <a:ext uri="{FF2B5EF4-FFF2-40B4-BE49-F238E27FC236}">
              <a16:creationId xmlns:a16="http://schemas.microsoft.com/office/drawing/2014/main" id="{00000000-0008-0000-0200-0000AB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6" name="テキスト ボックス 685">
          <a:extLst>
            <a:ext uri="{FF2B5EF4-FFF2-40B4-BE49-F238E27FC236}">
              <a16:creationId xmlns:a16="http://schemas.microsoft.com/office/drawing/2014/main" id="{00000000-0008-0000-0200-0000AE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a:extLst>
            <a:ext uri="{FF2B5EF4-FFF2-40B4-BE49-F238E27FC236}">
              <a16:creationId xmlns:a16="http://schemas.microsoft.com/office/drawing/2014/main" id="{00000000-0008-0000-0200-0000B7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消防施設】&#10;一人当たり面積グラフ枠">
          <a:extLst>
            <a:ext uri="{FF2B5EF4-FFF2-40B4-BE49-F238E27FC236}">
              <a16:creationId xmlns:a16="http://schemas.microsoft.com/office/drawing/2014/main" id="{00000000-0008-0000-0200-0000B9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57150</xdr:rowOff>
    </xdr:from>
    <xdr:to>
      <xdr:col>116</xdr:col>
      <xdr:colOff>62864</xdr:colOff>
      <xdr:row>86</xdr:row>
      <xdr:rowOff>3811</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flipV="1">
          <a:off x="22160864" y="13430250"/>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7638</xdr:rowOff>
    </xdr:from>
    <xdr:ext cx="469744" cy="259045"/>
    <xdr:sp macro="" textlink="">
      <xdr:nvSpPr>
        <xdr:cNvPr id="699" name="【消防施設】&#10;一人当たり面積最小値テキスト">
          <a:extLst>
            <a:ext uri="{FF2B5EF4-FFF2-40B4-BE49-F238E27FC236}">
              <a16:creationId xmlns:a16="http://schemas.microsoft.com/office/drawing/2014/main" id="{00000000-0008-0000-0200-0000BB020000}"/>
            </a:ext>
          </a:extLst>
        </xdr:cNvPr>
        <xdr:cNvSpPr txBox="1"/>
      </xdr:nvSpPr>
      <xdr:spPr>
        <a:xfrm>
          <a:off x="221996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3811</xdr:rowOff>
    </xdr:from>
    <xdr:to>
      <xdr:col>116</xdr:col>
      <xdr:colOff>152400</xdr:colOff>
      <xdr:row>86</xdr:row>
      <xdr:rowOff>3811</xdr:rowOff>
    </xdr:to>
    <xdr:cxnSp macro="">
      <xdr:nvCxnSpPr>
        <xdr:cNvPr id="700" name="直線コネクタ 699">
          <a:extLst>
            <a:ext uri="{FF2B5EF4-FFF2-40B4-BE49-F238E27FC236}">
              <a16:creationId xmlns:a16="http://schemas.microsoft.com/office/drawing/2014/main" id="{00000000-0008-0000-0200-0000BC020000}"/>
            </a:ext>
          </a:extLst>
        </xdr:cNvPr>
        <xdr:cNvCxnSpPr/>
      </xdr:nvCxnSpPr>
      <xdr:spPr>
        <a:xfrm>
          <a:off x="22072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3827</xdr:rowOff>
    </xdr:from>
    <xdr:ext cx="469744" cy="259045"/>
    <xdr:sp macro="" textlink="">
      <xdr:nvSpPr>
        <xdr:cNvPr id="701" name="【消防施設】&#10;一人当たり面積最大値テキスト">
          <a:extLst>
            <a:ext uri="{FF2B5EF4-FFF2-40B4-BE49-F238E27FC236}">
              <a16:creationId xmlns:a16="http://schemas.microsoft.com/office/drawing/2014/main" id="{00000000-0008-0000-0200-0000BD020000}"/>
            </a:ext>
          </a:extLst>
        </xdr:cNvPr>
        <xdr:cNvSpPr txBox="1"/>
      </xdr:nvSpPr>
      <xdr:spPr>
        <a:xfrm>
          <a:off x="22199600" y="1320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57150</xdr:rowOff>
    </xdr:from>
    <xdr:to>
      <xdr:col>116</xdr:col>
      <xdr:colOff>152400</xdr:colOff>
      <xdr:row>78</xdr:row>
      <xdr:rowOff>57150</xdr:rowOff>
    </xdr:to>
    <xdr:cxnSp macro="">
      <xdr:nvCxnSpPr>
        <xdr:cNvPr id="702" name="直線コネクタ 701">
          <a:extLst>
            <a:ext uri="{FF2B5EF4-FFF2-40B4-BE49-F238E27FC236}">
              <a16:creationId xmlns:a16="http://schemas.microsoft.com/office/drawing/2014/main" id="{00000000-0008-0000-0200-0000BE020000}"/>
            </a:ext>
          </a:extLst>
        </xdr:cNvPr>
        <xdr:cNvCxnSpPr/>
      </xdr:nvCxnSpPr>
      <xdr:spPr>
        <a:xfrm>
          <a:off x="22072600" y="1343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106697</xdr:rowOff>
    </xdr:from>
    <xdr:ext cx="469744" cy="259045"/>
    <xdr:sp macro="" textlink="">
      <xdr:nvSpPr>
        <xdr:cNvPr id="703" name="【消防施設】&#10;一人当たり面積平均値テキスト">
          <a:extLst>
            <a:ext uri="{FF2B5EF4-FFF2-40B4-BE49-F238E27FC236}">
              <a16:creationId xmlns:a16="http://schemas.microsoft.com/office/drawing/2014/main" id="{00000000-0008-0000-0200-0000BF020000}"/>
            </a:ext>
          </a:extLst>
        </xdr:cNvPr>
        <xdr:cNvSpPr txBox="1"/>
      </xdr:nvSpPr>
      <xdr:spPr>
        <a:xfrm>
          <a:off x="22199600" y="1433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128270</xdr:rowOff>
    </xdr:from>
    <xdr:to>
      <xdr:col>116</xdr:col>
      <xdr:colOff>114300</xdr:colOff>
      <xdr:row>84</xdr:row>
      <xdr:rowOff>58420</xdr:rowOff>
    </xdr:to>
    <xdr:sp macro="" textlink="">
      <xdr:nvSpPr>
        <xdr:cNvPr id="704" name="フローチャート: 判断 703">
          <a:extLst>
            <a:ext uri="{FF2B5EF4-FFF2-40B4-BE49-F238E27FC236}">
              <a16:creationId xmlns:a16="http://schemas.microsoft.com/office/drawing/2014/main" id="{00000000-0008-0000-0200-0000C0020000}"/>
            </a:ext>
          </a:extLst>
        </xdr:cNvPr>
        <xdr:cNvSpPr/>
      </xdr:nvSpPr>
      <xdr:spPr>
        <a:xfrm>
          <a:off x="221107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124461</xdr:rowOff>
    </xdr:from>
    <xdr:to>
      <xdr:col>112</xdr:col>
      <xdr:colOff>38100</xdr:colOff>
      <xdr:row>84</xdr:row>
      <xdr:rowOff>54611</xdr:rowOff>
    </xdr:to>
    <xdr:sp macro="" textlink="">
      <xdr:nvSpPr>
        <xdr:cNvPr id="705" name="フローチャート: 判断 704">
          <a:extLst>
            <a:ext uri="{FF2B5EF4-FFF2-40B4-BE49-F238E27FC236}">
              <a16:creationId xmlns:a16="http://schemas.microsoft.com/office/drawing/2014/main" id="{00000000-0008-0000-0200-0000C1020000}"/>
            </a:ext>
          </a:extLst>
        </xdr:cNvPr>
        <xdr:cNvSpPr/>
      </xdr:nvSpPr>
      <xdr:spPr>
        <a:xfrm>
          <a:off x="21272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135889</xdr:rowOff>
    </xdr:from>
    <xdr:to>
      <xdr:col>107</xdr:col>
      <xdr:colOff>101600</xdr:colOff>
      <xdr:row>84</xdr:row>
      <xdr:rowOff>66039</xdr:rowOff>
    </xdr:to>
    <xdr:sp macro="" textlink="">
      <xdr:nvSpPr>
        <xdr:cNvPr id="706" name="フローチャート: 判断 705">
          <a:extLst>
            <a:ext uri="{FF2B5EF4-FFF2-40B4-BE49-F238E27FC236}">
              <a16:creationId xmlns:a16="http://schemas.microsoft.com/office/drawing/2014/main" id="{00000000-0008-0000-0200-0000C2020000}"/>
            </a:ext>
          </a:extLst>
        </xdr:cNvPr>
        <xdr:cNvSpPr/>
      </xdr:nvSpPr>
      <xdr:spPr>
        <a:xfrm>
          <a:off x="20383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162561</xdr:rowOff>
    </xdr:from>
    <xdr:to>
      <xdr:col>102</xdr:col>
      <xdr:colOff>165100</xdr:colOff>
      <xdr:row>84</xdr:row>
      <xdr:rowOff>92711</xdr:rowOff>
    </xdr:to>
    <xdr:sp macro="" textlink="">
      <xdr:nvSpPr>
        <xdr:cNvPr id="707" name="フローチャート: 判断 706">
          <a:extLst>
            <a:ext uri="{FF2B5EF4-FFF2-40B4-BE49-F238E27FC236}">
              <a16:creationId xmlns:a16="http://schemas.microsoft.com/office/drawing/2014/main" id="{00000000-0008-0000-0200-0000C3020000}"/>
            </a:ext>
          </a:extLst>
        </xdr:cNvPr>
        <xdr:cNvSpPr/>
      </xdr:nvSpPr>
      <xdr:spPr>
        <a:xfrm>
          <a:off x="194945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17780</xdr:rowOff>
    </xdr:from>
    <xdr:to>
      <xdr:col>98</xdr:col>
      <xdr:colOff>38100</xdr:colOff>
      <xdr:row>84</xdr:row>
      <xdr:rowOff>119380</xdr:rowOff>
    </xdr:to>
    <xdr:sp macro="" textlink="">
      <xdr:nvSpPr>
        <xdr:cNvPr id="708" name="フローチャート: 判断 707">
          <a:extLst>
            <a:ext uri="{FF2B5EF4-FFF2-40B4-BE49-F238E27FC236}">
              <a16:creationId xmlns:a16="http://schemas.microsoft.com/office/drawing/2014/main" id="{00000000-0008-0000-0200-0000C4020000}"/>
            </a:ext>
          </a:extLst>
        </xdr:cNvPr>
        <xdr:cNvSpPr/>
      </xdr:nvSpPr>
      <xdr:spPr>
        <a:xfrm>
          <a:off x="18605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00000000-0008-0000-0200-0000C6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00000000-0008-0000-0200-0000C7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00000000-0008-0000-0200-0000C8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200-0000C9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6350</xdr:rowOff>
    </xdr:from>
    <xdr:to>
      <xdr:col>116</xdr:col>
      <xdr:colOff>114300</xdr:colOff>
      <xdr:row>78</xdr:row>
      <xdr:rowOff>107950</xdr:rowOff>
    </xdr:to>
    <xdr:sp macro="" textlink="">
      <xdr:nvSpPr>
        <xdr:cNvPr id="714" name="楕円 713">
          <a:extLst>
            <a:ext uri="{FF2B5EF4-FFF2-40B4-BE49-F238E27FC236}">
              <a16:creationId xmlns:a16="http://schemas.microsoft.com/office/drawing/2014/main" id="{00000000-0008-0000-0200-0000CA020000}"/>
            </a:ext>
          </a:extLst>
        </xdr:cNvPr>
        <xdr:cNvSpPr/>
      </xdr:nvSpPr>
      <xdr:spPr>
        <a:xfrm>
          <a:off x="22110700" y="133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130827</xdr:rowOff>
    </xdr:from>
    <xdr:ext cx="469744" cy="259045"/>
    <xdr:sp macro="" textlink="">
      <xdr:nvSpPr>
        <xdr:cNvPr id="715" name="【消防施設】&#10;一人当たり面積該当値テキスト">
          <a:extLst>
            <a:ext uri="{FF2B5EF4-FFF2-40B4-BE49-F238E27FC236}">
              <a16:creationId xmlns:a16="http://schemas.microsoft.com/office/drawing/2014/main" id="{00000000-0008-0000-0200-0000CB020000}"/>
            </a:ext>
          </a:extLst>
        </xdr:cNvPr>
        <xdr:cNvSpPr txBox="1"/>
      </xdr:nvSpPr>
      <xdr:spPr>
        <a:xfrm>
          <a:off x="22199600" y="1333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13970</xdr:rowOff>
    </xdr:from>
    <xdr:to>
      <xdr:col>112</xdr:col>
      <xdr:colOff>38100</xdr:colOff>
      <xdr:row>78</xdr:row>
      <xdr:rowOff>115570</xdr:rowOff>
    </xdr:to>
    <xdr:sp macro="" textlink="">
      <xdr:nvSpPr>
        <xdr:cNvPr id="716" name="楕円 715">
          <a:extLst>
            <a:ext uri="{FF2B5EF4-FFF2-40B4-BE49-F238E27FC236}">
              <a16:creationId xmlns:a16="http://schemas.microsoft.com/office/drawing/2014/main" id="{00000000-0008-0000-0200-0000CC020000}"/>
            </a:ext>
          </a:extLst>
        </xdr:cNvPr>
        <xdr:cNvSpPr/>
      </xdr:nvSpPr>
      <xdr:spPr>
        <a:xfrm>
          <a:off x="21272500" y="1338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57150</xdr:rowOff>
    </xdr:from>
    <xdr:to>
      <xdr:col>116</xdr:col>
      <xdr:colOff>63500</xdr:colOff>
      <xdr:row>78</xdr:row>
      <xdr:rowOff>64770</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flipV="1">
          <a:off x="21323300" y="134302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25400</xdr:rowOff>
    </xdr:from>
    <xdr:to>
      <xdr:col>107</xdr:col>
      <xdr:colOff>101600</xdr:colOff>
      <xdr:row>78</xdr:row>
      <xdr:rowOff>127000</xdr:rowOff>
    </xdr:to>
    <xdr:sp macro="" textlink="">
      <xdr:nvSpPr>
        <xdr:cNvPr id="718" name="楕円 717">
          <a:extLst>
            <a:ext uri="{FF2B5EF4-FFF2-40B4-BE49-F238E27FC236}">
              <a16:creationId xmlns:a16="http://schemas.microsoft.com/office/drawing/2014/main" id="{00000000-0008-0000-0200-0000CE020000}"/>
            </a:ext>
          </a:extLst>
        </xdr:cNvPr>
        <xdr:cNvSpPr/>
      </xdr:nvSpPr>
      <xdr:spPr>
        <a:xfrm>
          <a:off x="203835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64770</xdr:rowOff>
    </xdr:from>
    <xdr:to>
      <xdr:col>111</xdr:col>
      <xdr:colOff>177800</xdr:colOff>
      <xdr:row>78</xdr:row>
      <xdr:rowOff>76200</xdr:rowOff>
    </xdr:to>
    <xdr:cxnSp macro="">
      <xdr:nvCxnSpPr>
        <xdr:cNvPr id="719" name="直線コネクタ 718">
          <a:extLst>
            <a:ext uri="{FF2B5EF4-FFF2-40B4-BE49-F238E27FC236}">
              <a16:creationId xmlns:a16="http://schemas.microsoft.com/office/drawing/2014/main" id="{00000000-0008-0000-0200-0000CF020000}"/>
            </a:ext>
          </a:extLst>
        </xdr:cNvPr>
        <xdr:cNvCxnSpPr/>
      </xdr:nvCxnSpPr>
      <xdr:spPr>
        <a:xfrm flipV="1">
          <a:off x="20434300" y="134378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21589</xdr:rowOff>
    </xdr:from>
    <xdr:to>
      <xdr:col>102</xdr:col>
      <xdr:colOff>165100</xdr:colOff>
      <xdr:row>78</xdr:row>
      <xdr:rowOff>123189</xdr:rowOff>
    </xdr:to>
    <xdr:sp macro="" textlink="">
      <xdr:nvSpPr>
        <xdr:cNvPr id="720" name="楕円 719">
          <a:extLst>
            <a:ext uri="{FF2B5EF4-FFF2-40B4-BE49-F238E27FC236}">
              <a16:creationId xmlns:a16="http://schemas.microsoft.com/office/drawing/2014/main" id="{00000000-0008-0000-0200-0000D0020000}"/>
            </a:ext>
          </a:extLst>
        </xdr:cNvPr>
        <xdr:cNvSpPr/>
      </xdr:nvSpPr>
      <xdr:spPr>
        <a:xfrm>
          <a:off x="19494500" y="133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72389</xdr:rowOff>
    </xdr:from>
    <xdr:to>
      <xdr:col>107</xdr:col>
      <xdr:colOff>50800</xdr:colOff>
      <xdr:row>78</xdr:row>
      <xdr:rowOff>76200</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a:off x="19545300" y="134454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78</xdr:row>
      <xdr:rowOff>44450</xdr:rowOff>
    </xdr:from>
    <xdr:to>
      <xdr:col>98</xdr:col>
      <xdr:colOff>38100</xdr:colOff>
      <xdr:row>78</xdr:row>
      <xdr:rowOff>146050</xdr:rowOff>
    </xdr:to>
    <xdr:sp macro="" textlink="">
      <xdr:nvSpPr>
        <xdr:cNvPr id="722" name="楕円 721">
          <a:extLst>
            <a:ext uri="{FF2B5EF4-FFF2-40B4-BE49-F238E27FC236}">
              <a16:creationId xmlns:a16="http://schemas.microsoft.com/office/drawing/2014/main" id="{00000000-0008-0000-0200-0000D2020000}"/>
            </a:ext>
          </a:extLst>
        </xdr:cNvPr>
        <xdr:cNvSpPr/>
      </xdr:nvSpPr>
      <xdr:spPr>
        <a:xfrm>
          <a:off x="186055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72389</xdr:rowOff>
    </xdr:from>
    <xdr:to>
      <xdr:col>102</xdr:col>
      <xdr:colOff>114300</xdr:colOff>
      <xdr:row>78</xdr:row>
      <xdr:rowOff>95250</xdr:rowOff>
    </xdr:to>
    <xdr:cxnSp macro="">
      <xdr:nvCxnSpPr>
        <xdr:cNvPr id="723" name="直線コネクタ 722">
          <a:extLst>
            <a:ext uri="{FF2B5EF4-FFF2-40B4-BE49-F238E27FC236}">
              <a16:creationId xmlns:a16="http://schemas.microsoft.com/office/drawing/2014/main" id="{00000000-0008-0000-0200-0000D3020000}"/>
            </a:ext>
          </a:extLst>
        </xdr:cNvPr>
        <xdr:cNvCxnSpPr/>
      </xdr:nvCxnSpPr>
      <xdr:spPr>
        <a:xfrm flipV="1">
          <a:off x="18656300" y="134454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45738</xdr:rowOff>
    </xdr:from>
    <xdr:ext cx="469744" cy="259045"/>
    <xdr:sp macro="" textlink="">
      <xdr:nvSpPr>
        <xdr:cNvPr id="724" name="n_1aveValue【消防施設】&#10;一人当たり面積">
          <a:extLst>
            <a:ext uri="{FF2B5EF4-FFF2-40B4-BE49-F238E27FC236}">
              <a16:creationId xmlns:a16="http://schemas.microsoft.com/office/drawing/2014/main" id="{00000000-0008-0000-0200-0000D4020000}"/>
            </a:ext>
          </a:extLst>
        </xdr:cNvPr>
        <xdr:cNvSpPr txBox="1"/>
      </xdr:nvSpPr>
      <xdr:spPr>
        <a:xfrm>
          <a:off x="210757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57166</xdr:rowOff>
    </xdr:from>
    <xdr:ext cx="469744" cy="259045"/>
    <xdr:sp macro="" textlink="">
      <xdr:nvSpPr>
        <xdr:cNvPr id="725" name="n_2aveValue【消防施設】&#10;一人当たり面積">
          <a:extLst>
            <a:ext uri="{FF2B5EF4-FFF2-40B4-BE49-F238E27FC236}">
              <a16:creationId xmlns:a16="http://schemas.microsoft.com/office/drawing/2014/main" id="{00000000-0008-0000-0200-0000D5020000}"/>
            </a:ext>
          </a:extLst>
        </xdr:cNvPr>
        <xdr:cNvSpPr txBox="1"/>
      </xdr:nvSpPr>
      <xdr:spPr>
        <a:xfrm>
          <a:off x="20199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83838</xdr:rowOff>
    </xdr:from>
    <xdr:ext cx="469744" cy="259045"/>
    <xdr:sp macro="" textlink="">
      <xdr:nvSpPr>
        <xdr:cNvPr id="726" name="n_3aveValue【消防施設】&#10;一人当たり面積">
          <a:extLst>
            <a:ext uri="{FF2B5EF4-FFF2-40B4-BE49-F238E27FC236}">
              <a16:creationId xmlns:a16="http://schemas.microsoft.com/office/drawing/2014/main" id="{00000000-0008-0000-0200-0000D6020000}"/>
            </a:ext>
          </a:extLst>
        </xdr:cNvPr>
        <xdr:cNvSpPr txBox="1"/>
      </xdr:nvSpPr>
      <xdr:spPr>
        <a:xfrm>
          <a:off x="19310427" y="1448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110507</xdr:rowOff>
    </xdr:from>
    <xdr:ext cx="469744" cy="259045"/>
    <xdr:sp macro="" textlink="">
      <xdr:nvSpPr>
        <xdr:cNvPr id="727" name="n_4aveValue【消防施設】&#10;一人当たり面積">
          <a:extLst>
            <a:ext uri="{FF2B5EF4-FFF2-40B4-BE49-F238E27FC236}">
              <a16:creationId xmlns:a16="http://schemas.microsoft.com/office/drawing/2014/main" id="{00000000-0008-0000-0200-0000D7020000}"/>
            </a:ext>
          </a:extLst>
        </xdr:cNvPr>
        <xdr:cNvSpPr txBox="1"/>
      </xdr:nvSpPr>
      <xdr:spPr>
        <a:xfrm>
          <a:off x="18421427"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132097</xdr:rowOff>
    </xdr:from>
    <xdr:ext cx="469744" cy="259045"/>
    <xdr:sp macro="" textlink="">
      <xdr:nvSpPr>
        <xdr:cNvPr id="728" name="n_1mainValue【消防施設】&#10;一人当たり面積">
          <a:extLst>
            <a:ext uri="{FF2B5EF4-FFF2-40B4-BE49-F238E27FC236}">
              <a16:creationId xmlns:a16="http://schemas.microsoft.com/office/drawing/2014/main" id="{00000000-0008-0000-0200-0000D8020000}"/>
            </a:ext>
          </a:extLst>
        </xdr:cNvPr>
        <xdr:cNvSpPr txBox="1"/>
      </xdr:nvSpPr>
      <xdr:spPr>
        <a:xfrm>
          <a:off x="21075727" y="1316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143527</xdr:rowOff>
    </xdr:from>
    <xdr:ext cx="469744" cy="259045"/>
    <xdr:sp macro="" textlink="">
      <xdr:nvSpPr>
        <xdr:cNvPr id="729" name="n_2mainValue【消防施設】&#10;一人当たり面積">
          <a:extLst>
            <a:ext uri="{FF2B5EF4-FFF2-40B4-BE49-F238E27FC236}">
              <a16:creationId xmlns:a16="http://schemas.microsoft.com/office/drawing/2014/main" id="{00000000-0008-0000-0200-0000D9020000}"/>
            </a:ext>
          </a:extLst>
        </xdr:cNvPr>
        <xdr:cNvSpPr txBox="1"/>
      </xdr:nvSpPr>
      <xdr:spPr>
        <a:xfrm>
          <a:off x="20199427"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139716</xdr:rowOff>
    </xdr:from>
    <xdr:ext cx="469744" cy="259045"/>
    <xdr:sp macro="" textlink="">
      <xdr:nvSpPr>
        <xdr:cNvPr id="730" name="n_3mainValue【消防施設】&#10;一人当たり面積">
          <a:extLst>
            <a:ext uri="{FF2B5EF4-FFF2-40B4-BE49-F238E27FC236}">
              <a16:creationId xmlns:a16="http://schemas.microsoft.com/office/drawing/2014/main" id="{00000000-0008-0000-0200-0000DA020000}"/>
            </a:ext>
          </a:extLst>
        </xdr:cNvPr>
        <xdr:cNvSpPr txBox="1"/>
      </xdr:nvSpPr>
      <xdr:spPr>
        <a:xfrm>
          <a:off x="19310427" y="1316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76</xdr:row>
      <xdr:rowOff>162577</xdr:rowOff>
    </xdr:from>
    <xdr:ext cx="469744" cy="259045"/>
    <xdr:sp macro="" textlink="">
      <xdr:nvSpPr>
        <xdr:cNvPr id="731" name="n_4mainValue【消防施設】&#10;一人当たり面積">
          <a:extLst>
            <a:ext uri="{FF2B5EF4-FFF2-40B4-BE49-F238E27FC236}">
              <a16:creationId xmlns:a16="http://schemas.microsoft.com/office/drawing/2014/main" id="{00000000-0008-0000-0200-0000DB020000}"/>
            </a:ext>
          </a:extLst>
        </xdr:cNvPr>
        <xdr:cNvSpPr txBox="1"/>
      </xdr:nvSpPr>
      <xdr:spPr>
        <a:xfrm>
          <a:off x="18421427" y="1319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a:extLst>
            <a:ext uri="{FF2B5EF4-FFF2-40B4-BE49-F238E27FC236}">
              <a16:creationId xmlns:a16="http://schemas.microsoft.com/office/drawing/2014/main" id="{00000000-0008-0000-0200-0000D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a:extLst>
            <a:ext uri="{FF2B5EF4-FFF2-40B4-BE49-F238E27FC236}">
              <a16:creationId xmlns:a16="http://schemas.microsoft.com/office/drawing/2014/main" id="{00000000-0008-0000-0200-0000DD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a:extLst>
            <a:ext uri="{FF2B5EF4-FFF2-40B4-BE49-F238E27FC236}">
              <a16:creationId xmlns:a16="http://schemas.microsoft.com/office/drawing/2014/main" id="{00000000-0008-0000-0200-0000DE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a:extLst>
            <a:ext uri="{FF2B5EF4-FFF2-40B4-BE49-F238E27FC236}">
              <a16:creationId xmlns:a16="http://schemas.microsoft.com/office/drawing/2014/main" id="{00000000-0008-0000-0200-0000DF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a:extLst>
            <a:ext uri="{FF2B5EF4-FFF2-40B4-BE49-F238E27FC236}">
              <a16:creationId xmlns:a16="http://schemas.microsoft.com/office/drawing/2014/main" id="{00000000-0008-0000-0200-0000E0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a:extLst>
            <a:ext uri="{FF2B5EF4-FFF2-40B4-BE49-F238E27FC236}">
              <a16:creationId xmlns:a16="http://schemas.microsoft.com/office/drawing/2014/main" id="{00000000-0008-0000-0200-0000E1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a:extLst>
            <a:ext uri="{FF2B5EF4-FFF2-40B4-BE49-F238E27FC236}">
              <a16:creationId xmlns:a16="http://schemas.microsoft.com/office/drawing/2014/main" id="{00000000-0008-0000-0200-0000E2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a:extLst>
            <a:ext uri="{FF2B5EF4-FFF2-40B4-BE49-F238E27FC236}">
              <a16:creationId xmlns:a16="http://schemas.microsoft.com/office/drawing/2014/main" id="{00000000-0008-0000-0200-0000E3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a:extLst>
            <a:ext uri="{FF2B5EF4-FFF2-40B4-BE49-F238E27FC236}">
              <a16:creationId xmlns:a16="http://schemas.microsoft.com/office/drawing/2014/main" id="{00000000-0008-0000-0200-0000E5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2" name="テキスト ボックス 741">
          <a:extLst>
            <a:ext uri="{FF2B5EF4-FFF2-40B4-BE49-F238E27FC236}">
              <a16:creationId xmlns:a16="http://schemas.microsoft.com/office/drawing/2014/main" id="{00000000-0008-0000-0200-0000E6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44" name="テキスト ボックス 743">
          <a:extLst>
            <a:ext uri="{FF2B5EF4-FFF2-40B4-BE49-F238E27FC236}">
              <a16:creationId xmlns:a16="http://schemas.microsoft.com/office/drawing/2014/main" id="{00000000-0008-0000-0200-0000E8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6" name="テキスト ボックス 745">
          <a:extLst>
            <a:ext uri="{FF2B5EF4-FFF2-40B4-BE49-F238E27FC236}">
              <a16:creationId xmlns:a16="http://schemas.microsoft.com/office/drawing/2014/main" id="{00000000-0008-0000-0200-0000EA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1" name="直線コネクタ 750">
          <a:extLst>
            <a:ext uri="{FF2B5EF4-FFF2-40B4-BE49-F238E27FC236}">
              <a16:creationId xmlns:a16="http://schemas.microsoft.com/office/drawing/2014/main" id="{00000000-0008-0000-0200-0000EF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2" name="テキスト ボックス 751">
          <a:extLst>
            <a:ext uri="{FF2B5EF4-FFF2-40B4-BE49-F238E27FC236}">
              <a16:creationId xmlns:a16="http://schemas.microsoft.com/office/drawing/2014/main" id="{00000000-0008-0000-0200-0000F0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a:extLst>
            <a:ext uri="{FF2B5EF4-FFF2-40B4-BE49-F238E27FC236}">
              <a16:creationId xmlns:a16="http://schemas.microsoft.com/office/drawing/2014/main" id="{00000000-0008-0000-0200-0000F1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4" name="【庁舎】&#10;有形固定資産減価償却率グラフ枠">
          <a:extLst>
            <a:ext uri="{FF2B5EF4-FFF2-40B4-BE49-F238E27FC236}">
              <a16:creationId xmlns:a16="http://schemas.microsoft.com/office/drawing/2014/main" id="{00000000-0008-0000-0200-0000F2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59055</xdr:rowOff>
    </xdr:to>
    <xdr:cxnSp macro="">
      <xdr:nvCxnSpPr>
        <xdr:cNvPr id="755" name="直線コネクタ 754">
          <a:extLst>
            <a:ext uri="{FF2B5EF4-FFF2-40B4-BE49-F238E27FC236}">
              <a16:creationId xmlns:a16="http://schemas.microsoft.com/office/drawing/2014/main" id="{00000000-0008-0000-0200-0000F3020000}"/>
            </a:ext>
          </a:extLst>
        </xdr:cNvPr>
        <xdr:cNvCxnSpPr/>
      </xdr:nvCxnSpPr>
      <xdr:spPr>
        <a:xfrm flipV="1">
          <a:off x="16318864" y="17392650"/>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62882</xdr:rowOff>
    </xdr:from>
    <xdr:ext cx="405111" cy="259045"/>
    <xdr:sp macro="" textlink="">
      <xdr:nvSpPr>
        <xdr:cNvPr id="756" name="【庁舎】&#10;有形固定資産減価償却率最小値テキスト">
          <a:extLst>
            <a:ext uri="{FF2B5EF4-FFF2-40B4-BE49-F238E27FC236}">
              <a16:creationId xmlns:a16="http://schemas.microsoft.com/office/drawing/2014/main" id="{00000000-0008-0000-0200-0000F4020000}"/>
            </a:ext>
          </a:extLst>
        </xdr:cNvPr>
        <xdr:cNvSpPr txBox="1"/>
      </xdr:nvSpPr>
      <xdr:spPr>
        <a:xfrm>
          <a:off x="16357600" y="187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59055</xdr:rowOff>
    </xdr:from>
    <xdr:to>
      <xdr:col>86</xdr:col>
      <xdr:colOff>25400</xdr:colOff>
      <xdr:row>109</xdr:row>
      <xdr:rowOff>59055</xdr:rowOff>
    </xdr:to>
    <xdr:cxnSp macro="">
      <xdr:nvCxnSpPr>
        <xdr:cNvPr id="757" name="直線コネクタ 756">
          <a:extLst>
            <a:ext uri="{FF2B5EF4-FFF2-40B4-BE49-F238E27FC236}">
              <a16:creationId xmlns:a16="http://schemas.microsoft.com/office/drawing/2014/main" id="{00000000-0008-0000-0200-0000F5020000}"/>
            </a:ext>
          </a:extLst>
        </xdr:cNvPr>
        <xdr:cNvCxnSpPr/>
      </xdr:nvCxnSpPr>
      <xdr:spPr>
        <a:xfrm>
          <a:off x="16230600" y="1874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758" name="【庁舎】&#10;有形固定資産減価償却率最大値テキスト">
          <a:extLst>
            <a:ext uri="{FF2B5EF4-FFF2-40B4-BE49-F238E27FC236}">
              <a16:creationId xmlns:a16="http://schemas.microsoft.com/office/drawing/2014/main" id="{00000000-0008-0000-0200-0000F6020000}"/>
            </a:ext>
          </a:extLst>
        </xdr:cNvPr>
        <xdr:cNvSpPr txBox="1"/>
      </xdr:nvSpPr>
      <xdr:spPr>
        <a:xfrm>
          <a:off x="16357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759" name="直線コネクタ 758">
          <a:extLst>
            <a:ext uri="{FF2B5EF4-FFF2-40B4-BE49-F238E27FC236}">
              <a16:creationId xmlns:a16="http://schemas.microsoft.com/office/drawing/2014/main" id="{00000000-0008-0000-0200-0000F7020000}"/>
            </a:ext>
          </a:extLst>
        </xdr:cNvPr>
        <xdr:cNvCxnSpPr/>
      </xdr:nvCxnSpPr>
      <xdr:spPr>
        <a:xfrm>
          <a:off x="16230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61613</xdr:rowOff>
    </xdr:from>
    <xdr:ext cx="405111" cy="259045"/>
    <xdr:sp macro="" textlink="">
      <xdr:nvSpPr>
        <xdr:cNvPr id="760" name="【庁舎】&#10;有形固定資産減価償却率平均値テキスト">
          <a:extLst>
            <a:ext uri="{FF2B5EF4-FFF2-40B4-BE49-F238E27FC236}">
              <a16:creationId xmlns:a16="http://schemas.microsoft.com/office/drawing/2014/main" id="{00000000-0008-0000-0200-0000F8020000}"/>
            </a:ext>
          </a:extLst>
        </xdr:cNvPr>
        <xdr:cNvSpPr txBox="1"/>
      </xdr:nvSpPr>
      <xdr:spPr>
        <a:xfrm>
          <a:off x="16357600" y="178924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38736</xdr:rowOff>
    </xdr:from>
    <xdr:to>
      <xdr:col>85</xdr:col>
      <xdr:colOff>177800</xdr:colOff>
      <xdr:row>105</xdr:row>
      <xdr:rowOff>140336</xdr:rowOff>
    </xdr:to>
    <xdr:sp macro="" textlink="">
      <xdr:nvSpPr>
        <xdr:cNvPr id="761" name="フローチャート: 判断 760">
          <a:extLst>
            <a:ext uri="{FF2B5EF4-FFF2-40B4-BE49-F238E27FC236}">
              <a16:creationId xmlns:a16="http://schemas.microsoft.com/office/drawing/2014/main" id="{00000000-0008-0000-0200-0000F9020000}"/>
            </a:ext>
          </a:extLst>
        </xdr:cNvPr>
        <xdr:cNvSpPr/>
      </xdr:nvSpPr>
      <xdr:spPr>
        <a:xfrm>
          <a:off x="16268700" y="1804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55880</xdr:rowOff>
    </xdr:from>
    <xdr:to>
      <xdr:col>81</xdr:col>
      <xdr:colOff>101600</xdr:colOff>
      <xdr:row>106</xdr:row>
      <xdr:rowOff>157480</xdr:rowOff>
    </xdr:to>
    <xdr:sp macro="" textlink="">
      <xdr:nvSpPr>
        <xdr:cNvPr id="762" name="フローチャート: 判断 761">
          <a:extLst>
            <a:ext uri="{FF2B5EF4-FFF2-40B4-BE49-F238E27FC236}">
              <a16:creationId xmlns:a16="http://schemas.microsoft.com/office/drawing/2014/main" id="{00000000-0008-0000-0200-0000FA020000}"/>
            </a:ext>
          </a:extLst>
        </xdr:cNvPr>
        <xdr:cNvSpPr/>
      </xdr:nvSpPr>
      <xdr:spPr>
        <a:xfrm>
          <a:off x="15430500" y="1822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19686</xdr:rowOff>
    </xdr:from>
    <xdr:to>
      <xdr:col>76</xdr:col>
      <xdr:colOff>165100</xdr:colOff>
      <xdr:row>106</xdr:row>
      <xdr:rowOff>121286</xdr:rowOff>
    </xdr:to>
    <xdr:sp macro="" textlink="">
      <xdr:nvSpPr>
        <xdr:cNvPr id="763" name="フローチャート: 判断 762">
          <a:extLst>
            <a:ext uri="{FF2B5EF4-FFF2-40B4-BE49-F238E27FC236}">
              <a16:creationId xmlns:a16="http://schemas.microsoft.com/office/drawing/2014/main" id="{00000000-0008-0000-0200-0000FB020000}"/>
            </a:ext>
          </a:extLst>
        </xdr:cNvPr>
        <xdr:cNvSpPr/>
      </xdr:nvSpPr>
      <xdr:spPr>
        <a:xfrm>
          <a:off x="14541500" y="1819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166370</xdr:rowOff>
    </xdr:from>
    <xdr:to>
      <xdr:col>72</xdr:col>
      <xdr:colOff>38100</xdr:colOff>
      <xdr:row>106</xdr:row>
      <xdr:rowOff>96520</xdr:rowOff>
    </xdr:to>
    <xdr:sp macro="" textlink="">
      <xdr:nvSpPr>
        <xdr:cNvPr id="764" name="フローチャート: 判断 763">
          <a:extLst>
            <a:ext uri="{FF2B5EF4-FFF2-40B4-BE49-F238E27FC236}">
              <a16:creationId xmlns:a16="http://schemas.microsoft.com/office/drawing/2014/main" id="{00000000-0008-0000-0200-0000FC020000}"/>
            </a:ext>
          </a:extLst>
        </xdr:cNvPr>
        <xdr:cNvSpPr/>
      </xdr:nvSpPr>
      <xdr:spPr>
        <a:xfrm>
          <a:off x="13652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156845</xdr:rowOff>
    </xdr:from>
    <xdr:to>
      <xdr:col>67</xdr:col>
      <xdr:colOff>101600</xdr:colOff>
      <xdr:row>106</xdr:row>
      <xdr:rowOff>86995</xdr:rowOff>
    </xdr:to>
    <xdr:sp macro="" textlink="">
      <xdr:nvSpPr>
        <xdr:cNvPr id="765" name="フローチャート: 判断 764">
          <a:extLst>
            <a:ext uri="{FF2B5EF4-FFF2-40B4-BE49-F238E27FC236}">
              <a16:creationId xmlns:a16="http://schemas.microsoft.com/office/drawing/2014/main" id="{00000000-0008-0000-0200-0000FD020000}"/>
            </a:ext>
          </a:extLst>
        </xdr:cNvPr>
        <xdr:cNvSpPr/>
      </xdr:nvSpPr>
      <xdr:spPr>
        <a:xfrm>
          <a:off x="12763500" y="1815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00000000-0008-0000-0200-0000FE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00000000-0008-0000-0200-0000FF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00000000-0008-0000-0200-000000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00000000-0008-0000-0200-000001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0000000-0008-0000-0200-000002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149225</xdr:rowOff>
    </xdr:from>
    <xdr:to>
      <xdr:col>85</xdr:col>
      <xdr:colOff>177800</xdr:colOff>
      <xdr:row>108</xdr:row>
      <xdr:rowOff>79375</xdr:rowOff>
    </xdr:to>
    <xdr:sp macro="" textlink="">
      <xdr:nvSpPr>
        <xdr:cNvPr id="771" name="楕円 770">
          <a:extLst>
            <a:ext uri="{FF2B5EF4-FFF2-40B4-BE49-F238E27FC236}">
              <a16:creationId xmlns:a16="http://schemas.microsoft.com/office/drawing/2014/main" id="{00000000-0008-0000-0200-000003030000}"/>
            </a:ext>
          </a:extLst>
        </xdr:cNvPr>
        <xdr:cNvSpPr/>
      </xdr:nvSpPr>
      <xdr:spPr>
        <a:xfrm>
          <a:off x="16268700" y="1849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127652</xdr:rowOff>
    </xdr:from>
    <xdr:ext cx="405111" cy="259045"/>
    <xdr:sp macro="" textlink="">
      <xdr:nvSpPr>
        <xdr:cNvPr id="772" name="【庁舎】&#10;有形固定資産減価償却率該当値テキスト">
          <a:extLst>
            <a:ext uri="{FF2B5EF4-FFF2-40B4-BE49-F238E27FC236}">
              <a16:creationId xmlns:a16="http://schemas.microsoft.com/office/drawing/2014/main" id="{00000000-0008-0000-0200-000004030000}"/>
            </a:ext>
          </a:extLst>
        </xdr:cNvPr>
        <xdr:cNvSpPr txBox="1"/>
      </xdr:nvSpPr>
      <xdr:spPr>
        <a:xfrm>
          <a:off x="16357600" y="1847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105411</xdr:rowOff>
    </xdr:from>
    <xdr:to>
      <xdr:col>81</xdr:col>
      <xdr:colOff>101600</xdr:colOff>
      <xdr:row>108</xdr:row>
      <xdr:rowOff>35561</xdr:rowOff>
    </xdr:to>
    <xdr:sp macro="" textlink="">
      <xdr:nvSpPr>
        <xdr:cNvPr id="773" name="楕円 772">
          <a:extLst>
            <a:ext uri="{FF2B5EF4-FFF2-40B4-BE49-F238E27FC236}">
              <a16:creationId xmlns:a16="http://schemas.microsoft.com/office/drawing/2014/main" id="{00000000-0008-0000-0200-000005030000}"/>
            </a:ext>
          </a:extLst>
        </xdr:cNvPr>
        <xdr:cNvSpPr/>
      </xdr:nvSpPr>
      <xdr:spPr>
        <a:xfrm>
          <a:off x="15430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156211</xdr:rowOff>
    </xdr:from>
    <xdr:to>
      <xdr:col>85</xdr:col>
      <xdr:colOff>127000</xdr:colOff>
      <xdr:row>108</xdr:row>
      <xdr:rowOff>28575</xdr:rowOff>
    </xdr:to>
    <xdr:cxnSp macro="">
      <xdr:nvCxnSpPr>
        <xdr:cNvPr id="774" name="直線コネクタ 773">
          <a:extLst>
            <a:ext uri="{FF2B5EF4-FFF2-40B4-BE49-F238E27FC236}">
              <a16:creationId xmlns:a16="http://schemas.microsoft.com/office/drawing/2014/main" id="{00000000-0008-0000-0200-000006030000}"/>
            </a:ext>
          </a:extLst>
        </xdr:cNvPr>
        <xdr:cNvCxnSpPr/>
      </xdr:nvCxnSpPr>
      <xdr:spPr>
        <a:xfrm>
          <a:off x="15481300" y="18501361"/>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63500</xdr:rowOff>
    </xdr:from>
    <xdr:to>
      <xdr:col>76</xdr:col>
      <xdr:colOff>165100</xdr:colOff>
      <xdr:row>107</xdr:row>
      <xdr:rowOff>165100</xdr:rowOff>
    </xdr:to>
    <xdr:sp macro="" textlink="">
      <xdr:nvSpPr>
        <xdr:cNvPr id="775" name="楕円 774">
          <a:extLst>
            <a:ext uri="{FF2B5EF4-FFF2-40B4-BE49-F238E27FC236}">
              <a16:creationId xmlns:a16="http://schemas.microsoft.com/office/drawing/2014/main" id="{00000000-0008-0000-0200-000007030000}"/>
            </a:ext>
          </a:extLst>
        </xdr:cNvPr>
        <xdr:cNvSpPr/>
      </xdr:nvSpPr>
      <xdr:spPr>
        <a:xfrm>
          <a:off x="145415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114300</xdr:rowOff>
    </xdr:from>
    <xdr:to>
      <xdr:col>81</xdr:col>
      <xdr:colOff>50800</xdr:colOff>
      <xdr:row>107</xdr:row>
      <xdr:rowOff>156211</xdr:rowOff>
    </xdr:to>
    <xdr:cxnSp macro="">
      <xdr:nvCxnSpPr>
        <xdr:cNvPr id="776" name="直線コネクタ 775">
          <a:extLst>
            <a:ext uri="{FF2B5EF4-FFF2-40B4-BE49-F238E27FC236}">
              <a16:creationId xmlns:a16="http://schemas.microsoft.com/office/drawing/2014/main" id="{00000000-0008-0000-0200-000008030000}"/>
            </a:ext>
          </a:extLst>
        </xdr:cNvPr>
        <xdr:cNvCxnSpPr/>
      </xdr:nvCxnSpPr>
      <xdr:spPr>
        <a:xfrm>
          <a:off x="14592300" y="184594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19686</xdr:rowOff>
    </xdr:from>
    <xdr:to>
      <xdr:col>72</xdr:col>
      <xdr:colOff>38100</xdr:colOff>
      <xdr:row>107</xdr:row>
      <xdr:rowOff>121286</xdr:rowOff>
    </xdr:to>
    <xdr:sp macro="" textlink="">
      <xdr:nvSpPr>
        <xdr:cNvPr id="777" name="楕円 776">
          <a:extLst>
            <a:ext uri="{FF2B5EF4-FFF2-40B4-BE49-F238E27FC236}">
              <a16:creationId xmlns:a16="http://schemas.microsoft.com/office/drawing/2014/main" id="{00000000-0008-0000-0200-000009030000}"/>
            </a:ext>
          </a:extLst>
        </xdr:cNvPr>
        <xdr:cNvSpPr/>
      </xdr:nvSpPr>
      <xdr:spPr>
        <a:xfrm>
          <a:off x="13652500" y="1836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70486</xdr:rowOff>
    </xdr:from>
    <xdr:to>
      <xdr:col>76</xdr:col>
      <xdr:colOff>114300</xdr:colOff>
      <xdr:row>107</xdr:row>
      <xdr:rowOff>114300</xdr:rowOff>
    </xdr:to>
    <xdr:cxnSp macro="">
      <xdr:nvCxnSpPr>
        <xdr:cNvPr id="778" name="直線コネクタ 777">
          <a:extLst>
            <a:ext uri="{FF2B5EF4-FFF2-40B4-BE49-F238E27FC236}">
              <a16:creationId xmlns:a16="http://schemas.microsoft.com/office/drawing/2014/main" id="{00000000-0008-0000-0200-00000A030000}"/>
            </a:ext>
          </a:extLst>
        </xdr:cNvPr>
        <xdr:cNvCxnSpPr/>
      </xdr:nvCxnSpPr>
      <xdr:spPr>
        <a:xfrm>
          <a:off x="13703300" y="1841563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147320</xdr:rowOff>
    </xdr:from>
    <xdr:to>
      <xdr:col>67</xdr:col>
      <xdr:colOff>101600</xdr:colOff>
      <xdr:row>107</xdr:row>
      <xdr:rowOff>77470</xdr:rowOff>
    </xdr:to>
    <xdr:sp macro="" textlink="">
      <xdr:nvSpPr>
        <xdr:cNvPr id="779" name="楕円 778">
          <a:extLst>
            <a:ext uri="{FF2B5EF4-FFF2-40B4-BE49-F238E27FC236}">
              <a16:creationId xmlns:a16="http://schemas.microsoft.com/office/drawing/2014/main" id="{00000000-0008-0000-0200-00000B030000}"/>
            </a:ext>
          </a:extLst>
        </xdr:cNvPr>
        <xdr:cNvSpPr/>
      </xdr:nvSpPr>
      <xdr:spPr>
        <a:xfrm>
          <a:off x="12763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26670</xdr:rowOff>
    </xdr:from>
    <xdr:to>
      <xdr:col>71</xdr:col>
      <xdr:colOff>177800</xdr:colOff>
      <xdr:row>107</xdr:row>
      <xdr:rowOff>70486</xdr:rowOff>
    </xdr:to>
    <xdr:cxnSp macro="">
      <xdr:nvCxnSpPr>
        <xdr:cNvPr id="780" name="直線コネクタ 779">
          <a:extLst>
            <a:ext uri="{FF2B5EF4-FFF2-40B4-BE49-F238E27FC236}">
              <a16:creationId xmlns:a16="http://schemas.microsoft.com/office/drawing/2014/main" id="{00000000-0008-0000-0200-00000C030000}"/>
            </a:ext>
          </a:extLst>
        </xdr:cNvPr>
        <xdr:cNvCxnSpPr/>
      </xdr:nvCxnSpPr>
      <xdr:spPr>
        <a:xfrm>
          <a:off x="12814300" y="1837182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2557</xdr:rowOff>
    </xdr:from>
    <xdr:ext cx="405111" cy="259045"/>
    <xdr:sp macro="" textlink="">
      <xdr:nvSpPr>
        <xdr:cNvPr id="781" name="n_1aveValue【庁舎】&#10;有形固定資産減価償却率">
          <a:extLst>
            <a:ext uri="{FF2B5EF4-FFF2-40B4-BE49-F238E27FC236}">
              <a16:creationId xmlns:a16="http://schemas.microsoft.com/office/drawing/2014/main" id="{00000000-0008-0000-0200-00000D030000}"/>
            </a:ext>
          </a:extLst>
        </xdr:cNvPr>
        <xdr:cNvSpPr txBox="1"/>
      </xdr:nvSpPr>
      <xdr:spPr>
        <a:xfrm>
          <a:off x="15266044" y="18004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137813</xdr:rowOff>
    </xdr:from>
    <xdr:ext cx="405111" cy="259045"/>
    <xdr:sp macro="" textlink="">
      <xdr:nvSpPr>
        <xdr:cNvPr id="782" name="n_2aveValue【庁舎】&#10;有形固定資産減価償却率">
          <a:extLst>
            <a:ext uri="{FF2B5EF4-FFF2-40B4-BE49-F238E27FC236}">
              <a16:creationId xmlns:a16="http://schemas.microsoft.com/office/drawing/2014/main" id="{00000000-0008-0000-0200-00000E030000}"/>
            </a:ext>
          </a:extLst>
        </xdr:cNvPr>
        <xdr:cNvSpPr txBox="1"/>
      </xdr:nvSpPr>
      <xdr:spPr>
        <a:xfrm>
          <a:off x="14389744" y="17968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113047</xdr:rowOff>
    </xdr:from>
    <xdr:ext cx="405111" cy="259045"/>
    <xdr:sp macro="" textlink="">
      <xdr:nvSpPr>
        <xdr:cNvPr id="783" name="n_3aveValue【庁舎】&#10;有形固定資産減価償却率">
          <a:extLst>
            <a:ext uri="{FF2B5EF4-FFF2-40B4-BE49-F238E27FC236}">
              <a16:creationId xmlns:a16="http://schemas.microsoft.com/office/drawing/2014/main" id="{00000000-0008-0000-0200-00000F030000}"/>
            </a:ext>
          </a:extLst>
        </xdr:cNvPr>
        <xdr:cNvSpPr txBox="1"/>
      </xdr:nvSpPr>
      <xdr:spPr>
        <a:xfrm>
          <a:off x="13500744" y="1794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103522</xdr:rowOff>
    </xdr:from>
    <xdr:ext cx="405111" cy="259045"/>
    <xdr:sp macro="" textlink="">
      <xdr:nvSpPr>
        <xdr:cNvPr id="784" name="n_4aveValue【庁舎】&#10;有形固定資産減価償却率">
          <a:extLst>
            <a:ext uri="{FF2B5EF4-FFF2-40B4-BE49-F238E27FC236}">
              <a16:creationId xmlns:a16="http://schemas.microsoft.com/office/drawing/2014/main" id="{00000000-0008-0000-0200-000010030000}"/>
            </a:ext>
          </a:extLst>
        </xdr:cNvPr>
        <xdr:cNvSpPr txBox="1"/>
      </xdr:nvSpPr>
      <xdr:spPr>
        <a:xfrm>
          <a:off x="12611744" y="17934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26688</xdr:rowOff>
    </xdr:from>
    <xdr:ext cx="405111" cy="259045"/>
    <xdr:sp macro="" textlink="">
      <xdr:nvSpPr>
        <xdr:cNvPr id="785" name="n_1mainValue【庁舎】&#10;有形固定資産減価償却率">
          <a:extLst>
            <a:ext uri="{FF2B5EF4-FFF2-40B4-BE49-F238E27FC236}">
              <a16:creationId xmlns:a16="http://schemas.microsoft.com/office/drawing/2014/main" id="{00000000-0008-0000-0200-000011030000}"/>
            </a:ext>
          </a:extLst>
        </xdr:cNvPr>
        <xdr:cNvSpPr txBox="1"/>
      </xdr:nvSpPr>
      <xdr:spPr>
        <a:xfrm>
          <a:off x="15266044" y="1854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156227</xdr:rowOff>
    </xdr:from>
    <xdr:ext cx="405111" cy="259045"/>
    <xdr:sp macro="" textlink="">
      <xdr:nvSpPr>
        <xdr:cNvPr id="786" name="n_2mainValue【庁舎】&#10;有形固定資産減価償却率">
          <a:extLst>
            <a:ext uri="{FF2B5EF4-FFF2-40B4-BE49-F238E27FC236}">
              <a16:creationId xmlns:a16="http://schemas.microsoft.com/office/drawing/2014/main" id="{00000000-0008-0000-0200-000012030000}"/>
            </a:ext>
          </a:extLst>
        </xdr:cNvPr>
        <xdr:cNvSpPr txBox="1"/>
      </xdr:nvSpPr>
      <xdr:spPr>
        <a:xfrm>
          <a:off x="14389744" y="185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112413</xdr:rowOff>
    </xdr:from>
    <xdr:ext cx="405111" cy="259045"/>
    <xdr:sp macro="" textlink="">
      <xdr:nvSpPr>
        <xdr:cNvPr id="787" name="n_3mainValue【庁舎】&#10;有形固定資産減価償却率">
          <a:extLst>
            <a:ext uri="{FF2B5EF4-FFF2-40B4-BE49-F238E27FC236}">
              <a16:creationId xmlns:a16="http://schemas.microsoft.com/office/drawing/2014/main" id="{00000000-0008-0000-0200-000013030000}"/>
            </a:ext>
          </a:extLst>
        </xdr:cNvPr>
        <xdr:cNvSpPr txBox="1"/>
      </xdr:nvSpPr>
      <xdr:spPr>
        <a:xfrm>
          <a:off x="13500744" y="1845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68597</xdr:rowOff>
    </xdr:from>
    <xdr:ext cx="405111" cy="259045"/>
    <xdr:sp macro="" textlink="">
      <xdr:nvSpPr>
        <xdr:cNvPr id="788" name="n_4mainValue【庁舎】&#10;有形固定資産減価償却率">
          <a:extLst>
            <a:ext uri="{FF2B5EF4-FFF2-40B4-BE49-F238E27FC236}">
              <a16:creationId xmlns:a16="http://schemas.microsoft.com/office/drawing/2014/main" id="{00000000-0008-0000-0200-000014030000}"/>
            </a:ext>
          </a:extLst>
        </xdr:cNvPr>
        <xdr:cNvSpPr txBox="1"/>
      </xdr:nvSpPr>
      <xdr:spPr>
        <a:xfrm>
          <a:off x="12611744" y="184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9" name="正方形/長方形 788">
          <a:extLst>
            <a:ext uri="{FF2B5EF4-FFF2-40B4-BE49-F238E27FC236}">
              <a16:creationId xmlns:a16="http://schemas.microsoft.com/office/drawing/2014/main" id="{00000000-0008-0000-0200-000015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0" name="正方形/長方形 789">
          <a:extLst>
            <a:ext uri="{FF2B5EF4-FFF2-40B4-BE49-F238E27FC236}">
              <a16:creationId xmlns:a16="http://schemas.microsoft.com/office/drawing/2014/main" id="{00000000-0008-0000-0200-000016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1" name="正方形/長方形 790">
          <a:extLst>
            <a:ext uri="{FF2B5EF4-FFF2-40B4-BE49-F238E27FC236}">
              <a16:creationId xmlns:a16="http://schemas.microsoft.com/office/drawing/2014/main" id="{00000000-0008-0000-0200-000017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2" name="正方形/長方形 791">
          <a:extLst>
            <a:ext uri="{FF2B5EF4-FFF2-40B4-BE49-F238E27FC236}">
              <a16:creationId xmlns:a16="http://schemas.microsoft.com/office/drawing/2014/main" id="{00000000-0008-0000-0200-000018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3" name="正方形/長方形 792">
          <a:extLst>
            <a:ext uri="{FF2B5EF4-FFF2-40B4-BE49-F238E27FC236}">
              <a16:creationId xmlns:a16="http://schemas.microsoft.com/office/drawing/2014/main" id="{00000000-0008-0000-0200-000019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4" name="正方形/長方形 793">
          <a:extLst>
            <a:ext uri="{FF2B5EF4-FFF2-40B4-BE49-F238E27FC236}">
              <a16:creationId xmlns:a16="http://schemas.microsoft.com/office/drawing/2014/main" id="{00000000-0008-0000-0200-00001A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5" name="正方形/長方形 794">
          <a:extLst>
            <a:ext uri="{FF2B5EF4-FFF2-40B4-BE49-F238E27FC236}">
              <a16:creationId xmlns:a16="http://schemas.microsoft.com/office/drawing/2014/main" id="{00000000-0008-0000-0200-00001B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6" name="正方形/長方形 795">
          <a:extLst>
            <a:ext uri="{FF2B5EF4-FFF2-40B4-BE49-F238E27FC236}">
              <a16:creationId xmlns:a16="http://schemas.microsoft.com/office/drawing/2014/main" id="{00000000-0008-0000-0200-00001C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7" name="テキスト ボックス 796">
          <a:extLst>
            <a:ext uri="{FF2B5EF4-FFF2-40B4-BE49-F238E27FC236}">
              <a16:creationId xmlns:a16="http://schemas.microsoft.com/office/drawing/2014/main" id="{00000000-0008-0000-0200-00001D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8" name="直線コネクタ 797">
          <a:extLst>
            <a:ext uri="{FF2B5EF4-FFF2-40B4-BE49-F238E27FC236}">
              <a16:creationId xmlns:a16="http://schemas.microsoft.com/office/drawing/2014/main" id="{00000000-0008-0000-0200-00001E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9" name="直線コネクタ 798">
          <a:extLst>
            <a:ext uri="{FF2B5EF4-FFF2-40B4-BE49-F238E27FC236}">
              <a16:creationId xmlns:a16="http://schemas.microsoft.com/office/drawing/2014/main" id="{00000000-0008-0000-0200-00001F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0" name="テキスト ボックス 799">
          <a:extLst>
            <a:ext uri="{FF2B5EF4-FFF2-40B4-BE49-F238E27FC236}">
              <a16:creationId xmlns:a16="http://schemas.microsoft.com/office/drawing/2014/main" id="{00000000-0008-0000-0200-000020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1" name="直線コネクタ 800">
          <a:extLst>
            <a:ext uri="{FF2B5EF4-FFF2-40B4-BE49-F238E27FC236}">
              <a16:creationId xmlns:a16="http://schemas.microsoft.com/office/drawing/2014/main" id="{00000000-0008-0000-0200-000021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2" name="テキスト ボックス 801">
          <a:extLst>
            <a:ext uri="{FF2B5EF4-FFF2-40B4-BE49-F238E27FC236}">
              <a16:creationId xmlns:a16="http://schemas.microsoft.com/office/drawing/2014/main" id="{00000000-0008-0000-0200-000022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3" name="直線コネクタ 802">
          <a:extLst>
            <a:ext uri="{FF2B5EF4-FFF2-40B4-BE49-F238E27FC236}">
              <a16:creationId xmlns:a16="http://schemas.microsoft.com/office/drawing/2014/main" id="{00000000-0008-0000-0200-000023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4" name="テキスト ボックス 803">
          <a:extLst>
            <a:ext uri="{FF2B5EF4-FFF2-40B4-BE49-F238E27FC236}">
              <a16:creationId xmlns:a16="http://schemas.microsoft.com/office/drawing/2014/main" id="{00000000-0008-0000-0200-000024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5" name="直線コネクタ 804">
          <a:extLst>
            <a:ext uri="{FF2B5EF4-FFF2-40B4-BE49-F238E27FC236}">
              <a16:creationId xmlns:a16="http://schemas.microsoft.com/office/drawing/2014/main" id="{00000000-0008-0000-0200-000025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6" name="テキスト ボックス 805">
          <a:extLst>
            <a:ext uri="{FF2B5EF4-FFF2-40B4-BE49-F238E27FC236}">
              <a16:creationId xmlns:a16="http://schemas.microsoft.com/office/drawing/2014/main" id="{00000000-0008-0000-0200-000026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7" name="直線コネクタ 806">
          <a:extLst>
            <a:ext uri="{FF2B5EF4-FFF2-40B4-BE49-F238E27FC236}">
              <a16:creationId xmlns:a16="http://schemas.microsoft.com/office/drawing/2014/main" id="{00000000-0008-0000-0200-000027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8" name="テキスト ボックス 807">
          <a:extLst>
            <a:ext uri="{FF2B5EF4-FFF2-40B4-BE49-F238E27FC236}">
              <a16:creationId xmlns:a16="http://schemas.microsoft.com/office/drawing/2014/main" id="{00000000-0008-0000-0200-000028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9" name="直線コネクタ 808">
          <a:extLst>
            <a:ext uri="{FF2B5EF4-FFF2-40B4-BE49-F238E27FC236}">
              <a16:creationId xmlns:a16="http://schemas.microsoft.com/office/drawing/2014/main" id="{00000000-0008-0000-0200-000029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0" name="テキスト ボックス 809">
          <a:extLst>
            <a:ext uri="{FF2B5EF4-FFF2-40B4-BE49-F238E27FC236}">
              <a16:creationId xmlns:a16="http://schemas.microsoft.com/office/drawing/2014/main" id="{00000000-0008-0000-0200-00002A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1" name="【庁舎】&#10;一人当たり面積グラフ枠">
          <a:extLst>
            <a:ext uri="{FF2B5EF4-FFF2-40B4-BE49-F238E27FC236}">
              <a16:creationId xmlns:a16="http://schemas.microsoft.com/office/drawing/2014/main" id="{00000000-0008-0000-0200-00002B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91439</xdr:rowOff>
    </xdr:from>
    <xdr:to>
      <xdr:col>116</xdr:col>
      <xdr:colOff>62864</xdr:colOff>
      <xdr:row>107</xdr:row>
      <xdr:rowOff>38100</xdr:rowOff>
    </xdr:to>
    <xdr:cxnSp macro="">
      <xdr:nvCxnSpPr>
        <xdr:cNvPr id="812" name="直線コネクタ 811">
          <a:extLst>
            <a:ext uri="{FF2B5EF4-FFF2-40B4-BE49-F238E27FC236}">
              <a16:creationId xmlns:a16="http://schemas.microsoft.com/office/drawing/2014/main" id="{00000000-0008-0000-0200-00002C030000}"/>
            </a:ext>
          </a:extLst>
        </xdr:cNvPr>
        <xdr:cNvCxnSpPr/>
      </xdr:nvCxnSpPr>
      <xdr:spPr>
        <a:xfrm flipV="1">
          <a:off x="22160864" y="17407889"/>
          <a:ext cx="0" cy="975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41927</xdr:rowOff>
    </xdr:from>
    <xdr:ext cx="469744" cy="259045"/>
    <xdr:sp macro="" textlink="">
      <xdr:nvSpPr>
        <xdr:cNvPr id="813" name="【庁舎】&#10;一人当たり面積最小値テキスト">
          <a:extLst>
            <a:ext uri="{FF2B5EF4-FFF2-40B4-BE49-F238E27FC236}">
              <a16:creationId xmlns:a16="http://schemas.microsoft.com/office/drawing/2014/main" id="{00000000-0008-0000-0200-00002D030000}"/>
            </a:ext>
          </a:extLst>
        </xdr:cNvPr>
        <xdr:cNvSpPr txBox="1"/>
      </xdr:nvSpPr>
      <xdr:spPr>
        <a:xfrm>
          <a:off x="22199600"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38100</xdr:rowOff>
    </xdr:from>
    <xdr:to>
      <xdr:col>116</xdr:col>
      <xdr:colOff>152400</xdr:colOff>
      <xdr:row>107</xdr:row>
      <xdr:rowOff>38100</xdr:rowOff>
    </xdr:to>
    <xdr:cxnSp macro="">
      <xdr:nvCxnSpPr>
        <xdr:cNvPr id="814" name="直線コネクタ 813">
          <a:extLst>
            <a:ext uri="{FF2B5EF4-FFF2-40B4-BE49-F238E27FC236}">
              <a16:creationId xmlns:a16="http://schemas.microsoft.com/office/drawing/2014/main" id="{00000000-0008-0000-0200-00002E030000}"/>
            </a:ext>
          </a:extLst>
        </xdr:cNvPr>
        <xdr:cNvCxnSpPr/>
      </xdr:nvCxnSpPr>
      <xdr:spPr>
        <a:xfrm>
          <a:off x="22072600" y="1838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38116</xdr:rowOff>
    </xdr:from>
    <xdr:ext cx="469744" cy="259045"/>
    <xdr:sp macro="" textlink="">
      <xdr:nvSpPr>
        <xdr:cNvPr id="815" name="【庁舎】&#10;一人当たり面積最大値テキスト">
          <a:extLst>
            <a:ext uri="{FF2B5EF4-FFF2-40B4-BE49-F238E27FC236}">
              <a16:creationId xmlns:a16="http://schemas.microsoft.com/office/drawing/2014/main" id="{00000000-0008-0000-0200-00002F030000}"/>
            </a:ext>
          </a:extLst>
        </xdr:cNvPr>
        <xdr:cNvSpPr txBox="1"/>
      </xdr:nvSpPr>
      <xdr:spPr>
        <a:xfrm>
          <a:off x="22199600" y="1718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91439</xdr:rowOff>
    </xdr:from>
    <xdr:to>
      <xdr:col>116</xdr:col>
      <xdr:colOff>152400</xdr:colOff>
      <xdr:row>101</xdr:row>
      <xdr:rowOff>91439</xdr:rowOff>
    </xdr:to>
    <xdr:cxnSp macro="">
      <xdr:nvCxnSpPr>
        <xdr:cNvPr id="816" name="直線コネクタ 815">
          <a:extLst>
            <a:ext uri="{FF2B5EF4-FFF2-40B4-BE49-F238E27FC236}">
              <a16:creationId xmlns:a16="http://schemas.microsoft.com/office/drawing/2014/main" id="{00000000-0008-0000-0200-000030030000}"/>
            </a:ext>
          </a:extLst>
        </xdr:cNvPr>
        <xdr:cNvCxnSpPr/>
      </xdr:nvCxnSpPr>
      <xdr:spPr>
        <a:xfrm>
          <a:off x="22072600" y="1740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160038</xdr:rowOff>
    </xdr:from>
    <xdr:ext cx="469744" cy="259045"/>
    <xdr:sp macro="" textlink="">
      <xdr:nvSpPr>
        <xdr:cNvPr id="817" name="【庁舎】&#10;一人当たり面積平均値テキスト">
          <a:extLst>
            <a:ext uri="{FF2B5EF4-FFF2-40B4-BE49-F238E27FC236}">
              <a16:creationId xmlns:a16="http://schemas.microsoft.com/office/drawing/2014/main" id="{00000000-0008-0000-0200-000031030000}"/>
            </a:ext>
          </a:extLst>
        </xdr:cNvPr>
        <xdr:cNvSpPr txBox="1"/>
      </xdr:nvSpPr>
      <xdr:spPr>
        <a:xfrm>
          <a:off x="22199600" y="17819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10161</xdr:rowOff>
    </xdr:from>
    <xdr:to>
      <xdr:col>116</xdr:col>
      <xdr:colOff>114300</xdr:colOff>
      <xdr:row>104</xdr:row>
      <xdr:rowOff>111761</xdr:rowOff>
    </xdr:to>
    <xdr:sp macro="" textlink="">
      <xdr:nvSpPr>
        <xdr:cNvPr id="818" name="フローチャート: 判断 817">
          <a:extLst>
            <a:ext uri="{FF2B5EF4-FFF2-40B4-BE49-F238E27FC236}">
              <a16:creationId xmlns:a16="http://schemas.microsoft.com/office/drawing/2014/main" id="{00000000-0008-0000-0200-000032030000}"/>
            </a:ext>
          </a:extLst>
        </xdr:cNvPr>
        <xdr:cNvSpPr/>
      </xdr:nvSpPr>
      <xdr:spPr>
        <a:xfrm>
          <a:off x="22110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154939</xdr:rowOff>
    </xdr:from>
    <xdr:to>
      <xdr:col>112</xdr:col>
      <xdr:colOff>38100</xdr:colOff>
      <xdr:row>104</xdr:row>
      <xdr:rowOff>85089</xdr:rowOff>
    </xdr:to>
    <xdr:sp macro="" textlink="">
      <xdr:nvSpPr>
        <xdr:cNvPr id="819" name="フローチャート: 判断 818">
          <a:extLst>
            <a:ext uri="{FF2B5EF4-FFF2-40B4-BE49-F238E27FC236}">
              <a16:creationId xmlns:a16="http://schemas.microsoft.com/office/drawing/2014/main" id="{00000000-0008-0000-0200-000033030000}"/>
            </a:ext>
          </a:extLst>
        </xdr:cNvPr>
        <xdr:cNvSpPr/>
      </xdr:nvSpPr>
      <xdr:spPr>
        <a:xfrm>
          <a:off x="21272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120650</xdr:rowOff>
    </xdr:from>
    <xdr:to>
      <xdr:col>107</xdr:col>
      <xdr:colOff>101600</xdr:colOff>
      <xdr:row>104</xdr:row>
      <xdr:rowOff>50800</xdr:rowOff>
    </xdr:to>
    <xdr:sp macro="" textlink="">
      <xdr:nvSpPr>
        <xdr:cNvPr id="820" name="フローチャート: 判断 819">
          <a:extLst>
            <a:ext uri="{FF2B5EF4-FFF2-40B4-BE49-F238E27FC236}">
              <a16:creationId xmlns:a16="http://schemas.microsoft.com/office/drawing/2014/main" id="{00000000-0008-0000-0200-000034030000}"/>
            </a:ext>
          </a:extLst>
        </xdr:cNvPr>
        <xdr:cNvSpPr/>
      </xdr:nvSpPr>
      <xdr:spPr>
        <a:xfrm>
          <a:off x="2038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120650</xdr:rowOff>
    </xdr:from>
    <xdr:to>
      <xdr:col>102</xdr:col>
      <xdr:colOff>165100</xdr:colOff>
      <xdr:row>104</xdr:row>
      <xdr:rowOff>50800</xdr:rowOff>
    </xdr:to>
    <xdr:sp macro="" textlink="">
      <xdr:nvSpPr>
        <xdr:cNvPr id="821" name="フローチャート: 判断 820">
          <a:extLst>
            <a:ext uri="{FF2B5EF4-FFF2-40B4-BE49-F238E27FC236}">
              <a16:creationId xmlns:a16="http://schemas.microsoft.com/office/drawing/2014/main" id="{00000000-0008-0000-0200-000035030000}"/>
            </a:ext>
          </a:extLst>
        </xdr:cNvPr>
        <xdr:cNvSpPr/>
      </xdr:nvSpPr>
      <xdr:spPr>
        <a:xfrm>
          <a:off x="19494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132080</xdr:rowOff>
    </xdr:from>
    <xdr:to>
      <xdr:col>98</xdr:col>
      <xdr:colOff>38100</xdr:colOff>
      <xdr:row>104</xdr:row>
      <xdr:rowOff>62230</xdr:rowOff>
    </xdr:to>
    <xdr:sp macro="" textlink="">
      <xdr:nvSpPr>
        <xdr:cNvPr id="822" name="フローチャート: 判断 821">
          <a:extLst>
            <a:ext uri="{FF2B5EF4-FFF2-40B4-BE49-F238E27FC236}">
              <a16:creationId xmlns:a16="http://schemas.microsoft.com/office/drawing/2014/main" id="{00000000-0008-0000-0200-000036030000}"/>
            </a:ext>
          </a:extLst>
        </xdr:cNvPr>
        <xdr:cNvSpPr/>
      </xdr:nvSpPr>
      <xdr:spPr>
        <a:xfrm>
          <a:off x="18605500" y="1779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00000000-0008-0000-0200-000037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00000000-0008-0000-0200-000038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00000000-0008-0000-0200-000039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00000000-0008-0000-0200-00003A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000000-0008-0000-0200-00003B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154939</xdr:rowOff>
    </xdr:from>
    <xdr:to>
      <xdr:col>116</xdr:col>
      <xdr:colOff>114300</xdr:colOff>
      <xdr:row>103</xdr:row>
      <xdr:rowOff>85089</xdr:rowOff>
    </xdr:to>
    <xdr:sp macro="" textlink="">
      <xdr:nvSpPr>
        <xdr:cNvPr id="828" name="楕円 827">
          <a:extLst>
            <a:ext uri="{FF2B5EF4-FFF2-40B4-BE49-F238E27FC236}">
              <a16:creationId xmlns:a16="http://schemas.microsoft.com/office/drawing/2014/main" id="{00000000-0008-0000-0200-00003C030000}"/>
            </a:ext>
          </a:extLst>
        </xdr:cNvPr>
        <xdr:cNvSpPr/>
      </xdr:nvSpPr>
      <xdr:spPr>
        <a:xfrm>
          <a:off x="22110700" y="176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6366</xdr:rowOff>
    </xdr:from>
    <xdr:ext cx="469744" cy="259045"/>
    <xdr:sp macro="" textlink="">
      <xdr:nvSpPr>
        <xdr:cNvPr id="829" name="【庁舎】&#10;一人当たり面積該当値テキスト">
          <a:extLst>
            <a:ext uri="{FF2B5EF4-FFF2-40B4-BE49-F238E27FC236}">
              <a16:creationId xmlns:a16="http://schemas.microsoft.com/office/drawing/2014/main" id="{00000000-0008-0000-0200-00003D030000}"/>
            </a:ext>
          </a:extLst>
        </xdr:cNvPr>
        <xdr:cNvSpPr txBox="1"/>
      </xdr:nvSpPr>
      <xdr:spPr>
        <a:xfrm>
          <a:off x="22199600" y="1749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162561</xdr:rowOff>
    </xdr:from>
    <xdr:to>
      <xdr:col>112</xdr:col>
      <xdr:colOff>38100</xdr:colOff>
      <xdr:row>103</xdr:row>
      <xdr:rowOff>92711</xdr:rowOff>
    </xdr:to>
    <xdr:sp macro="" textlink="">
      <xdr:nvSpPr>
        <xdr:cNvPr id="830" name="楕円 829">
          <a:extLst>
            <a:ext uri="{FF2B5EF4-FFF2-40B4-BE49-F238E27FC236}">
              <a16:creationId xmlns:a16="http://schemas.microsoft.com/office/drawing/2014/main" id="{00000000-0008-0000-0200-00003E030000}"/>
            </a:ext>
          </a:extLst>
        </xdr:cNvPr>
        <xdr:cNvSpPr/>
      </xdr:nvSpPr>
      <xdr:spPr>
        <a:xfrm>
          <a:off x="21272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34289</xdr:rowOff>
    </xdr:from>
    <xdr:to>
      <xdr:col>116</xdr:col>
      <xdr:colOff>63500</xdr:colOff>
      <xdr:row>103</xdr:row>
      <xdr:rowOff>41911</xdr:rowOff>
    </xdr:to>
    <xdr:cxnSp macro="">
      <xdr:nvCxnSpPr>
        <xdr:cNvPr id="831" name="直線コネクタ 830">
          <a:extLst>
            <a:ext uri="{FF2B5EF4-FFF2-40B4-BE49-F238E27FC236}">
              <a16:creationId xmlns:a16="http://schemas.microsoft.com/office/drawing/2014/main" id="{00000000-0008-0000-0200-00003F030000}"/>
            </a:ext>
          </a:extLst>
        </xdr:cNvPr>
        <xdr:cNvCxnSpPr/>
      </xdr:nvCxnSpPr>
      <xdr:spPr>
        <a:xfrm flipV="1">
          <a:off x="21323300" y="176936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170180</xdr:rowOff>
    </xdr:from>
    <xdr:to>
      <xdr:col>107</xdr:col>
      <xdr:colOff>101600</xdr:colOff>
      <xdr:row>103</xdr:row>
      <xdr:rowOff>100330</xdr:rowOff>
    </xdr:to>
    <xdr:sp macro="" textlink="">
      <xdr:nvSpPr>
        <xdr:cNvPr id="832" name="楕円 831">
          <a:extLst>
            <a:ext uri="{FF2B5EF4-FFF2-40B4-BE49-F238E27FC236}">
              <a16:creationId xmlns:a16="http://schemas.microsoft.com/office/drawing/2014/main" id="{00000000-0008-0000-0200-000040030000}"/>
            </a:ext>
          </a:extLst>
        </xdr:cNvPr>
        <xdr:cNvSpPr/>
      </xdr:nvSpPr>
      <xdr:spPr>
        <a:xfrm>
          <a:off x="2038350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41911</xdr:rowOff>
    </xdr:from>
    <xdr:to>
      <xdr:col>111</xdr:col>
      <xdr:colOff>177800</xdr:colOff>
      <xdr:row>103</xdr:row>
      <xdr:rowOff>49530</xdr:rowOff>
    </xdr:to>
    <xdr:cxnSp macro="">
      <xdr:nvCxnSpPr>
        <xdr:cNvPr id="833" name="直線コネクタ 832">
          <a:extLst>
            <a:ext uri="{FF2B5EF4-FFF2-40B4-BE49-F238E27FC236}">
              <a16:creationId xmlns:a16="http://schemas.microsoft.com/office/drawing/2014/main" id="{00000000-0008-0000-0200-000041030000}"/>
            </a:ext>
          </a:extLst>
        </xdr:cNvPr>
        <xdr:cNvCxnSpPr/>
      </xdr:nvCxnSpPr>
      <xdr:spPr>
        <a:xfrm flipV="1">
          <a:off x="20434300" y="177012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166370</xdr:rowOff>
    </xdr:from>
    <xdr:to>
      <xdr:col>102</xdr:col>
      <xdr:colOff>165100</xdr:colOff>
      <xdr:row>103</xdr:row>
      <xdr:rowOff>96520</xdr:rowOff>
    </xdr:to>
    <xdr:sp macro="" textlink="">
      <xdr:nvSpPr>
        <xdr:cNvPr id="834" name="楕円 833">
          <a:extLst>
            <a:ext uri="{FF2B5EF4-FFF2-40B4-BE49-F238E27FC236}">
              <a16:creationId xmlns:a16="http://schemas.microsoft.com/office/drawing/2014/main" id="{00000000-0008-0000-0200-000042030000}"/>
            </a:ext>
          </a:extLst>
        </xdr:cNvPr>
        <xdr:cNvSpPr/>
      </xdr:nvSpPr>
      <xdr:spPr>
        <a:xfrm>
          <a:off x="19494500" y="1765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45720</xdr:rowOff>
    </xdr:from>
    <xdr:to>
      <xdr:col>107</xdr:col>
      <xdr:colOff>50800</xdr:colOff>
      <xdr:row>103</xdr:row>
      <xdr:rowOff>49530</xdr:rowOff>
    </xdr:to>
    <xdr:cxnSp macro="">
      <xdr:nvCxnSpPr>
        <xdr:cNvPr id="835" name="直線コネクタ 834">
          <a:extLst>
            <a:ext uri="{FF2B5EF4-FFF2-40B4-BE49-F238E27FC236}">
              <a16:creationId xmlns:a16="http://schemas.microsoft.com/office/drawing/2014/main" id="{00000000-0008-0000-0200-000043030000}"/>
            </a:ext>
          </a:extLst>
        </xdr:cNvPr>
        <xdr:cNvCxnSpPr/>
      </xdr:nvCxnSpPr>
      <xdr:spPr>
        <a:xfrm>
          <a:off x="19545300" y="177050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158750</xdr:rowOff>
    </xdr:from>
    <xdr:to>
      <xdr:col>98</xdr:col>
      <xdr:colOff>38100</xdr:colOff>
      <xdr:row>103</xdr:row>
      <xdr:rowOff>88900</xdr:rowOff>
    </xdr:to>
    <xdr:sp macro="" textlink="">
      <xdr:nvSpPr>
        <xdr:cNvPr id="836" name="楕円 835">
          <a:extLst>
            <a:ext uri="{FF2B5EF4-FFF2-40B4-BE49-F238E27FC236}">
              <a16:creationId xmlns:a16="http://schemas.microsoft.com/office/drawing/2014/main" id="{00000000-0008-0000-0200-000044030000}"/>
            </a:ext>
          </a:extLst>
        </xdr:cNvPr>
        <xdr:cNvSpPr/>
      </xdr:nvSpPr>
      <xdr:spPr>
        <a:xfrm>
          <a:off x="18605500" y="1764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38100</xdr:rowOff>
    </xdr:from>
    <xdr:to>
      <xdr:col>102</xdr:col>
      <xdr:colOff>114300</xdr:colOff>
      <xdr:row>103</xdr:row>
      <xdr:rowOff>45720</xdr:rowOff>
    </xdr:to>
    <xdr:cxnSp macro="">
      <xdr:nvCxnSpPr>
        <xdr:cNvPr id="837" name="直線コネクタ 836">
          <a:extLst>
            <a:ext uri="{FF2B5EF4-FFF2-40B4-BE49-F238E27FC236}">
              <a16:creationId xmlns:a16="http://schemas.microsoft.com/office/drawing/2014/main" id="{00000000-0008-0000-0200-000045030000}"/>
            </a:ext>
          </a:extLst>
        </xdr:cNvPr>
        <xdr:cNvCxnSpPr/>
      </xdr:nvCxnSpPr>
      <xdr:spPr>
        <a:xfrm>
          <a:off x="18656300" y="176974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76216</xdr:rowOff>
    </xdr:from>
    <xdr:ext cx="469744" cy="259045"/>
    <xdr:sp macro="" textlink="">
      <xdr:nvSpPr>
        <xdr:cNvPr id="838" name="n_1aveValue【庁舎】&#10;一人当たり面積">
          <a:extLst>
            <a:ext uri="{FF2B5EF4-FFF2-40B4-BE49-F238E27FC236}">
              <a16:creationId xmlns:a16="http://schemas.microsoft.com/office/drawing/2014/main" id="{00000000-0008-0000-0200-000046030000}"/>
            </a:ext>
          </a:extLst>
        </xdr:cNvPr>
        <xdr:cNvSpPr txBox="1"/>
      </xdr:nvSpPr>
      <xdr:spPr>
        <a:xfrm>
          <a:off x="21075727" y="17907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41927</xdr:rowOff>
    </xdr:from>
    <xdr:ext cx="469744" cy="259045"/>
    <xdr:sp macro="" textlink="">
      <xdr:nvSpPr>
        <xdr:cNvPr id="839" name="n_2aveValue【庁舎】&#10;一人当たり面積">
          <a:extLst>
            <a:ext uri="{FF2B5EF4-FFF2-40B4-BE49-F238E27FC236}">
              <a16:creationId xmlns:a16="http://schemas.microsoft.com/office/drawing/2014/main" id="{00000000-0008-0000-0200-000047030000}"/>
            </a:ext>
          </a:extLst>
        </xdr:cNvPr>
        <xdr:cNvSpPr txBox="1"/>
      </xdr:nvSpPr>
      <xdr:spPr>
        <a:xfrm>
          <a:off x="20199427" y="1787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41927</xdr:rowOff>
    </xdr:from>
    <xdr:ext cx="469744" cy="259045"/>
    <xdr:sp macro="" textlink="">
      <xdr:nvSpPr>
        <xdr:cNvPr id="840" name="n_3aveValue【庁舎】&#10;一人当たり面積">
          <a:extLst>
            <a:ext uri="{FF2B5EF4-FFF2-40B4-BE49-F238E27FC236}">
              <a16:creationId xmlns:a16="http://schemas.microsoft.com/office/drawing/2014/main" id="{00000000-0008-0000-0200-000048030000}"/>
            </a:ext>
          </a:extLst>
        </xdr:cNvPr>
        <xdr:cNvSpPr txBox="1"/>
      </xdr:nvSpPr>
      <xdr:spPr>
        <a:xfrm>
          <a:off x="19310427" y="1787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53357</xdr:rowOff>
    </xdr:from>
    <xdr:ext cx="469744" cy="259045"/>
    <xdr:sp macro="" textlink="">
      <xdr:nvSpPr>
        <xdr:cNvPr id="841" name="n_4aveValue【庁舎】&#10;一人当たり面積">
          <a:extLst>
            <a:ext uri="{FF2B5EF4-FFF2-40B4-BE49-F238E27FC236}">
              <a16:creationId xmlns:a16="http://schemas.microsoft.com/office/drawing/2014/main" id="{00000000-0008-0000-0200-000049030000}"/>
            </a:ext>
          </a:extLst>
        </xdr:cNvPr>
        <xdr:cNvSpPr txBox="1"/>
      </xdr:nvSpPr>
      <xdr:spPr>
        <a:xfrm>
          <a:off x="18421427" y="1788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109238</xdr:rowOff>
    </xdr:from>
    <xdr:ext cx="469744" cy="259045"/>
    <xdr:sp macro="" textlink="">
      <xdr:nvSpPr>
        <xdr:cNvPr id="842" name="n_1mainValue【庁舎】&#10;一人当たり面積">
          <a:extLst>
            <a:ext uri="{FF2B5EF4-FFF2-40B4-BE49-F238E27FC236}">
              <a16:creationId xmlns:a16="http://schemas.microsoft.com/office/drawing/2014/main" id="{00000000-0008-0000-0200-00004A030000}"/>
            </a:ext>
          </a:extLst>
        </xdr:cNvPr>
        <xdr:cNvSpPr txBox="1"/>
      </xdr:nvSpPr>
      <xdr:spPr>
        <a:xfrm>
          <a:off x="21075727" y="1742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116857</xdr:rowOff>
    </xdr:from>
    <xdr:ext cx="469744" cy="259045"/>
    <xdr:sp macro="" textlink="">
      <xdr:nvSpPr>
        <xdr:cNvPr id="843" name="n_2mainValue【庁舎】&#10;一人当たり面積">
          <a:extLst>
            <a:ext uri="{FF2B5EF4-FFF2-40B4-BE49-F238E27FC236}">
              <a16:creationId xmlns:a16="http://schemas.microsoft.com/office/drawing/2014/main" id="{00000000-0008-0000-0200-00004B030000}"/>
            </a:ext>
          </a:extLst>
        </xdr:cNvPr>
        <xdr:cNvSpPr txBox="1"/>
      </xdr:nvSpPr>
      <xdr:spPr>
        <a:xfrm>
          <a:off x="20199427" y="1743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113047</xdr:rowOff>
    </xdr:from>
    <xdr:ext cx="469744" cy="259045"/>
    <xdr:sp macro="" textlink="">
      <xdr:nvSpPr>
        <xdr:cNvPr id="844" name="n_3mainValue【庁舎】&#10;一人当たり面積">
          <a:extLst>
            <a:ext uri="{FF2B5EF4-FFF2-40B4-BE49-F238E27FC236}">
              <a16:creationId xmlns:a16="http://schemas.microsoft.com/office/drawing/2014/main" id="{00000000-0008-0000-0200-00004C030000}"/>
            </a:ext>
          </a:extLst>
        </xdr:cNvPr>
        <xdr:cNvSpPr txBox="1"/>
      </xdr:nvSpPr>
      <xdr:spPr>
        <a:xfrm>
          <a:off x="19310427" y="1742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105427</xdr:rowOff>
    </xdr:from>
    <xdr:ext cx="469744" cy="259045"/>
    <xdr:sp macro="" textlink="">
      <xdr:nvSpPr>
        <xdr:cNvPr id="845" name="n_4mainValue【庁舎】&#10;一人当たり面積">
          <a:extLst>
            <a:ext uri="{FF2B5EF4-FFF2-40B4-BE49-F238E27FC236}">
              <a16:creationId xmlns:a16="http://schemas.microsoft.com/office/drawing/2014/main" id="{00000000-0008-0000-0200-00004D030000}"/>
            </a:ext>
          </a:extLst>
        </xdr:cNvPr>
        <xdr:cNvSpPr txBox="1"/>
      </xdr:nvSpPr>
      <xdr:spPr>
        <a:xfrm>
          <a:off x="18421427" y="1742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6" name="正方形/長方形 845">
          <a:extLst>
            <a:ext uri="{FF2B5EF4-FFF2-40B4-BE49-F238E27FC236}">
              <a16:creationId xmlns:a16="http://schemas.microsoft.com/office/drawing/2014/main" id="{00000000-0008-0000-0200-00004E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7" name="正方形/長方形 846">
          <a:extLst>
            <a:ext uri="{FF2B5EF4-FFF2-40B4-BE49-F238E27FC236}">
              <a16:creationId xmlns:a16="http://schemas.microsoft.com/office/drawing/2014/main" id="{00000000-0008-0000-0200-00004F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8" name="テキスト ボックス 847">
          <a:extLst>
            <a:ext uri="{FF2B5EF4-FFF2-40B4-BE49-F238E27FC236}">
              <a16:creationId xmlns:a16="http://schemas.microsoft.com/office/drawing/2014/main" id="{00000000-0008-0000-0200-000050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図書館、体育館・プール、福祉施設、消防施設、庁舎であり、反対に低くなっている施設は、市民会館、一般廃棄物処理施設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図書館については、有形固定資産減価償却率が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％であり、類似団体の平均値と比較して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ポイント高く、開館から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年以上経過していることから、再整備等を含めた検討を進めていく。また、体育館・プールについても、有形固定資産減価償却率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76.5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％と高い値を示しており、中台運動公園水泳プールの改修工事を実施したほか、効率的な維持管理に取り組んでいるところである。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一方、一般廃棄物処理施設については、供用開始後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年以上が経過した浄化センターなど老朽化が進む施設が多いなか、平成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年度に新清掃工場が供用を開始したことなどにより、類似団体と比較して有形固定資産減価償却率が低くなっている。また、市民会館については、平成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年度に開業した</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JR</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成田駅東口再開発ビルの文化芸術センターが含まれていることから、有形固定資産減価償却率は類似団体の平均値と比較を下回っている。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千葉県成田市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131,833
125,704
213.84
83,945,348
79,438,591
3,397,810
39,256,946
49,499,088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86.7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固定資産税をはじめとする空港関連の税収に支えられ、類似団体中１位の財政力指数となっており、近年は増加傾向にある。</a:t>
          </a:r>
        </a:p>
        <a:p>
          <a:r>
            <a:rPr kumimoji="1" lang="ja-JP" altLang="en-US" sz="1300">
              <a:latin typeface="ＭＳ Ｐゴシック" panose="020B0600070205080204" pitchFamily="50" charset="-128"/>
              <a:ea typeface="ＭＳ Ｐゴシック" panose="020B0600070205080204" pitchFamily="50" charset="-128"/>
            </a:rPr>
            <a:t>　しかしながら、義務的経費（人件費、扶助費、公債費）の増加が見込まれる中、大幅な増収が期待できない状況であることや、市町村合併の特例措置により交付されていた普通交付税が令和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年度から不交付となることから、より一層の効率的かつ効果的な行財政運営に努め、今後も財政の健全性を維持する。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71664</xdr:rowOff>
    </xdr:from>
    <xdr:to>
      <xdr:col>23</xdr:col>
      <xdr:colOff>133350</xdr:colOff>
      <xdr:row>46</xdr:row>
      <xdr:rowOff>11793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4386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155320</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8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11793</xdr:rowOff>
    </xdr:from>
    <xdr:to>
      <xdr:col>24</xdr:col>
      <xdr:colOff>12700</xdr:colOff>
      <xdr:row>46</xdr:row>
      <xdr:rowOff>11793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89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158041</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98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71664</xdr:rowOff>
    </xdr:from>
    <xdr:to>
      <xdr:col>24</xdr:col>
      <xdr:colOff>12700</xdr:colOff>
      <xdr:row>36</xdr:row>
      <xdr:rowOff>71664</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4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71664</xdr:rowOff>
    </xdr:from>
    <xdr:to>
      <xdr:col>23</xdr:col>
      <xdr:colOff>133350</xdr:colOff>
      <xdr:row>36</xdr:row>
      <xdr:rowOff>106136</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6243864"/>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153505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35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106136</xdr:rowOff>
    </xdr:from>
    <xdr:to>
      <xdr:col>19</xdr:col>
      <xdr:colOff>133350</xdr:colOff>
      <xdr:row>36</xdr:row>
      <xdr:rowOff>123372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6278336"/>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123372</xdr:rowOff>
    </xdr:from>
    <xdr:to>
      <xdr:col>15</xdr:col>
      <xdr:colOff>82550</xdr:colOff>
      <xdr:row>36</xdr:row>
      <xdr:rowOff>157843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62955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44450</xdr:rowOff>
    </xdr:from>
    <xdr:to>
      <xdr:col>15</xdr:col>
      <xdr:colOff>133350</xdr:colOff>
      <xdr:row>43</xdr:row>
      <xdr:rowOff>146050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157843</xdr:rowOff>
    </xdr:from>
    <xdr:to>
      <xdr:col>11</xdr:col>
      <xdr:colOff>31750</xdr:colOff>
      <xdr:row>36</xdr:row>
      <xdr:rowOff>157843</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6330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61685</xdr:rowOff>
    </xdr:from>
    <xdr:to>
      <xdr:col>11</xdr:col>
      <xdr:colOff>82550</xdr:colOff>
      <xdr:row>43</xdr:row>
      <xdr:rowOff>163285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148062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61685</xdr:rowOff>
    </xdr:from>
    <xdr:to>
      <xdr:col>7</xdr:col>
      <xdr:colOff>31750</xdr:colOff>
      <xdr:row>43</xdr:row>
      <xdr:rowOff>163285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148062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20864</xdr:rowOff>
    </xdr:from>
    <xdr:to>
      <xdr:col>23</xdr:col>
      <xdr:colOff>184150</xdr:colOff>
      <xdr:row>36</xdr:row>
      <xdr:rowOff>122464</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19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113591</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11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55336</xdr:rowOff>
    </xdr:from>
    <xdr:to>
      <xdr:col>19</xdr:col>
      <xdr:colOff>184150</xdr:colOff>
      <xdr:row>36</xdr:row>
      <xdr:rowOff>156936</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22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167113</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5996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72572</xdr:rowOff>
    </xdr:from>
    <xdr:to>
      <xdr:col>15</xdr:col>
      <xdr:colOff>133350</xdr:colOff>
      <xdr:row>37</xdr:row>
      <xdr:rowOff>2722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2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12899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01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107043</xdr:rowOff>
    </xdr:from>
    <xdr:to>
      <xdr:col>11</xdr:col>
      <xdr:colOff>82550</xdr:colOff>
      <xdr:row>37</xdr:row>
      <xdr:rowOff>37193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47370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04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107043</xdr:rowOff>
    </xdr:from>
    <xdr:to>
      <xdr:col>7</xdr:col>
      <xdr:colOff>31750</xdr:colOff>
      <xdr:row>37</xdr:row>
      <xdr:rowOff>37193</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47370</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04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新型コロナウイルス感染症の影響による法人市民税の減などにより、市税が前年度比</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億円減額したことや、普通交付税が合併算定替の縮減に伴う減により、前年度比</a:t>
          </a:r>
          <a:r>
            <a:rPr kumimoji="1" lang="en-US" altLang="ja-JP" sz="1300">
              <a:latin typeface="ＭＳ Ｐゴシック" panose="020B0600070205080204" pitchFamily="50" charset="-128"/>
              <a:ea typeface="ＭＳ Ｐゴシック" panose="020B0600070205080204" pitchFamily="50" charset="-128"/>
            </a:rPr>
            <a:t>67.1</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億円減額したことにより、歳入が大きく減額となったことなどから、経常収支比率は</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88.5</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県内平均や類似団体と比較し良好な数値であるが、公共施設の老朽化に伴う維持管理費増加などが見込まれることから、行政評価、実施計画のローリングを活用した事務事業の見直しを行い、経常的経費の削減を図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61</xdr:row>
      <xdr:rowOff>71120</xdr:rowOff>
    </xdr:from>
    <xdr:to>
      <xdr:col>23</xdr:col>
      <xdr:colOff>133350</xdr:colOff>
      <xdr:row>67</xdr:row>
      <xdr:rowOff>61913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529570"/>
          <a:ext cx="0" cy="1019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33990</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61913</xdr:rowOff>
    </xdr:from>
    <xdr:to>
      <xdr:col>24</xdr:col>
      <xdr:colOff>12700</xdr:colOff>
      <xdr:row>67</xdr:row>
      <xdr:rowOff>61913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4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157497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273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61</xdr:row>
      <xdr:rowOff>71120</xdr:rowOff>
    </xdr:from>
    <xdr:to>
      <xdr:col>24</xdr:col>
      <xdr:colOff>12700</xdr:colOff>
      <xdr:row>61</xdr:row>
      <xdr:rowOff>71120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529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10795</xdr:rowOff>
    </xdr:from>
    <xdr:to>
      <xdr:col>23</xdr:col>
      <xdr:colOff>133350</xdr:colOff>
      <xdr:row>62</xdr:row>
      <xdr:rowOff>74613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469245"/>
          <a:ext cx="838200" cy="23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89870</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9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117793</xdr:rowOff>
    </xdr:from>
    <xdr:to>
      <xdr:col>23</xdr:col>
      <xdr:colOff>184150</xdr:colOff>
      <xdr:row>64</xdr:row>
      <xdr:rowOff>47943</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164147</xdr:rowOff>
    </xdr:from>
    <xdr:to>
      <xdr:col>19</xdr:col>
      <xdr:colOff>133350</xdr:colOff>
      <xdr:row>61</xdr:row>
      <xdr:rowOff>10795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451147"/>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147955</xdr:rowOff>
    </xdr:from>
    <xdr:to>
      <xdr:col>19</xdr:col>
      <xdr:colOff>184150</xdr:colOff>
      <xdr:row>64</xdr:row>
      <xdr:rowOff>78105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94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62882</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035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43497</xdr:rowOff>
    </xdr:from>
    <xdr:to>
      <xdr:col>15</xdr:col>
      <xdr:colOff>82550</xdr:colOff>
      <xdr:row>60</xdr:row>
      <xdr:rowOff>164147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33049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131780</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43497</xdr:rowOff>
    </xdr:from>
    <xdr:to>
      <xdr:col>11</xdr:col>
      <xdr:colOff>31750</xdr:colOff>
      <xdr:row>60</xdr:row>
      <xdr:rowOff>85725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330497"/>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144463</xdr:rowOff>
    </xdr:from>
    <xdr:to>
      <xdr:col>7</xdr:col>
      <xdr:colOff>31750</xdr:colOff>
      <xdr:row>63</xdr:row>
      <xdr:rowOff>74613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77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59390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86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23813</xdr:rowOff>
    </xdr:from>
    <xdr:to>
      <xdr:col>23</xdr:col>
      <xdr:colOff>184150</xdr:colOff>
      <xdr:row>62</xdr:row>
      <xdr:rowOff>125413</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6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40340</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49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131445</xdr:rowOff>
    </xdr:from>
    <xdr:to>
      <xdr:col>19</xdr:col>
      <xdr:colOff>184150</xdr:colOff>
      <xdr:row>61</xdr:row>
      <xdr:rowOff>61595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71772</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18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113347</xdr:rowOff>
    </xdr:from>
    <xdr:to>
      <xdr:col>15</xdr:col>
      <xdr:colOff>133350</xdr:colOff>
      <xdr:row>61</xdr:row>
      <xdr:rowOff>43497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40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53674</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16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164147</xdr:rowOff>
    </xdr:from>
    <xdr:to>
      <xdr:col>11</xdr:col>
      <xdr:colOff>82550</xdr:colOff>
      <xdr:row>60</xdr:row>
      <xdr:rowOff>94297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27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104474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04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34925</xdr:rowOff>
    </xdr:from>
    <xdr:to>
      <xdr:col>7</xdr:col>
      <xdr:colOff>31750</xdr:colOff>
      <xdr:row>60</xdr:row>
      <xdr:rowOff>136525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146702</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[181,056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成田空港の更なる機能強化、卸売市場の輸出拠点化、待機児童解消や保育の質の向上等、複雑かつ多様化する業務に対応するため、相当数の職員を確保していることから、全国平均、県内平均、類似団体の平均と比較して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人当たりの人件費及び物件費等が高額となっている。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年度は、国のＧＩＧＡスクール構想により児童・生徒用のタブレット端末を購入したことなどにより過去よりも高額となっている。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今後も必要な業務量に応じた職員数の見直しを行い、職員定数及び職員給与の適正化に努める。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155662</xdr:rowOff>
    </xdr:from>
    <xdr:to>
      <xdr:col>23</xdr:col>
      <xdr:colOff>133350</xdr:colOff>
      <xdr:row>89</xdr:row>
      <xdr:rowOff>37878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700212"/>
          <a:ext cx="0" cy="159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9955</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69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37878</xdr:rowOff>
    </xdr:from>
    <xdr:to>
      <xdr:col>24</xdr:col>
      <xdr:colOff>12700</xdr:colOff>
      <xdr:row>89</xdr:row>
      <xdr:rowOff>37878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96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70589</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44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155662</xdr:rowOff>
    </xdr:from>
    <xdr:to>
      <xdr:col>24</xdr:col>
      <xdr:colOff>12700</xdr:colOff>
      <xdr:row>79</xdr:row>
      <xdr:rowOff>155662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700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133952</xdr:rowOff>
    </xdr:from>
    <xdr:to>
      <xdr:col>23</xdr:col>
      <xdr:colOff>133350</xdr:colOff>
      <xdr:row>88</xdr:row>
      <xdr:rowOff>52673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878652"/>
          <a:ext cx="838200" cy="26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16046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463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170969</xdr:rowOff>
    </xdr:from>
    <xdr:to>
      <xdr:col>23</xdr:col>
      <xdr:colOff>184150</xdr:colOff>
      <xdr:row>84</xdr:row>
      <xdr:rowOff>101119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40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46997</xdr:rowOff>
    </xdr:from>
    <xdr:to>
      <xdr:col>19</xdr:col>
      <xdr:colOff>133350</xdr:colOff>
      <xdr:row>86</xdr:row>
      <xdr:rowOff>133952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791697"/>
          <a:ext cx="889000" cy="8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120647</xdr:rowOff>
    </xdr:from>
    <xdr:to>
      <xdr:col>19</xdr:col>
      <xdr:colOff>184150</xdr:colOff>
      <xdr:row>83</xdr:row>
      <xdr:rowOff>50797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7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60974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948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31812</xdr:rowOff>
    </xdr:from>
    <xdr:to>
      <xdr:col>15</xdr:col>
      <xdr:colOff>82550</xdr:colOff>
      <xdr:row>86</xdr:row>
      <xdr:rowOff>46997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776512"/>
          <a:ext cx="889000" cy="1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51033</xdr:rowOff>
    </xdr:from>
    <xdr:to>
      <xdr:col>15</xdr:col>
      <xdr:colOff>133350</xdr:colOff>
      <xdr:row>82</xdr:row>
      <xdr:rowOff>152633</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0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162810</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878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31812</xdr:rowOff>
    </xdr:from>
    <xdr:to>
      <xdr:col>11</xdr:col>
      <xdr:colOff>31750</xdr:colOff>
      <xdr:row>86</xdr:row>
      <xdr:rowOff>73730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4776512"/>
          <a:ext cx="889000" cy="4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30367</xdr:rowOff>
    </xdr:from>
    <xdr:to>
      <xdr:col>11</xdr:col>
      <xdr:colOff>82550</xdr:colOff>
      <xdr:row>82</xdr:row>
      <xdr:rowOff>131967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08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142144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858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151902</xdr:rowOff>
    </xdr:from>
    <xdr:to>
      <xdr:col>7</xdr:col>
      <xdr:colOff>31750</xdr:colOff>
      <xdr:row>82</xdr:row>
      <xdr:rowOff>82052</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3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92229</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80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1873</xdr:rowOff>
    </xdr:from>
    <xdr:to>
      <xdr:col>23</xdr:col>
      <xdr:colOff>184150</xdr:colOff>
      <xdr:row>88</xdr:row>
      <xdr:rowOff>103473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508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145400</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5061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83152</xdr:rowOff>
    </xdr:from>
    <xdr:to>
      <xdr:col>19</xdr:col>
      <xdr:colOff>184150</xdr:colOff>
      <xdr:row>87</xdr:row>
      <xdr:rowOff>13302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82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169529</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914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167647</xdr:rowOff>
    </xdr:from>
    <xdr:to>
      <xdr:col>15</xdr:col>
      <xdr:colOff>133350</xdr:colOff>
      <xdr:row>86</xdr:row>
      <xdr:rowOff>97797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74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82574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827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152462</xdr:rowOff>
    </xdr:from>
    <xdr:to>
      <xdr:col>11</xdr:col>
      <xdr:colOff>82550</xdr:colOff>
      <xdr:row>86</xdr:row>
      <xdr:rowOff>82612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72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67389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812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22930</xdr:rowOff>
    </xdr:from>
    <xdr:to>
      <xdr:col>7</xdr:col>
      <xdr:colOff>31750</xdr:colOff>
      <xdr:row>86</xdr:row>
      <xdr:rowOff>124530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7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109307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854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近隣</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町との合併があったことで、給与構造改革の導入時期が国から遅れたことが主な要因となり、類似団体と比較して高い水準となっている。</a:t>
          </a:r>
        </a:p>
        <a:p>
          <a:r>
            <a:rPr kumimoji="1" lang="ja-JP" altLang="en-US" sz="1300">
              <a:latin typeface="ＭＳ Ｐゴシック" panose="020B0600070205080204" pitchFamily="50" charset="-128"/>
              <a:ea typeface="ＭＳ Ｐゴシック" panose="020B0600070205080204" pitchFamily="50" charset="-128"/>
            </a:rPr>
            <a:t>　昇給の停止や職制の見直しを実施した結果、ラスパイレス指数は県内平均（</a:t>
          </a:r>
          <a:r>
            <a:rPr kumimoji="1" lang="en-US" altLang="ja-JP" sz="1300">
              <a:latin typeface="ＭＳ Ｐゴシック" panose="020B0600070205080204" pitchFamily="50" charset="-128"/>
              <a:ea typeface="ＭＳ Ｐゴシック" panose="020B0600070205080204" pitchFamily="50" charset="-128"/>
            </a:rPr>
            <a:t>100.5</a:t>
          </a:r>
          <a:r>
            <a:rPr kumimoji="1" lang="ja-JP" altLang="en-US" sz="1300">
              <a:latin typeface="ＭＳ Ｐゴシック" panose="020B0600070205080204" pitchFamily="50" charset="-128"/>
              <a:ea typeface="ＭＳ Ｐゴシック" panose="020B0600070205080204" pitchFamily="50" charset="-128"/>
            </a:rPr>
            <a:t>）と同水準になるまで低下しているが、今後も給与水準の適正化に留意していく。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88</xdr:row>
      <xdr:rowOff>80434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1100"/>
          <a:ext cx="0" cy="128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40216</xdr:rowOff>
    </xdr:from>
    <xdr:to>
      <xdr:col>81</xdr:col>
      <xdr:colOff>44450</xdr:colOff>
      <xdr:row>88</xdr:row>
      <xdr:rowOff>100541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5127816"/>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100541</xdr:rowOff>
    </xdr:from>
    <xdr:to>
      <xdr:col>77</xdr:col>
      <xdr:colOff>44450</xdr:colOff>
      <xdr:row>88</xdr:row>
      <xdr:rowOff>100541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51881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100541</xdr:rowOff>
    </xdr:from>
    <xdr:to>
      <xdr:col>72</xdr:col>
      <xdr:colOff>203200</xdr:colOff>
      <xdr:row>88</xdr:row>
      <xdr:rowOff>140759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5188141"/>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80434</xdr:rowOff>
    </xdr:from>
    <xdr:to>
      <xdr:col>68</xdr:col>
      <xdr:colOff>152400</xdr:colOff>
      <xdr:row>88</xdr:row>
      <xdr:rowOff>140759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516803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160866</xdr:rowOff>
    </xdr:from>
    <xdr:to>
      <xdr:col>81</xdr:col>
      <xdr:colOff>95250</xdr:colOff>
      <xdr:row>88</xdr:row>
      <xdr:rowOff>91016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56743</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97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49741</xdr:rowOff>
    </xdr:from>
    <xdr:to>
      <xdr:col>77</xdr:col>
      <xdr:colOff>95250</xdr:colOff>
      <xdr:row>88</xdr:row>
      <xdr:rowOff>151341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1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136118</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223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49741</xdr:rowOff>
    </xdr:from>
    <xdr:to>
      <xdr:col>73</xdr:col>
      <xdr:colOff>44450</xdr:colOff>
      <xdr:row>88</xdr:row>
      <xdr:rowOff>151341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1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136118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22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89959</xdr:rowOff>
    </xdr:from>
    <xdr:to>
      <xdr:col>68</xdr:col>
      <xdr:colOff>203200</xdr:colOff>
      <xdr:row>89</xdr:row>
      <xdr:rowOff>20109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17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4886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26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29634</xdr:rowOff>
    </xdr:from>
    <xdr:to>
      <xdr:col>64</xdr:col>
      <xdr:colOff>152400</xdr:colOff>
      <xdr:row>88</xdr:row>
      <xdr:rowOff>131234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116011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成田空港の更なる機能強化、卸売市場の輸出拠点化、待機児童解消や保育の質の向上等、複雑かつ多様化する業務に対応できる人員を確保するため、類似団体の平均職員数を上回っている。</a:t>
          </a:r>
        </a:p>
        <a:p>
          <a:r>
            <a:rPr kumimoji="1" lang="ja-JP" altLang="en-US" sz="1300">
              <a:latin typeface="ＭＳ Ｐゴシック" panose="020B0600070205080204" pitchFamily="50" charset="-128"/>
              <a:ea typeface="ＭＳ Ｐゴシック" panose="020B0600070205080204" pitchFamily="50" charset="-128"/>
            </a:rPr>
            <a:t>　今後も、必要な業務量に応じて職員数の見直しを行い、適正な定員管理に努める。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122646</xdr:rowOff>
    </xdr:from>
    <xdr:to>
      <xdr:col>81</xdr:col>
      <xdr:colOff>44450</xdr:colOff>
      <xdr:row>67</xdr:row>
      <xdr:rowOff>111034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895296"/>
          <a:ext cx="0" cy="1702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83111</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7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111034</xdr:rowOff>
    </xdr:from>
    <xdr:to>
      <xdr:col>81</xdr:col>
      <xdr:colOff>133350</xdr:colOff>
      <xdr:row>67</xdr:row>
      <xdr:rowOff>111034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9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37573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3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122646</xdr:rowOff>
    </xdr:from>
    <xdr:to>
      <xdr:col>81</xdr:col>
      <xdr:colOff>133350</xdr:colOff>
      <xdr:row>57</xdr:row>
      <xdr:rowOff>122646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89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51526</xdr:rowOff>
    </xdr:from>
    <xdr:to>
      <xdr:col>81</xdr:col>
      <xdr:colOff>44450</xdr:colOff>
      <xdr:row>66</xdr:row>
      <xdr:rowOff>92891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1367226"/>
          <a:ext cx="8382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23965</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82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7438</xdr:rowOff>
    </xdr:from>
    <xdr:to>
      <xdr:col>81</xdr:col>
      <xdr:colOff>95250</xdr:colOff>
      <xdr:row>62</xdr:row>
      <xdr:rowOff>109038</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3266</xdr:rowOff>
    </xdr:from>
    <xdr:to>
      <xdr:col>77</xdr:col>
      <xdr:colOff>44450</xdr:colOff>
      <xdr:row>66</xdr:row>
      <xdr:rowOff>51526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131896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10885</xdr:rowOff>
    </xdr:from>
    <xdr:to>
      <xdr:col>77</xdr:col>
      <xdr:colOff>95250</xdr:colOff>
      <xdr:row>62</xdr:row>
      <xdr:rowOff>112485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6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122662</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40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3266</xdr:rowOff>
    </xdr:from>
    <xdr:to>
      <xdr:col>72</xdr:col>
      <xdr:colOff>203200</xdr:colOff>
      <xdr:row>66</xdr:row>
      <xdr:rowOff>23949</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1318966"/>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168547</xdr:rowOff>
    </xdr:from>
    <xdr:to>
      <xdr:col>73</xdr:col>
      <xdr:colOff>44450</xdr:colOff>
      <xdr:row>62</xdr:row>
      <xdr:rowOff>98697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108874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160927</xdr:rowOff>
    </xdr:from>
    <xdr:to>
      <xdr:col>68</xdr:col>
      <xdr:colOff>152400</xdr:colOff>
      <xdr:row>66</xdr:row>
      <xdr:rowOff>23949</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130517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144417</xdr:rowOff>
    </xdr:from>
    <xdr:to>
      <xdr:col>68</xdr:col>
      <xdr:colOff>203200</xdr:colOff>
      <xdr:row>62</xdr:row>
      <xdr:rowOff>74567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84744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7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134076</xdr:rowOff>
    </xdr:from>
    <xdr:to>
      <xdr:col>64</xdr:col>
      <xdr:colOff>152400</xdr:colOff>
      <xdr:row>62</xdr:row>
      <xdr:rowOff>64226</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74403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6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42091</xdr:rowOff>
    </xdr:from>
    <xdr:to>
      <xdr:col>81</xdr:col>
      <xdr:colOff>95250</xdr:colOff>
      <xdr:row>66</xdr:row>
      <xdr:rowOff>143691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135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14168</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1329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726</xdr:rowOff>
    </xdr:from>
    <xdr:to>
      <xdr:col>77</xdr:col>
      <xdr:colOff>95250</xdr:colOff>
      <xdr:row>66</xdr:row>
      <xdr:rowOff>102326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131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87103</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1402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123916</xdr:rowOff>
    </xdr:from>
    <xdr:to>
      <xdr:col>73</xdr:col>
      <xdr:colOff>44450</xdr:colOff>
      <xdr:row>66</xdr:row>
      <xdr:rowOff>54066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126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38843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135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144599</xdr:rowOff>
    </xdr:from>
    <xdr:to>
      <xdr:col>68</xdr:col>
      <xdr:colOff>203200</xdr:colOff>
      <xdr:row>66</xdr:row>
      <xdr:rowOff>74749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128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59526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137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110127</xdr:rowOff>
    </xdr:from>
    <xdr:to>
      <xdr:col>64</xdr:col>
      <xdr:colOff>152400</xdr:colOff>
      <xdr:row>66</xdr:row>
      <xdr:rowOff>40277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125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25054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134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大規模事業などの財源として借入を行った市債について、据置期間の終了に伴い元金償還が開始されたため、実質公債費比率は前年度比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引き続き、市債の借入額と償還額とのバランスを考慮し、財政の健全性を維持する。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109474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116320"/>
          <a:ext cx="0" cy="1708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81551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109474</xdr:rowOff>
    </xdr:from>
    <xdr:to>
      <xdr:col>81</xdr:col>
      <xdr:colOff>133350</xdr:colOff>
      <xdr:row>45</xdr:row>
      <xdr:rowOff>109474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117348</xdr:rowOff>
    </xdr:from>
    <xdr:to>
      <xdr:col>81</xdr:col>
      <xdr:colOff>44450</xdr:colOff>
      <xdr:row>40</xdr:row>
      <xdr:rowOff>165608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697534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63771</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75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49784</xdr:rowOff>
    </xdr:from>
    <xdr:to>
      <xdr:col>77</xdr:col>
      <xdr:colOff>44450</xdr:colOff>
      <xdr:row>40</xdr:row>
      <xdr:rowOff>117348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690778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85852</xdr:rowOff>
    </xdr:from>
    <xdr:to>
      <xdr:col>77</xdr:col>
      <xdr:colOff>95250</xdr:colOff>
      <xdr:row>41</xdr:row>
      <xdr:rowOff>16002</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694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779</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03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11176</xdr:rowOff>
    </xdr:from>
    <xdr:to>
      <xdr:col>72</xdr:col>
      <xdr:colOff>203200</xdr:colOff>
      <xdr:row>40</xdr:row>
      <xdr:rowOff>49784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686917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105156</xdr:rowOff>
    </xdr:from>
    <xdr:to>
      <xdr:col>73</xdr:col>
      <xdr:colOff>44450</xdr:colOff>
      <xdr:row>41</xdr:row>
      <xdr:rowOff>35306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20083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04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153670</xdr:rowOff>
    </xdr:from>
    <xdr:to>
      <xdr:col>68</xdr:col>
      <xdr:colOff>152400</xdr:colOff>
      <xdr:row>40</xdr:row>
      <xdr:rowOff>11176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684022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143764</xdr:rowOff>
    </xdr:from>
    <xdr:to>
      <xdr:col>68</xdr:col>
      <xdr:colOff>203200</xdr:colOff>
      <xdr:row>41</xdr:row>
      <xdr:rowOff>73914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58691</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114808</xdr:rowOff>
    </xdr:from>
    <xdr:to>
      <xdr:col>81</xdr:col>
      <xdr:colOff>95250</xdr:colOff>
      <xdr:row>41</xdr:row>
      <xdr:rowOff>44958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86885</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94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66548</xdr:rowOff>
    </xdr:from>
    <xdr:to>
      <xdr:col>77</xdr:col>
      <xdr:colOff>95250</xdr:colOff>
      <xdr:row>40</xdr:row>
      <xdr:rowOff>168148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6875</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693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170434</xdr:rowOff>
    </xdr:from>
    <xdr:to>
      <xdr:col>73</xdr:col>
      <xdr:colOff>44450</xdr:colOff>
      <xdr:row>40</xdr:row>
      <xdr:rowOff>100584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110761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131826</xdr:rowOff>
    </xdr:from>
    <xdr:to>
      <xdr:col>68</xdr:col>
      <xdr:colOff>203200</xdr:colOff>
      <xdr:row>40</xdr:row>
      <xdr:rowOff>61976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72153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102870</xdr:rowOff>
    </xdr:from>
    <xdr:to>
      <xdr:col>64</xdr:col>
      <xdr:colOff>152400</xdr:colOff>
      <xdr:row>40</xdr:row>
      <xdr:rowOff>33020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43197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新型コロナウイルス感染症の影響による減収対策として、減収補てん債の借入を行ったことなどから、市債残高は前年度より</a:t>
          </a:r>
          <a:r>
            <a:rPr kumimoji="1" lang="en-US" altLang="ja-JP" sz="1300">
              <a:latin typeface="ＭＳ Ｐゴシック" panose="020B0600070205080204" pitchFamily="50" charset="-128"/>
              <a:ea typeface="ＭＳ Ｐゴシック" panose="020B0600070205080204" pitchFamily="50" charset="-128"/>
            </a:rPr>
            <a:t>14.9 </a:t>
          </a:r>
          <a:r>
            <a:rPr kumimoji="1" lang="ja-JP" altLang="en-US" sz="1300">
              <a:latin typeface="ＭＳ Ｐゴシック" panose="020B0600070205080204" pitchFamily="50" charset="-128"/>
              <a:ea typeface="ＭＳ Ｐゴシック" panose="020B0600070205080204" pitchFamily="50" charset="-128"/>
            </a:rPr>
            <a:t>億円増加したほか、財政調整基金などの充当可能基金残高が</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億円減少するなどにより、将来負担比率は前年度比</a:t>
          </a:r>
          <a:r>
            <a:rPr kumimoji="1" lang="en-US" altLang="ja-JP" sz="1300">
              <a:latin typeface="ＭＳ Ｐゴシック" panose="020B0600070205080204" pitchFamily="50" charset="-128"/>
              <a:ea typeface="ＭＳ Ｐゴシック" panose="020B0600070205080204" pitchFamily="50" charset="-128"/>
            </a:rPr>
            <a:t>9.4</a:t>
          </a:r>
          <a:r>
            <a:rPr kumimoji="1" lang="ja-JP" altLang="en-US" sz="1300">
              <a:latin typeface="ＭＳ Ｐゴシック" panose="020B0600070205080204" pitchFamily="50" charset="-128"/>
              <a:ea typeface="ＭＳ Ｐゴシック" panose="020B0600070205080204" pitchFamily="50" charset="-128"/>
            </a:rPr>
            <a:t>ポイント上昇した。現状では、類似団体と比較して高い数値となっているが、大規模事業の進捗に応じて市債の借入額が減少することから、中長期的には将来負担比率は逓減していくものと分析している。今後も、市債の借入額と償還額とのバランスを考慮し、財政の健全性を維持す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41453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451100"/>
          <a:ext cx="0" cy="1533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13530</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95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41453</xdr:rowOff>
    </xdr:from>
    <xdr:to>
      <xdr:col>81</xdr:col>
      <xdr:colOff>133350</xdr:colOff>
      <xdr:row>23</xdr:row>
      <xdr:rowOff>41453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984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111100</xdr:rowOff>
    </xdr:from>
    <xdr:to>
      <xdr:col>81</xdr:col>
      <xdr:colOff>44450</xdr:colOff>
      <xdr:row>19</xdr:row>
      <xdr:rowOff>30378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179800" y="3197200"/>
          <a:ext cx="838200" cy="9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126306</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6980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109779</xdr:rowOff>
    </xdr:from>
    <xdr:to>
      <xdr:col>81</xdr:col>
      <xdr:colOff>95250</xdr:colOff>
      <xdr:row>17</xdr:row>
      <xdr:rowOff>39929</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85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98552</xdr:rowOff>
    </xdr:from>
    <xdr:to>
      <xdr:col>77</xdr:col>
      <xdr:colOff>44450</xdr:colOff>
      <xdr:row>18</xdr:row>
      <xdr:rowOff>111100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5290800" y="3184652"/>
          <a:ext cx="8890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134874</xdr:rowOff>
    </xdr:from>
    <xdr:to>
      <xdr:col>77</xdr:col>
      <xdr:colOff>95250</xdr:colOff>
      <xdr:row>17</xdr:row>
      <xdr:rowOff>65024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87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75201</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646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98552</xdr:rowOff>
    </xdr:from>
    <xdr:to>
      <xdr:col>72</xdr:col>
      <xdr:colOff>203200</xdr:colOff>
      <xdr:row>18</xdr:row>
      <xdr:rowOff>146812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318465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112674</xdr:rowOff>
    </xdr:from>
    <xdr:to>
      <xdr:col>73</xdr:col>
      <xdr:colOff>44450</xdr:colOff>
      <xdr:row>17</xdr:row>
      <xdr:rowOff>42824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85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53001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62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85039</xdr:rowOff>
    </xdr:from>
    <xdr:to>
      <xdr:col>68</xdr:col>
      <xdr:colOff>152400</xdr:colOff>
      <xdr:row>18</xdr:row>
      <xdr:rowOff>146812</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3512800" y="3171139"/>
          <a:ext cx="889000" cy="6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151282</xdr:rowOff>
    </xdr:from>
    <xdr:to>
      <xdr:col>68</xdr:col>
      <xdr:colOff>203200</xdr:colOff>
      <xdr:row>17</xdr:row>
      <xdr:rowOff>81432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89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91609</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663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169621</xdr:rowOff>
    </xdr:from>
    <xdr:to>
      <xdr:col>64</xdr:col>
      <xdr:colOff>152400</xdr:colOff>
      <xdr:row>17</xdr:row>
      <xdr:rowOff>99771</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91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109948</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68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151028</xdr:rowOff>
    </xdr:from>
    <xdr:to>
      <xdr:col>81</xdr:col>
      <xdr:colOff>95250</xdr:colOff>
      <xdr:row>19</xdr:row>
      <xdr:rowOff>81178</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323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123105</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320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60300</xdr:rowOff>
    </xdr:from>
    <xdr:to>
      <xdr:col>77</xdr:col>
      <xdr:colOff>95250</xdr:colOff>
      <xdr:row>18</xdr:row>
      <xdr:rowOff>161900</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31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146676</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3232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47752</xdr:rowOff>
    </xdr:from>
    <xdr:to>
      <xdr:col>73</xdr:col>
      <xdr:colOff>44450</xdr:colOff>
      <xdr:row>18</xdr:row>
      <xdr:rowOff>149352</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313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134129</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322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96012</xdr:rowOff>
    </xdr:from>
    <xdr:to>
      <xdr:col>68</xdr:col>
      <xdr:colOff>203200</xdr:colOff>
      <xdr:row>19</xdr:row>
      <xdr:rowOff>26162</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318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10939</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326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34239</xdr:rowOff>
    </xdr:from>
    <xdr:to>
      <xdr:col>64</xdr:col>
      <xdr:colOff>152400</xdr:colOff>
      <xdr:row>18</xdr:row>
      <xdr:rowOff>135839</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312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120616</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320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千葉県成田市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131,833
125,704
213.84
83,945,348
79,438,591
3,397,810
39,256,946
49,499,088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86.7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成田空港の更なる機能強化、卸売市場の輸出拠点化、待機児童解消や保育の質の向上等、複雑かつ多様化する業務に対応するため、相当数の職員を確保していることから、人件費に係る経常収支比率が類似団体と比較して高くなっている。ま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年度から会計年度任用職員制度が導入され、物件費であった賃金が廃止され、人件費である報酬に移行されたこと等により、過去の比率より上昇している。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82550</xdr:rowOff>
    </xdr:from>
    <xdr:to>
      <xdr:col>24</xdr:col>
      <xdr:colOff>25400</xdr:colOff>
      <xdr:row>42</xdr:row>
      <xdr:rowOff>63500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40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35577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3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63500</xdr:rowOff>
    </xdr:from>
    <xdr:to>
      <xdr:col>24</xdr:col>
      <xdr:colOff>114300</xdr:colOff>
      <xdr:row>42</xdr:row>
      <xdr:rowOff>63500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6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168927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82550</xdr:rowOff>
    </xdr:from>
    <xdr:to>
      <xdr:col>24</xdr:col>
      <xdr:colOff>114300</xdr:colOff>
      <xdr:row>33</xdr:row>
      <xdr:rowOff>82550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165100</xdr:rowOff>
    </xdr:from>
    <xdr:to>
      <xdr:col>24</xdr:col>
      <xdr:colOff>25400</xdr:colOff>
      <xdr:row>42</xdr:row>
      <xdr:rowOff>63500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680200"/>
          <a:ext cx="838200" cy="58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165100</xdr:rowOff>
    </xdr:from>
    <xdr:to>
      <xdr:col>19</xdr:col>
      <xdr:colOff>187325</xdr:colOff>
      <xdr:row>38</xdr:row>
      <xdr:rowOff>165100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68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114300</xdr:rowOff>
    </xdr:from>
    <xdr:to>
      <xdr:col>15</xdr:col>
      <xdr:colOff>98425</xdr:colOff>
      <xdr:row>38</xdr:row>
      <xdr:rowOff>165100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629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158750</xdr:rowOff>
    </xdr:from>
    <xdr:to>
      <xdr:col>15</xdr:col>
      <xdr:colOff>149225</xdr:colOff>
      <xdr:row>36</xdr:row>
      <xdr:rowOff>88900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99077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101600</xdr:rowOff>
    </xdr:from>
    <xdr:to>
      <xdr:col>11</xdr:col>
      <xdr:colOff>9525</xdr:colOff>
      <xdr:row>38</xdr:row>
      <xdr:rowOff>114300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616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107950</xdr:rowOff>
    </xdr:from>
    <xdr:to>
      <xdr:col>11</xdr:col>
      <xdr:colOff>60325</xdr:colOff>
      <xdr:row>36</xdr:row>
      <xdr:rowOff>38100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48277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42</xdr:row>
      <xdr:rowOff>12700</xdr:rowOff>
    </xdr:from>
    <xdr:to>
      <xdr:col>24</xdr:col>
      <xdr:colOff>76200</xdr:colOff>
      <xdr:row>42</xdr:row>
      <xdr:rowOff>114300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721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41</xdr:row>
      <xdr:rowOff>92727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712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114300</xdr:rowOff>
    </xdr:from>
    <xdr:to>
      <xdr:col>20</xdr:col>
      <xdr:colOff>38100</xdr:colOff>
      <xdr:row>39</xdr:row>
      <xdr:rowOff>44450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29227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1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114300</xdr:rowOff>
    </xdr:from>
    <xdr:to>
      <xdr:col>15</xdr:col>
      <xdr:colOff>149225</xdr:colOff>
      <xdr:row>39</xdr:row>
      <xdr:rowOff>44450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29227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63500</xdr:rowOff>
    </xdr:from>
    <xdr:to>
      <xdr:col>11</xdr:col>
      <xdr:colOff>60325</xdr:colOff>
      <xdr:row>38</xdr:row>
      <xdr:rowOff>165100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149877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6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50800</xdr:rowOff>
    </xdr:from>
    <xdr:to>
      <xdr:col>6</xdr:col>
      <xdr:colOff>171450</xdr:colOff>
      <xdr:row>38</xdr:row>
      <xdr:rowOff>152400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137177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が類似団体の平均を上回る要因として、成田空港の騒音地域に建築された公共施設の維持管理費などの経費や、他市と共同で整備した斎場などの維持管理運営費について、他市から負担金を徴収し本市でまとめて支出していることなどが挙げられ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年度は、会計年度任用職員制度が導入され、物件費であった賃金が廃止され、人件費である報酬に移行されたことなどにより、前年度比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ポイント改善した。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107950</xdr:rowOff>
    </xdr:from>
    <xdr:to>
      <xdr:col>82</xdr:col>
      <xdr:colOff>107950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653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22877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0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107950</xdr:rowOff>
    </xdr:from>
    <xdr:to>
      <xdr:col>82</xdr:col>
      <xdr:colOff>196850</xdr:colOff>
      <xdr:row>12</xdr:row>
      <xdr:rowOff>107950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65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50800</xdr:rowOff>
    </xdr:from>
    <xdr:to>
      <xdr:col>82</xdr:col>
      <xdr:colOff>107950</xdr:colOff>
      <xdr:row>21</xdr:row>
      <xdr:rowOff>107950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4798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111777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51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95250</xdr:rowOff>
    </xdr:from>
    <xdr:to>
      <xdr:col>82</xdr:col>
      <xdr:colOff>158750</xdr:colOff>
      <xdr:row>16</xdr:row>
      <xdr:rowOff>25400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21</xdr:row>
      <xdr:rowOff>107950</xdr:rowOff>
    </xdr:from>
    <xdr:to>
      <xdr:col>78</xdr:col>
      <xdr:colOff>69850</xdr:colOff>
      <xdr:row>21</xdr:row>
      <xdr:rowOff>165100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708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21</xdr:row>
      <xdr:rowOff>127000</xdr:rowOff>
    </xdr:from>
    <xdr:to>
      <xdr:col>73</xdr:col>
      <xdr:colOff>180975</xdr:colOff>
      <xdr:row>21</xdr:row>
      <xdr:rowOff>165100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727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152400</xdr:rowOff>
    </xdr:from>
    <xdr:to>
      <xdr:col>74</xdr:col>
      <xdr:colOff>31750</xdr:colOff>
      <xdr:row>16</xdr:row>
      <xdr:rowOff>82550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2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92727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49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21</xdr:row>
      <xdr:rowOff>127000</xdr:rowOff>
    </xdr:from>
    <xdr:to>
      <xdr:col>69</xdr:col>
      <xdr:colOff>92075</xdr:colOff>
      <xdr:row>22</xdr:row>
      <xdr:rowOff>50800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7274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95250</xdr:rowOff>
    </xdr:from>
    <xdr:to>
      <xdr:col>69</xdr:col>
      <xdr:colOff>142875</xdr:colOff>
      <xdr:row>16</xdr:row>
      <xdr:rowOff>25400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35577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0</xdr:rowOff>
    </xdr:from>
    <xdr:to>
      <xdr:col>82</xdr:col>
      <xdr:colOff>158750</xdr:colOff>
      <xdr:row>20</xdr:row>
      <xdr:rowOff>101600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143527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57150</xdr:rowOff>
    </xdr:from>
    <xdr:to>
      <xdr:col>78</xdr:col>
      <xdr:colOff>120650</xdr:colOff>
      <xdr:row>21</xdr:row>
      <xdr:rowOff>158750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65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143527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74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114300</xdr:rowOff>
    </xdr:from>
    <xdr:to>
      <xdr:col>74</xdr:col>
      <xdr:colOff>31750</xdr:colOff>
      <xdr:row>22</xdr:row>
      <xdr:rowOff>44450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71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22</xdr:row>
      <xdr:rowOff>29227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80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76200</xdr:rowOff>
    </xdr:from>
    <xdr:to>
      <xdr:col>69</xdr:col>
      <xdr:colOff>142875</xdr:colOff>
      <xdr:row>22</xdr:row>
      <xdr:rowOff>6350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67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162577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76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22</xdr:row>
      <xdr:rowOff>0</xdr:rowOff>
    </xdr:from>
    <xdr:to>
      <xdr:col>65</xdr:col>
      <xdr:colOff>53975</xdr:colOff>
      <xdr:row>22</xdr:row>
      <xdr:rowOff>101600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77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22</xdr:row>
      <xdr:rowOff>86377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85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と比較して低い数値で推移しているが、近年増加傾向にあり、今後も高齢化の進行等により更なる扶助費の増加が想定されることから、資格審査や給付の適正化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27940</xdr:rowOff>
    </xdr:from>
    <xdr:to>
      <xdr:col>24</xdr:col>
      <xdr:colOff>25400</xdr:colOff>
      <xdr:row>61</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8624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114317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27940</xdr:rowOff>
    </xdr:from>
    <xdr:to>
      <xdr:col>24</xdr:col>
      <xdr:colOff>114300</xdr:colOff>
      <xdr:row>54</xdr:row>
      <xdr:rowOff>27940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39370</xdr:rowOff>
    </xdr:from>
    <xdr:to>
      <xdr:col>24</xdr:col>
      <xdr:colOff>25400</xdr:colOff>
      <xdr:row>55</xdr:row>
      <xdr:rowOff>77470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4691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77470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499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137160</xdr:rowOff>
    </xdr:from>
    <xdr:to>
      <xdr:col>20</xdr:col>
      <xdr:colOff>38100</xdr:colOff>
      <xdr:row>57</xdr:row>
      <xdr:rowOff>67310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52087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62230</xdr:rowOff>
    </xdr:from>
    <xdr:to>
      <xdr:col>15</xdr:col>
      <xdr:colOff>98425</xdr:colOff>
      <xdr:row>55</xdr:row>
      <xdr:rowOff>69850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491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68580</xdr:rowOff>
    </xdr:from>
    <xdr:to>
      <xdr:col>15</xdr:col>
      <xdr:colOff>149225</xdr:colOff>
      <xdr:row>56</xdr:row>
      <xdr:rowOff>170180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154957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62230</xdr:rowOff>
    </xdr:from>
    <xdr:to>
      <xdr:col>11</xdr:col>
      <xdr:colOff>9525</xdr:colOff>
      <xdr:row>55</xdr:row>
      <xdr:rowOff>62230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491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45720</xdr:rowOff>
    </xdr:from>
    <xdr:to>
      <xdr:col>11</xdr:col>
      <xdr:colOff>60325</xdr:colOff>
      <xdr:row>56</xdr:row>
      <xdr:rowOff>147320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132097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xdr:rowOff>
    </xdr:from>
    <xdr:to>
      <xdr:col>6</xdr:col>
      <xdr:colOff>171450</xdr:colOff>
      <xdr:row>56</xdr:row>
      <xdr:rowOff>116840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101617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160020</xdr:rowOff>
    </xdr:from>
    <xdr:to>
      <xdr:col>24</xdr:col>
      <xdr:colOff>76200</xdr:colOff>
      <xdr:row>55</xdr:row>
      <xdr:rowOff>90170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5097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26670</xdr:rowOff>
    </xdr:from>
    <xdr:to>
      <xdr:col>20</xdr:col>
      <xdr:colOff>38100</xdr:colOff>
      <xdr:row>55</xdr:row>
      <xdr:rowOff>128270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138447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11430</xdr:rowOff>
    </xdr:from>
    <xdr:to>
      <xdr:col>11</xdr:col>
      <xdr:colOff>60325</xdr:colOff>
      <xdr:row>55</xdr:row>
      <xdr:rowOff>113030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123207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xdr:rowOff>
    </xdr:from>
    <xdr:to>
      <xdr:col>6</xdr:col>
      <xdr:colOff>171450</xdr:colOff>
      <xdr:row>55</xdr:row>
      <xdr:rowOff>113030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123207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近年は、ほぼ横ばいで推移しており、類似団体の平均を大きく下回っている。</a:t>
          </a:r>
        </a:p>
        <a:p>
          <a:r>
            <a:rPr kumimoji="1" lang="ja-JP" altLang="en-US" sz="1300">
              <a:latin typeface="ＭＳ Ｐゴシック" panose="020B0600070205080204" pitchFamily="50" charset="-128"/>
              <a:ea typeface="ＭＳ Ｐゴシック" panose="020B0600070205080204" pitchFamily="50" charset="-128"/>
            </a:rPr>
            <a:t>　今後も事務事業の見直しを行い、経常的経費の削減を図る。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61</xdr:row>
      <xdr:rowOff>37193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24043"/>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9270</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37193</xdr:rowOff>
    </xdr:from>
    <xdr:to>
      <xdr:col>82</xdr:col>
      <xdr:colOff>196850</xdr:colOff>
      <xdr:row>61</xdr:row>
      <xdr:rowOff>37193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69850</xdr:rowOff>
    </xdr:from>
    <xdr:to>
      <xdr:col>82</xdr:col>
      <xdr:colOff>107950</xdr:colOff>
      <xdr:row>55</xdr:row>
      <xdr:rowOff>135165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4996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154412</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927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xdr:rowOff>
    </xdr:from>
    <xdr:to>
      <xdr:col>82</xdr:col>
      <xdr:colOff>158750</xdr:colOff>
      <xdr:row>58</xdr:row>
      <xdr:rowOff>112485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69850</xdr:rowOff>
    </xdr:from>
    <xdr:to>
      <xdr:col>78</xdr:col>
      <xdr:colOff>69850</xdr:colOff>
      <xdr:row>55</xdr:row>
      <xdr:rowOff>86178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4996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35378</xdr:rowOff>
    </xdr:from>
    <xdr:to>
      <xdr:col>78</xdr:col>
      <xdr:colOff>120650</xdr:colOff>
      <xdr:row>59</xdr:row>
      <xdr:rowOff>136978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1015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121755</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1023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20865</xdr:rowOff>
    </xdr:from>
    <xdr:to>
      <xdr:col>73</xdr:col>
      <xdr:colOff>180975</xdr:colOff>
      <xdr:row>55</xdr:row>
      <xdr:rowOff>86178</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4506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68035</xdr:rowOff>
    </xdr:from>
    <xdr:to>
      <xdr:col>74</xdr:col>
      <xdr:colOff>31750</xdr:colOff>
      <xdr:row>59</xdr:row>
      <xdr:rowOff>169635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154412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20865</xdr:rowOff>
    </xdr:from>
    <xdr:to>
      <xdr:col>69</xdr:col>
      <xdr:colOff>92075</xdr:colOff>
      <xdr:row>55</xdr:row>
      <xdr:rowOff>69850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4506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51707</xdr:rowOff>
    </xdr:from>
    <xdr:to>
      <xdr:col>69</xdr:col>
      <xdr:colOff>142875</xdr:colOff>
      <xdr:row>59</xdr:row>
      <xdr:rowOff>153307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138084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166007</xdr:rowOff>
    </xdr:from>
    <xdr:to>
      <xdr:col>65</xdr:col>
      <xdr:colOff>53975</xdr:colOff>
      <xdr:row>60</xdr:row>
      <xdr:rowOff>96157</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1028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80934</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84365</xdr:rowOff>
    </xdr:from>
    <xdr:to>
      <xdr:col>82</xdr:col>
      <xdr:colOff>158750</xdr:colOff>
      <xdr:row>56</xdr:row>
      <xdr:rowOff>14515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100892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5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19050</xdr:rowOff>
    </xdr:from>
    <xdr:to>
      <xdr:col>78</xdr:col>
      <xdr:colOff>120650</xdr:colOff>
      <xdr:row>55</xdr:row>
      <xdr:rowOff>120650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130827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35378</xdr:rowOff>
    </xdr:from>
    <xdr:to>
      <xdr:col>74</xdr:col>
      <xdr:colOff>31750</xdr:colOff>
      <xdr:row>55</xdr:row>
      <xdr:rowOff>136978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147155</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141515</xdr:rowOff>
    </xdr:from>
    <xdr:to>
      <xdr:col>69</xdr:col>
      <xdr:colOff>142875</xdr:colOff>
      <xdr:row>55</xdr:row>
      <xdr:rowOff>71665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81842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補助費等に係る経常収支比率は類似団体の平均を下回っており、適正な水準を維持している。</a:t>
          </a:r>
        </a:p>
        <a:p>
          <a:r>
            <a:rPr kumimoji="1" lang="ja-JP" altLang="en-US" sz="1300">
              <a:latin typeface="ＭＳ Ｐゴシック" panose="020B0600070205080204" pitchFamily="50" charset="-128"/>
              <a:ea typeface="ＭＳ Ｐゴシック" panose="020B0600070205080204" pitchFamily="50" charset="-128"/>
            </a:rPr>
            <a:t>　補助金の公益性、必要性、適格性、有効性に着目し、直近では令和元年度に事業費補助金、令和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年度に団体運営費補助金の見直しを実施したところであるが、今後も定期的に検証することにより補助金支出の適正化を図る。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8890</xdr:rowOff>
    </xdr:from>
    <xdr:to>
      <xdr:col>82</xdr:col>
      <xdr:colOff>107950</xdr:colOff>
      <xdr:row>40</xdr:row>
      <xdr:rowOff>127000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6667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95267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4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8890</xdr:rowOff>
    </xdr:from>
    <xdr:to>
      <xdr:col>82</xdr:col>
      <xdr:colOff>196850</xdr:colOff>
      <xdr:row>33</xdr:row>
      <xdr:rowOff>8890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6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69850</xdr:rowOff>
    </xdr:from>
    <xdr:to>
      <xdr:col>82</xdr:col>
      <xdr:colOff>107950</xdr:colOff>
      <xdr:row>33</xdr:row>
      <xdr:rowOff>85090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57277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113047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113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69850</xdr:rowOff>
    </xdr:from>
    <xdr:to>
      <xdr:col>78</xdr:col>
      <xdr:colOff>69850</xdr:colOff>
      <xdr:row>33</xdr:row>
      <xdr:rowOff>85090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5727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72390</xdr:rowOff>
    </xdr:from>
    <xdr:to>
      <xdr:col>78</xdr:col>
      <xdr:colOff>120650</xdr:colOff>
      <xdr:row>36</xdr:row>
      <xdr:rowOff>2540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07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158767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15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54610</xdr:rowOff>
    </xdr:from>
    <xdr:to>
      <xdr:col>73</xdr:col>
      <xdr:colOff>180975</xdr:colOff>
      <xdr:row>33</xdr:row>
      <xdr:rowOff>69850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5712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26670</xdr:rowOff>
    </xdr:from>
    <xdr:to>
      <xdr:col>74</xdr:col>
      <xdr:colOff>31750</xdr:colOff>
      <xdr:row>35</xdr:row>
      <xdr:rowOff>128270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113047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54610</xdr:rowOff>
    </xdr:from>
    <xdr:to>
      <xdr:col>69</xdr:col>
      <xdr:colOff>92075</xdr:colOff>
      <xdr:row>33</xdr:row>
      <xdr:rowOff>69850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5712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34290</xdr:rowOff>
    </xdr:from>
    <xdr:to>
      <xdr:col>69</xdr:col>
      <xdr:colOff>142875</xdr:colOff>
      <xdr:row>35</xdr:row>
      <xdr:rowOff>135890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120667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12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152400</xdr:rowOff>
    </xdr:from>
    <xdr:to>
      <xdr:col>65</xdr:col>
      <xdr:colOff>53975</xdr:colOff>
      <xdr:row>35</xdr:row>
      <xdr:rowOff>82550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67327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19050</xdr:rowOff>
    </xdr:from>
    <xdr:to>
      <xdr:col>82</xdr:col>
      <xdr:colOff>158750</xdr:colOff>
      <xdr:row>33</xdr:row>
      <xdr:rowOff>120650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99077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34290</xdr:rowOff>
    </xdr:from>
    <xdr:to>
      <xdr:col>78</xdr:col>
      <xdr:colOff>120650</xdr:colOff>
      <xdr:row>33</xdr:row>
      <xdr:rowOff>135890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146067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46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19050</xdr:rowOff>
    </xdr:from>
    <xdr:to>
      <xdr:col>74</xdr:col>
      <xdr:colOff>31750</xdr:colOff>
      <xdr:row>33</xdr:row>
      <xdr:rowOff>120650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130827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3810</xdr:rowOff>
    </xdr:from>
    <xdr:to>
      <xdr:col>69</xdr:col>
      <xdr:colOff>142875</xdr:colOff>
      <xdr:row>33</xdr:row>
      <xdr:rowOff>105410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115587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43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19050</xdr:rowOff>
    </xdr:from>
    <xdr:to>
      <xdr:col>65</xdr:col>
      <xdr:colOff>53975</xdr:colOff>
      <xdr:row>33</xdr:row>
      <xdr:rowOff>120650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130827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公債費に係る経常収支比率は類似団体と比較して低い数値で推移しているが、大規模事業などの財源として借入を行った市債について、据置期間の終了に伴い元金償還が開始されたため、前年度比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となった。大栄地区小中一体型校舎建設事業などの大規模事業で市債を活用しており、今後も公債費の増加が想定されるため、市債の借入額と償還額とのバランスを考慮し、財政の健全性を維持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124279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5095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96356</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98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124279</xdr:rowOff>
    </xdr:from>
    <xdr:to>
      <xdr:col>24</xdr:col>
      <xdr:colOff>114300</xdr:colOff>
      <xdr:row>81</xdr:row>
      <xdr:rowOff>124279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4011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31750</xdr:rowOff>
    </xdr:from>
    <xdr:to>
      <xdr:col>24</xdr:col>
      <xdr:colOff>25400</xdr:colOff>
      <xdr:row>75</xdr:row>
      <xdr:rowOff>118835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987800" y="12890500"/>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12898</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2145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40821</xdr:rowOff>
    </xdr:from>
    <xdr:to>
      <xdr:col>24</xdr:col>
      <xdr:colOff>76200</xdr:colOff>
      <xdr:row>77</xdr:row>
      <xdr:rowOff>142421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159657</xdr:rowOff>
    </xdr:from>
    <xdr:to>
      <xdr:col>19</xdr:col>
      <xdr:colOff>187325</xdr:colOff>
      <xdr:row>75</xdr:row>
      <xdr:rowOff>31750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3098800" y="12846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73479</xdr:rowOff>
    </xdr:from>
    <xdr:to>
      <xdr:col>20</xdr:col>
      <xdr:colOff>38100</xdr:colOff>
      <xdr:row>78</xdr:row>
      <xdr:rowOff>3629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159856</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361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83457</xdr:rowOff>
    </xdr:from>
    <xdr:to>
      <xdr:col>15</xdr:col>
      <xdr:colOff>98425</xdr:colOff>
      <xdr:row>74</xdr:row>
      <xdr:rowOff>159657</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2209800" y="127707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73479</xdr:rowOff>
    </xdr:from>
    <xdr:to>
      <xdr:col>15</xdr:col>
      <xdr:colOff>149225</xdr:colOff>
      <xdr:row>78</xdr:row>
      <xdr:rowOff>3629</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159856</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36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61685</xdr:rowOff>
    </xdr:from>
    <xdr:to>
      <xdr:col>11</xdr:col>
      <xdr:colOff>9525</xdr:colOff>
      <xdr:row>74</xdr:row>
      <xdr:rowOff>83457</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a:off x="1320800" y="127489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84364</xdr:rowOff>
    </xdr:from>
    <xdr:to>
      <xdr:col>11</xdr:col>
      <xdr:colOff>60325</xdr:colOff>
      <xdr:row>78</xdr:row>
      <xdr:rowOff>14514</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170741</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95250</xdr:rowOff>
    </xdr:from>
    <xdr:to>
      <xdr:col>6</xdr:col>
      <xdr:colOff>171450</xdr:colOff>
      <xdr:row>78</xdr:row>
      <xdr:rowOff>25400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68035</xdr:rowOff>
    </xdr:from>
    <xdr:to>
      <xdr:col>24</xdr:col>
      <xdr:colOff>76200</xdr:colOff>
      <xdr:row>75</xdr:row>
      <xdr:rowOff>169636</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84562</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277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152400</xdr:rowOff>
    </xdr:from>
    <xdr:to>
      <xdr:col>20</xdr:col>
      <xdr:colOff>38100</xdr:colOff>
      <xdr:row>75</xdr:row>
      <xdr:rowOff>82550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92727</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260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108857</xdr:rowOff>
    </xdr:from>
    <xdr:to>
      <xdr:col>15</xdr:col>
      <xdr:colOff>149225</xdr:colOff>
      <xdr:row>75</xdr:row>
      <xdr:rowOff>39007</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49184</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256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32657</xdr:rowOff>
    </xdr:from>
    <xdr:to>
      <xdr:col>11</xdr:col>
      <xdr:colOff>60325</xdr:colOff>
      <xdr:row>74</xdr:row>
      <xdr:rowOff>134257</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271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144434</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248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10885</xdr:rowOff>
    </xdr:from>
    <xdr:to>
      <xdr:col>6</xdr:col>
      <xdr:colOff>171450</xdr:colOff>
      <xdr:row>74</xdr:row>
      <xdr:rowOff>112485</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26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122662</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246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成田空港が所在することによる騒音対策等の行政需要などにより、人件費及び物件費が類似団体の平均を上回っているが、公債費以外の数値としては県内平均を大きく下回っている。令和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年度は、ごみ収集委託料が収集回数の見直しにより増額となったことなどにより、前年度比</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今後も事務事業の見直しを行い、経常的経費の削減を図る。</a:t>
          </a: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141696</xdr:rowOff>
    </xdr:from>
    <xdr:to>
      <xdr:col>82</xdr:col>
      <xdr:colOff>107950</xdr:colOff>
      <xdr:row>81</xdr:row>
      <xdr:rowOff>30662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6510000" y="12657546"/>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2739</xdr:rowOff>
    </xdr:from>
    <xdr:ext cx="762000" cy="259045"/>
    <xdr:sp macro="" textlink="">
      <xdr:nvSpPr>
        <xdr:cNvPr id="434" name="公債費以外最小値テキスト">
          <a:extLst>
            <a:ext uri="{FF2B5EF4-FFF2-40B4-BE49-F238E27FC236}">
              <a16:creationId xmlns:a16="http://schemas.microsoft.com/office/drawing/2014/main" id="{00000000-0008-0000-0400-0000B2010000}"/>
            </a:ext>
          </a:extLst>
        </xdr:cNvPr>
        <xdr:cNvSpPr txBox="1"/>
      </xdr:nvSpPr>
      <xdr:spPr>
        <a:xfrm>
          <a:off x="16598900" y="13890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30662</xdr:rowOff>
    </xdr:from>
    <xdr:to>
      <xdr:col>82</xdr:col>
      <xdr:colOff>196850</xdr:colOff>
      <xdr:row>81</xdr:row>
      <xdr:rowOff>30662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3918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56623</xdr:rowOff>
    </xdr:from>
    <xdr:ext cx="762000" cy="259045"/>
    <xdr:sp macro="" textlink="">
      <xdr:nvSpPr>
        <xdr:cNvPr id="436" name="公債費以外最大値テキスト">
          <a:extLst>
            <a:ext uri="{FF2B5EF4-FFF2-40B4-BE49-F238E27FC236}">
              <a16:creationId xmlns:a16="http://schemas.microsoft.com/office/drawing/2014/main" id="{00000000-0008-0000-0400-0000B4010000}"/>
            </a:ext>
          </a:extLst>
        </xdr:cNvPr>
        <xdr:cNvSpPr txBox="1"/>
      </xdr:nvSpPr>
      <xdr:spPr>
        <a:xfrm>
          <a:off x="16598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141696</xdr:rowOff>
    </xdr:from>
    <xdr:to>
      <xdr:col>82</xdr:col>
      <xdr:colOff>196850</xdr:colOff>
      <xdr:row>73</xdr:row>
      <xdr:rowOff>141696</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27396</xdr:rowOff>
    </xdr:from>
    <xdr:to>
      <xdr:col>82</xdr:col>
      <xdr:colOff>107950</xdr:colOff>
      <xdr:row>76</xdr:row>
      <xdr:rowOff>58420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5671800" y="12886146"/>
          <a:ext cx="838200" cy="20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77669</xdr:rowOff>
    </xdr:from>
    <xdr:ext cx="762000" cy="259045"/>
    <xdr:sp macro="" textlink="">
      <xdr:nvSpPr>
        <xdr:cNvPr id="439" name="公債費以外平均値テキスト">
          <a:extLst>
            <a:ext uri="{FF2B5EF4-FFF2-40B4-BE49-F238E27FC236}">
              <a16:creationId xmlns:a16="http://schemas.microsoft.com/office/drawing/2014/main" id="{00000000-0008-0000-0400-0000B7010000}"/>
            </a:ext>
          </a:extLst>
        </xdr:cNvPr>
        <xdr:cNvSpPr txBox="1"/>
      </xdr:nvSpPr>
      <xdr:spPr>
        <a:xfrm>
          <a:off x="16598900" y="131078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105592</xdr:rowOff>
    </xdr:from>
    <xdr:to>
      <xdr:col>82</xdr:col>
      <xdr:colOff>158750</xdr:colOff>
      <xdr:row>77</xdr:row>
      <xdr:rowOff>35742</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6459200" y="131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27396</xdr:rowOff>
    </xdr:from>
    <xdr:to>
      <xdr:col>78</xdr:col>
      <xdr:colOff>69850</xdr:colOff>
      <xdr:row>75</xdr:row>
      <xdr:rowOff>33927</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4782800" y="1288614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118655</xdr:rowOff>
    </xdr:from>
    <xdr:to>
      <xdr:col>78</xdr:col>
      <xdr:colOff>120650</xdr:colOff>
      <xdr:row>77</xdr:row>
      <xdr:rowOff>48805</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5621000" y="1314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33582</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235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120469</xdr:rowOff>
    </xdr:from>
    <xdr:to>
      <xdr:col>73</xdr:col>
      <xdr:colOff>180975</xdr:colOff>
      <xdr:row>75</xdr:row>
      <xdr:rowOff>33927</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893800" y="12807769"/>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120469</xdr:rowOff>
    </xdr:from>
    <xdr:to>
      <xdr:col>69</xdr:col>
      <xdr:colOff>92075</xdr:colOff>
      <xdr:row>75</xdr:row>
      <xdr:rowOff>7801</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flipV="1">
          <a:off x="13004800" y="12807769"/>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113756</xdr:rowOff>
    </xdr:from>
    <xdr:to>
      <xdr:col>69</xdr:col>
      <xdr:colOff>142875</xdr:colOff>
      <xdr:row>76</xdr:row>
      <xdr:rowOff>43906</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3843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28683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05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87630</xdr:rowOff>
    </xdr:from>
    <xdr:to>
      <xdr:col>65</xdr:col>
      <xdr:colOff>53975</xdr:colOff>
      <xdr:row>76</xdr:row>
      <xdr:rowOff>17780</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2557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xdr:rowOff>
    </xdr:from>
    <xdr:to>
      <xdr:col>82</xdr:col>
      <xdr:colOff>158750</xdr:colOff>
      <xdr:row>76</xdr:row>
      <xdr:rowOff>109220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6459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24147</xdr:rowOff>
    </xdr:from>
    <xdr:ext cx="762000" cy="259045"/>
    <xdr:sp macro="" textlink="">
      <xdr:nvSpPr>
        <xdr:cNvPr id="458" name="公債費以外該当値テキスト">
          <a:extLst>
            <a:ext uri="{FF2B5EF4-FFF2-40B4-BE49-F238E27FC236}">
              <a16:creationId xmlns:a16="http://schemas.microsoft.com/office/drawing/2014/main" id="{00000000-0008-0000-0400-0000CA010000}"/>
            </a:ext>
          </a:extLst>
        </xdr:cNvPr>
        <xdr:cNvSpPr txBox="1"/>
      </xdr:nvSpPr>
      <xdr:spPr>
        <a:xfrm>
          <a:off x="16598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148046</xdr:rowOff>
    </xdr:from>
    <xdr:to>
      <xdr:col>78</xdr:col>
      <xdr:colOff>120650</xdr:colOff>
      <xdr:row>75</xdr:row>
      <xdr:rowOff>78196</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5621000" y="1283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88373</xdr:rowOff>
    </xdr:from>
    <xdr:ext cx="7366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5290800" y="12604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154577</xdr:rowOff>
    </xdr:from>
    <xdr:to>
      <xdr:col>74</xdr:col>
      <xdr:colOff>31750</xdr:colOff>
      <xdr:row>75</xdr:row>
      <xdr:rowOff>84727</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4732000" y="128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94904</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4401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69669</xdr:rowOff>
    </xdr:from>
    <xdr:to>
      <xdr:col>69</xdr:col>
      <xdr:colOff>142875</xdr:colOff>
      <xdr:row>74</xdr:row>
      <xdr:rowOff>171269</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3843000" y="1275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9996</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3512800" y="12525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128451</xdr:rowOff>
    </xdr:from>
    <xdr:to>
      <xdr:col>65</xdr:col>
      <xdr:colOff>53975</xdr:colOff>
      <xdr:row>75</xdr:row>
      <xdr:rowOff>58601</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2954000" y="1281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68778</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2623800" y="1258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千葉県成田市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111140</xdr:rowOff>
    </xdr:from>
    <xdr:to>
      <xdr:col>29</xdr:col>
      <xdr:colOff>127000</xdr:colOff>
      <xdr:row>19</xdr:row>
      <xdr:rowOff>118977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44715"/>
          <a:ext cx="0" cy="13794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91054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118977</xdr:rowOff>
    </xdr:from>
    <xdr:to>
      <xdr:col>30</xdr:col>
      <xdr:colOff>25400</xdr:colOff>
      <xdr:row>19</xdr:row>
      <xdr:rowOff>118977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241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26067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8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111140</xdr:rowOff>
    </xdr:from>
    <xdr:to>
      <xdr:col>30</xdr:col>
      <xdr:colOff>25400</xdr:colOff>
      <xdr:row>11</xdr:row>
      <xdr:rowOff>111140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44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78874</xdr:rowOff>
    </xdr:from>
    <xdr:to>
      <xdr:col>29</xdr:col>
      <xdr:colOff>127000</xdr:colOff>
      <xdr:row>13</xdr:row>
      <xdr:rowOff>70612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183899"/>
          <a:ext cx="647700" cy="163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54297</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73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82220</xdr:rowOff>
    </xdr:from>
    <xdr:to>
      <xdr:col>29</xdr:col>
      <xdr:colOff>177800</xdr:colOff>
      <xdr:row>16</xdr:row>
      <xdr:rowOff>12370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01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70612</xdr:rowOff>
    </xdr:from>
    <xdr:to>
      <xdr:col>26</xdr:col>
      <xdr:colOff>50800</xdr:colOff>
      <xdr:row>13</xdr:row>
      <xdr:rowOff>111858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347087"/>
          <a:ext cx="698500" cy="41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104688</xdr:rowOff>
    </xdr:from>
    <xdr:to>
      <xdr:col>26</xdr:col>
      <xdr:colOff>101600</xdr:colOff>
      <xdr:row>16</xdr:row>
      <xdr:rowOff>34838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7240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19615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10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111858</xdr:rowOff>
    </xdr:from>
    <xdr:to>
      <xdr:col>22</xdr:col>
      <xdr:colOff>114300</xdr:colOff>
      <xdr:row>13</xdr:row>
      <xdr:rowOff>151340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388333"/>
          <a:ext cx="698500" cy="39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156253</xdr:rowOff>
    </xdr:from>
    <xdr:to>
      <xdr:col>22</xdr:col>
      <xdr:colOff>165100</xdr:colOff>
      <xdr:row>16</xdr:row>
      <xdr:rowOff>86403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7756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71180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6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151340</xdr:rowOff>
    </xdr:from>
    <xdr:to>
      <xdr:col>18</xdr:col>
      <xdr:colOff>177800</xdr:colOff>
      <xdr:row>13</xdr:row>
      <xdr:rowOff>170412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427815"/>
          <a:ext cx="698500" cy="19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16089</xdr:rowOff>
    </xdr:from>
    <xdr:to>
      <xdr:col>19</xdr:col>
      <xdr:colOff>38100</xdr:colOff>
      <xdr:row>16</xdr:row>
      <xdr:rowOff>117689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06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102466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9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40517</xdr:rowOff>
    </xdr:from>
    <xdr:to>
      <xdr:col>15</xdr:col>
      <xdr:colOff>101600</xdr:colOff>
      <xdr:row>16</xdr:row>
      <xdr:rowOff>142117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126894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1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28074</xdr:rowOff>
    </xdr:from>
    <xdr:to>
      <xdr:col>29</xdr:col>
      <xdr:colOff>177800</xdr:colOff>
      <xdr:row>12</xdr:row>
      <xdr:rowOff>129674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133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44601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197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19812</xdr:rowOff>
    </xdr:from>
    <xdr:to>
      <xdr:col>26</xdr:col>
      <xdr:colOff>101600</xdr:colOff>
      <xdr:row>13</xdr:row>
      <xdr:rowOff>121412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296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131589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06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61058</xdr:rowOff>
    </xdr:from>
    <xdr:to>
      <xdr:col>22</xdr:col>
      <xdr:colOff>165100</xdr:colOff>
      <xdr:row>13</xdr:row>
      <xdr:rowOff>162658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337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1385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106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100540</xdr:rowOff>
    </xdr:from>
    <xdr:to>
      <xdr:col>19</xdr:col>
      <xdr:colOff>38100</xdr:colOff>
      <xdr:row>14</xdr:row>
      <xdr:rowOff>30690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377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40867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14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119612</xdr:rowOff>
    </xdr:from>
    <xdr:to>
      <xdr:col>15</xdr:col>
      <xdr:colOff>101600</xdr:colOff>
      <xdr:row>14</xdr:row>
      <xdr:rowOff>49762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396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59939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16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98360</xdr:rowOff>
    </xdr:from>
    <xdr:to>
      <xdr:col>29</xdr:col>
      <xdr:colOff>127000</xdr:colOff>
      <xdr:row>37</xdr:row>
      <xdr:rowOff>268275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22910"/>
          <a:ext cx="0" cy="13700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240352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6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268275</xdr:rowOff>
    </xdr:from>
    <xdr:to>
      <xdr:col>30</xdr:col>
      <xdr:colOff>25400</xdr:colOff>
      <xdr:row>37</xdr:row>
      <xdr:rowOff>268275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3929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13287</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6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98360</xdr:rowOff>
    </xdr:from>
    <xdr:to>
      <xdr:col>30</xdr:col>
      <xdr:colOff>25400</xdr:colOff>
      <xdr:row>33</xdr:row>
      <xdr:rowOff>98360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22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249007</xdr:rowOff>
    </xdr:from>
    <xdr:to>
      <xdr:col>29</xdr:col>
      <xdr:colOff>127000</xdr:colOff>
      <xdr:row>34</xdr:row>
      <xdr:rowOff>323008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516457"/>
          <a:ext cx="647700" cy="74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94519</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048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122442</xdr:rowOff>
    </xdr:from>
    <xdr:to>
      <xdr:col>29</xdr:col>
      <xdr:colOff>177800</xdr:colOff>
      <xdr:row>35</xdr:row>
      <xdr:rowOff>224042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732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323008</xdr:rowOff>
    </xdr:from>
    <xdr:to>
      <xdr:col>26</xdr:col>
      <xdr:colOff>50800</xdr:colOff>
      <xdr:row>35</xdr:row>
      <xdr:rowOff>16292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590458"/>
          <a:ext cx="698500" cy="36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99256</xdr:rowOff>
    </xdr:from>
    <xdr:to>
      <xdr:col>26</xdr:col>
      <xdr:colOff>101600</xdr:colOff>
      <xdr:row>35</xdr:row>
      <xdr:rowOff>200856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7096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185633</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795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16292</xdr:rowOff>
    </xdr:from>
    <xdr:to>
      <xdr:col>22</xdr:col>
      <xdr:colOff>114300</xdr:colOff>
      <xdr:row>35</xdr:row>
      <xdr:rowOff>92449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626642"/>
          <a:ext cx="698500" cy="76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101085</xdr:rowOff>
    </xdr:from>
    <xdr:to>
      <xdr:col>22</xdr:col>
      <xdr:colOff>165100</xdr:colOff>
      <xdr:row>35</xdr:row>
      <xdr:rowOff>202685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711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187462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79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92449</xdr:rowOff>
    </xdr:from>
    <xdr:to>
      <xdr:col>18</xdr:col>
      <xdr:colOff>177800</xdr:colOff>
      <xdr:row>35</xdr:row>
      <xdr:rowOff>154628</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702799"/>
          <a:ext cx="698500" cy="62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81948</xdr:rowOff>
    </xdr:from>
    <xdr:to>
      <xdr:col>19</xdr:col>
      <xdr:colOff>38100</xdr:colOff>
      <xdr:row>35</xdr:row>
      <xdr:rowOff>183548</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692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168325</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77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56932</xdr:rowOff>
    </xdr:from>
    <xdr:to>
      <xdr:col>15</xdr:col>
      <xdr:colOff>101600</xdr:colOff>
      <xdr:row>35</xdr:row>
      <xdr:rowOff>158532</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667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168709</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43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198207</xdr:rowOff>
    </xdr:from>
    <xdr:to>
      <xdr:col>29</xdr:col>
      <xdr:colOff>177800</xdr:colOff>
      <xdr:row>34</xdr:row>
      <xdr:rowOff>299807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465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43284</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3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272208</xdr:rowOff>
    </xdr:from>
    <xdr:to>
      <xdr:col>26</xdr:col>
      <xdr:colOff>101600</xdr:colOff>
      <xdr:row>35</xdr:row>
      <xdr:rowOff>30908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539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41085</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30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308392</xdr:rowOff>
    </xdr:from>
    <xdr:to>
      <xdr:col>22</xdr:col>
      <xdr:colOff>165100</xdr:colOff>
      <xdr:row>35</xdr:row>
      <xdr:rowOff>67092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575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77269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34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41649</xdr:rowOff>
    </xdr:from>
    <xdr:to>
      <xdr:col>19</xdr:col>
      <xdr:colOff>38100</xdr:colOff>
      <xdr:row>35</xdr:row>
      <xdr:rowOff>143249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651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153426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42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103828</xdr:rowOff>
    </xdr:from>
    <xdr:to>
      <xdr:col>15</xdr:col>
      <xdr:colOff>101600</xdr:colOff>
      <xdr:row>35</xdr:row>
      <xdr:rowOff>205428</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714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190205</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80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千葉県成田市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131,833
125,704
213.84
83,945,348
79,438,591
3,397,810
39,256,946
49,499,088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86.7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149530</xdr:rowOff>
    </xdr:from>
    <xdr:to>
      <xdr:col>24</xdr:col>
      <xdr:colOff>62865</xdr:colOff>
      <xdr:row>37</xdr:row>
      <xdr:rowOff>101135</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93030"/>
          <a:ext cx="1270" cy="1151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104962</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44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101135</xdr:rowOff>
    </xdr:from>
    <xdr:to>
      <xdr:col>24</xdr:col>
      <xdr:colOff>152400</xdr:colOff>
      <xdr:row>37</xdr:row>
      <xdr:rowOff>101135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44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96207</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149530</xdr:rowOff>
    </xdr:from>
    <xdr:to>
      <xdr:col>24</xdr:col>
      <xdr:colOff>152400</xdr:colOff>
      <xdr:row>30</xdr:row>
      <xdr:rowOff>149530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82527</xdr:rowOff>
    </xdr:from>
    <xdr:to>
      <xdr:col>24</xdr:col>
      <xdr:colOff>63500</xdr:colOff>
      <xdr:row>33</xdr:row>
      <xdr:rowOff>50843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397477"/>
          <a:ext cx="838200" cy="31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86346</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915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107919</xdr:rowOff>
    </xdr:from>
    <xdr:to>
      <xdr:col>24</xdr:col>
      <xdr:colOff>114300</xdr:colOff>
      <xdr:row>35</xdr:row>
      <xdr:rowOff>38069</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93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50843</xdr:rowOff>
    </xdr:from>
    <xdr:to>
      <xdr:col>19</xdr:col>
      <xdr:colOff>177800</xdr:colOff>
      <xdr:row>33</xdr:row>
      <xdr:rowOff>87739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708693"/>
          <a:ext cx="889000" cy="3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58268</xdr:rowOff>
    </xdr:from>
    <xdr:to>
      <xdr:col>20</xdr:col>
      <xdr:colOff>38100</xdr:colOff>
      <xdr:row>35</xdr:row>
      <xdr:rowOff>159868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05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150995</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15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87739</xdr:rowOff>
    </xdr:from>
    <xdr:to>
      <xdr:col>15</xdr:col>
      <xdr:colOff>50800</xdr:colOff>
      <xdr:row>33</xdr:row>
      <xdr:rowOff>108702</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745589"/>
          <a:ext cx="889000" cy="2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69721</xdr:rowOff>
    </xdr:from>
    <xdr:to>
      <xdr:col>15</xdr:col>
      <xdr:colOff>101600</xdr:colOff>
      <xdr:row>35</xdr:row>
      <xdr:rowOff>171321</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07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162448</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16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108702</xdr:rowOff>
    </xdr:from>
    <xdr:to>
      <xdr:col>10</xdr:col>
      <xdr:colOff>114300</xdr:colOff>
      <xdr:row>33</xdr:row>
      <xdr:rowOff>121915</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5766552"/>
          <a:ext cx="889000" cy="1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100581</xdr:rowOff>
    </xdr:from>
    <xdr:to>
      <xdr:col>10</xdr:col>
      <xdr:colOff>165100</xdr:colOff>
      <xdr:row>36</xdr:row>
      <xdr:rowOff>30731</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10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21858</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19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98844</xdr:rowOff>
    </xdr:from>
    <xdr:to>
      <xdr:col>6</xdr:col>
      <xdr:colOff>38100</xdr:colOff>
      <xdr:row>36</xdr:row>
      <xdr:rowOff>28994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09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20121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19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31727</xdr:rowOff>
    </xdr:from>
    <xdr:to>
      <xdr:col>24</xdr:col>
      <xdr:colOff>114300</xdr:colOff>
      <xdr:row>31</xdr:row>
      <xdr:rowOff>133327</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34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118104</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26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43</xdr:rowOff>
    </xdr:from>
    <xdr:to>
      <xdr:col>20</xdr:col>
      <xdr:colOff>38100</xdr:colOff>
      <xdr:row>33</xdr:row>
      <xdr:rowOff>101643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65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118170</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543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36939</xdr:rowOff>
    </xdr:from>
    <xdr:to>
      <xdr:col>15</xdr:col>
      <xdr:colOff>101600</xdr:colOff>
      <xdr:row>33</xdr:row>
      <xdr:rowOff>138539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6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155066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547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57902</xdr:rowOff>
    </xdr:from>
    <xdr:to>
      <xdr:col>10</xdr:col>
      <xdr:colOff>165100</xdr:colOff>
      <xdr:row>33</xdr:row>
      <xdr:rowOff>159502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71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4579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549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71115</xdr:rowOff>
    </xdr:from>
    <xdr:to>
      <xdr:col>6</xdr:col>
      <xdr:colOff>38100</xdr:colOff>
      <xdr:row>34</xdr:row>
      <xdr:rowOff>1265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572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17792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550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138688</xdr:rowOff>
    </xdr:from>
    <xdr:to>
      <xdr:col>24</xdr:col>
      <xdr:colOff>62865</xdr:colOff>
      <xdr:row>59</xdr:row>
      <xdr:rowOff>136728</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1188"/>
          <a:ext cx="1270" cy="154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140555</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25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136728</xdr:rowOff>
    </xdr:from>
    <xdr:to>
      <xdr:col>24</xdr:col>
      <xdr:colOff>152400</xdr:colOff>
      <xdr:row>59</xdr:row>
      <xdr:rowOff>136728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252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85365</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8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138688</xdr:rowOff>
    </xdr:from>
    <xdr:to>
      <xdr:col>24</xdr:col>
      <xdr:colOff>152400</xdr:colOff>
      <xdr:row>50</xdr:row>
      <xdr:rowOff>138688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1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105247</xdr:rowOff>
    </xdr:from>
    <xdr:to>
      <xdr:col>24</xdr:col>
      <xdr:colOff>63500</xdr:colOff>
      <xdr:row>52</xdr:row>
      <xdr:rowOff>156094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020647"/>
          <a:ext cx="838200" cy="50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131172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60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152745</xdr:rowOff>
    </xdr:from>
    <xdr:to>
      <xdr:col>24</xdr:col>
      <xdr:colOff>114300</xdr:colOff>
      <xdr:row>56</xdr:row>
      <xdr:rowOff>82895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58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156094</xdr:rowOff>
    </xdr:from>
    <xdr:to>
      <xdr:col>19</xdr:col>
      <xdr:colOff>177800</xdr:colOff>
      <xdr:row>53</xdr:row>
      <xdr:rowOff>93033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071494"/>
          <a:ext cx="889000" cy="10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149348</xdr:rowOff>
    </xdr:from>
    <xdr:to>
      <xdr:col>20</xdr:col>
      <xdr:colOff>38100</xdr:colOff>
      <xdr:row>57</xdr:row>
      <xdr:rowOff>79498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5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70625</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4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88624</xdr:rowOff>
    </xdr:from>
    <xdr:to>
      <xdr:col>15</xdr:col>
      <xdr:colOff>50800</xdr:colOff>
      <xdr:row>53</xdr:row>
      <xdr:rowOff>93033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175474"/>
          <a:ext cx="8890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94125</xdr:rowOff>
    </xdr:from>
    <xdr:to>
      <xdr:col>15</xdr:col>
      <xdr:colOff>101600</xdr:colOff>
      <xdr:row>58</xdr:row>
      <xdr:rowOff>24275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6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15402</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95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163833</xdr:rowOff>
    </xdr:from>
    <xdr:to>
      <xdr:col>10</xdr:col>
      <xdr:colOff>114300</xdr:colOff>
      <xdr:row>53</xdr:row>
      <xdr:rowOff>88624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079233"/>
          <a:ext cx="889000" cy="9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109670</xdr:rowOff>
    </xdr:from>
    <xdr:to>
      <xdr:col>10</xdr:col>
      <xdr:colOff>165100</xdr:colOff>
      <xdr:row>58</xdr:row>
      <xdr:rowOff>39820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8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30947</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97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158460</xdr:rowOff>
    </xdr:from>
    <xdr:to>
      <xdr:col>6</xdr:col>
      <xdr:colOff>38100</xdr:colOff>
      <xdr:row>58</xdr:row>
      <xdr:rowOff>88610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3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79737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1002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54447</xdr:rowOff>
    </xdr:from>
    <xdr:to>
      <xdr:col>24</xdr:col>
      <xdr:colOff>114300</xdr:colOff>
      <xdr:row>52</xdr:row>
      <xdr:rowOff>156047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896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77324</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882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105294</xdr:rowOff>
    </xdr:from>
    <xdr:to>
      <xdr:col>20</xdr:col>
      <xdr:colOff>38100</xdr:colOff>
      <xdr:row>53</xdr:row>
      <xdr:rowOff>35444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02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51971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879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42233</xdr:rowOff>
    </xdr:from>
    <xdr:to>
      <xdr:col>15</xdr:col>
      <xdr:colOff>101600</xdr:colOff>
      <xdr:row>53</xdr:row>
      <xdr:rowOff>143833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12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160360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890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37824</xdr:rowOff>
    </xdr:from>
    <xdr:to>
      <xdr:col>10</xdr:col>
      <xdr:colOff>165100</xdr:colOff>
      <xdr:row>53</xdr:row>
      <xdr:rowOff>139424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12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155951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889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113033</xdr:rowOff>
    </xdr:from>
    <xdr:to>
      <xdr:col>6</xdr:col>
      <xdr:colOff>38100</xdr:colOff>
      <xdr:row>53</xdr:row>
      <xdr:rowOff>43183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02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59710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880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133871</xdr:rowOff>
    </xdr:from>
    <xdr:to>
      <xdr:col>24</xdr:col>
      <xdr:colOff>62865</xdr:colOff>
      <xdr:row>77</xdr:row>
      <xdr:rowOff>151816</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5371"/>
          <a:ext cx="1270" cy="1218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155643</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357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151816</xdr:rowOff>
    </xdr:from>
    <xdr:to>
      <xdr:col>24</xdr:col>
      <xdr:colOff>152400</xdr:colOff>
      <xdr:row>77</xdr:row>
      <xdr:rowOff>151816</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53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80548</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133871</xdr:rowOff>
    </xdr:from>
    <xdr:to>
      <xdr:col>24</xdr:col>
      <xdr:colOff>152400</xdr:colOff>
      <xdr:row>70</xdr:row>
      <xdr:rowOff>133871</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5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89979</xdr:rowOff>
    </xdr:from>
    <xdr:to>
      <xdr:col>24</xdr:col>
      <xdr:colOff>63500</xdr:colOff>
      <xdr:row>76</xdr:row>
      <xdr:rowOff>91808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120179"/>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132351</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819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109474</xdr:rowOff>
    </xdr:from>
    <xdr:to>
      <xdr:col>24</xdr:col>
      <xdr:colOff>114300</xdr:colOff>
      <xdr:row>76</xdr:row>
      <xdr:rowOff>39624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296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91808</xdr:rowOff>
    </xdr:from>
    <xdr:to>
      <xdr:col>19</xdr:col>
      <xdr:colOff>177800</xdr:colOff>
      <xdr:row>76</xdr:row>
      <xdr:rowOff>97410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122008"/>
          <a:ext cx="889000" cy="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28493</xdr:rowOff>
    </xdr:from>
    <xdr:to>
      <xdr:col>20</xdr:col>
      <xdr:colOff>38100</xdr:colOff>
      <xdr:row>76</xdr:row>
      <xdr:rowOff>130093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0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146620</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283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97410</xdr:rowOff>
    </xdr:from>
    <xdr:to>
      <xdr:col>15</xdr:col>
      <xdr:colOff>50800</xdr:colOff>
      <xdr:row>76</xdr:row>
      <xdr:rowOff>106781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127610"/>
          <a:ext cx="889000" cy="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7519</xdr:rowOff>
    </xdr:from>
    <xdr:to>
      <xdr:col>15</xdr:col>
      <xdr:colOff>101600</xdr:colOff>
      <xdr:row>76</xdr:row>
      <xdr:rowOff>109119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0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125645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281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105639</xdr:rowOff>
    </xdr:from>
    <xdr:to>
      <xdr:col>10</xdr:col>
      <xdr:colOff>114300</xdr:colOff>
      <xdr:row>76</xdr:row>
      <xdr:rowOff>106781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135839"/>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160565</xdr:rowOff>
    </xdr:from>
    <xdr:to>
      <xdr:col>10</xdr:col>
      <xdr:colOff>165100</xdr:colOff>
      <xdr:row>76</xdr:row>
      <xdr:rowOff>90715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01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107243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279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26836</xdr:rowOff>
    </xdr:from>
    <xdr:to>
      <xdr:col>6</xdr:col>
      <xdr:colOff>38100</xdr:colOff>
      <xdr:row>76</xdr:row>
      <xdr:rowOff>128436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0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144962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2832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39179</xdr:rowOff>
    </xdr:from>
    <xdr:to>
      <xdr:col>24</xdr:col>
      <xdr:colOff>114300</xdr:colOff>
      <xdr:row>76</xdr:row>
      <xdr:rowOff>140779</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06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17606</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047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41008</xdr:rowOff>
    </xdr:from>
    <xdr:to>
      <xdr:col>20</xdr:col>
      <xdr:colOff>38100</xdr:colOff>
      <xdr:row>76</xdr:row>
      <xdr:rowOff>142608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07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133735</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16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46610</xdr:rowOff>
    </xdr:from>
    <xdr:to>
      <xdr:col>15</xdr:col>
      <xdr:colOff>101600</xdr:colOff>
      <xdr:row>76</xdr:row>
      <xdr:rowOff>148210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07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139337</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16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55981</xdr:rowOff>
    </xdr:from>
    <xdr:to>
      <xdr:col>10</xdr:col>
      <xdr:colOff>165100</xdr:colOff>
      <xdr:row>76</xdr:row>
      <xdr:rowOff>157581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08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148708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17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54839</xdr:rowOff>
    </xdr:from>
    <xdr:to>
      <xdr:col>6</xdr:col>
      <xdr:colOff>38100</xdr:colOff>
      <xdr:row>76</xdr:row>
      <xdr:rowOff>156439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08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147566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177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41010</xdr:rowOff>
    </xdr:from>
    <xdr:to>
      <xdr:col>24</xdr:col>
      <xdr:colOff>62865</xdr:colOff>
      <xdr:row>97</xdr:row>
      <xdr:rowOff>108272</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471510"/>
          <a:ext cx="1270" cy="1267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112099</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74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108272</xdr:rowOff>
    </xdr:from>
    <xdr:to>
      <xdr:col>24</xdr:col>
      <xdr:colOff>152400</xdr:colOff>
      <xdr:row>97</xdr:row>
      <xdr:rowOff>108272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73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159137</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24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41010</xdr:rowOff>
    </xdr:from>
    <xdr:to>
      <xdr:col>24</xdr:col>
      <xdr:colOff>152400</xdr:colOff>
      <xdr:row>90</xdr:row>
      <xdr:rowOff>41010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471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92849</xdr:rowOff>
    </xdr:from>
    <xdr:to>
      <xdr:col>24</xdr:col>
      <xdr:colOff>63500</xdr:colOff>
      <xdr:row>97</xdr:row>
      <xdr:rowOff>156932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723499"/>
          <a:ext cx="838200" cy="6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56543</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1728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33666</xdr:rowOff>
    </xdr:from>
    <xdr:to>
      <xdr:col>24</xdr:col>
      <xdr:colOff>114300</xdr:colOff>
      <xdr:row>95</xdr:row>
      <xdr:rowOff>135266</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156932</xdr:rowOff>
    </xdr:from>
    <xdr:to>
      <xdr:col>19</xdr:col>
      <xdr:colOff>177800</xdr:colOff>
      <xdr:row>98</xdr:row>
      <xdr:rowOff>26521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787582"/>
          <a:ext cx="889000" cy="4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112130</xdr:rowOff>
    </xdr:from>
    <xdr:to>
      <xdr:col>20</xdr:col>
      <xdr:colOff>38100</xdr:colOff>
      <xdr:row>96</xdr:row>
      <xdr:rowOff>42280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9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58807</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17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26521</xdr:rowOff>
    </xdr:from>
    <xdr:to>
      <xdr:col>15</xdr:col>
      <xdr:colOff>50800</xdr:colOff>
      <xdr:row>98</xdr:row>
      <xdr:rowOff>35764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828621"/>
          <a:ext cx="889000" cy="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3697</xdr:rowOff>
    </xdr:from>
    <xdr:to>
      <xdr:col>15</xdr:col>
      <xdr:colOff>101600</xdr:colOff>
      <xdr:row>96</xdr:row>
      <xdr:rowOff>105297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462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121824</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08795" y="1623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35764</xdr:rowOff>
    </xdr:from>
    <xdr:to>
      <xdr:col>10</xdr:col>
      <xdr:colOff>114300</xdr:colOff>
      <xdr:row>98</xdr:row>
      <xdr:rowOff>39312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837864"/>
          <a:ext cx="889000" cy="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22084</xdr:rowOff>
    </xdr:from>
    <xdr:to>
      <xdr:col>10</xdr:col>
      <xdr:colOff>165100</xdr:colOff>
      <xdr:row>96</xdr:row>
      <xdr:rowOff>123684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48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140211</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19795" y="16256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46957</xdr:rowOff>
    </xdr:from>
    <xdr:to>
      <xdr:col>6</xdr:col>
      <xdr:colOff>38100</xdr:colOff>
      <xdr:row>96</xdr:row>
      <xdr:rowOff>148557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0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165084</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30795" y="1628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42049</xdr:rowOff>
    </xdr:from>
    <xdr:to>
      <xdr:col>24</xdr:col>
      <xdr:colOff>114300</xdr:colOff>
      <xdr:row>97</xdr:row>
      <xdr:rowOff>143649</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67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128426</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58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106132</xdr:rowOff>
    </xdr:from>
    <xdr:to>
      <xdr:col>20</xdr:col>
      <xdr:colOff>38100</xdr:colOff>
      <xdr:row>98</xdr:row>
      <xdr:rowOff>36282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73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27409</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82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147171</xdr:rowOff>
    </xdr:from>
    <xdr:to>
      <xdr:col>15</xdr:col>
      <xdr:colOff>101600</xdr:colOff>
      <xdr:row>98</xdr:row>
      <xdr:rowOff>77321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77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68448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87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156414</xdr:rowOff>
    </xdr:from>
    <xdr:to>
      <xdr:col>10</xdr:col>
      <xdr:colOff>165100</xdr:colOff>
      <xdr:row>98</xdr:row>
      <xdr:rowOff>86564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78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77691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87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159962</xdr:rowOff>
    </xdr:from>
    <xdr:to>
      <xdr:col>6</xdr:col>
      <xdr:colOff>38100</xdr:colOff>
      <xdr:row>98</xdr:row>
      <xdr:rowOff>90112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79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81239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88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33388</xdr:rowOff>
    </xdr:from>
    <xdr:to>
      <xdr:col>54</xdr:col>
      <xdr:colOff>189865</xdr:colOff>
      <xdr:row>34</xdr:row>
      <xdr:rowOff>140288</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48338"/>
          <a:ext cx="1270" cy="621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144115</xdr:rowOff>
    </xdr:from>
    <xdr:ext cx="599010"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597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140288</xdr:rowOff>
    </xdr:from>
    <xdr:to>
      <xdr:col>55</xdr:col>
      <xdr:colOff>88900</xdr:colOff>
      <xdr:row>34</xdr:row>
      <xdr:rowOff>140288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969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151515</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23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33388</xdr:rowOff>
    </xdr:from>
    <xdr:to>
      <xdr:col>55</xdr:col>
      <xdr:colOff>88900</xdr:colOff>
      <xdr:row>31</xdr:row>
      <xdr:rowOff>33388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5172</xdr:rowOff>
    </xdr:from>
    <xdr:to>
      <xdr:col>55</xdr:col>
      <xdr:colOff>0</xdr:colOff>
      <xdr:row>38</xdr:row>
      <xdr:rowOff>69089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5834472"/>
          <a:ext cx="838200" cy="74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31983</xdr:rowOff>
    </xdr:from>
    <xdr:ext cx="599010"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5183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9106</xdr:rowOff>
    </xdr:from>
    <xdr:to>
      <xdr:col>55</xdr:col>
      <xdr:colOff>50800</xdr:colOff>
      <xdr:row>33</xdr:row>
      <xdr:rowOff>110706</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566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69089</xdr:rowOff>
    </xdr:from>
    <xdr:to>
      <xdr:col>50</xdr:col>
      <xdr:colOff>114300</xdr:colOff>
      <xdr:row>38</xdr:row>
      <xdr:rowOff>86201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584189"/>
          <a:ext cx="889000" cy="1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54323</xdr:rowOff>
    </xdr:from>
    <xdr:to>
      <xdr:col>50</xdr:col>
      <xdr:colOff>165100</xdr:colOff>
      <xdr:row>37</xdr:row>
      <xdr:rowOff>155923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39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1000</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17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86201</xdr:rowOff>
    </xdr:from>
    <xdr:to>
      <xdr:col>45</xdr:col>
      <xdr:colOff>177800</xdr:colOff>
      <xdr:row>38</xdr:row>
      <xdr:rowOff>93784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601301"/>
          <a:ext cx="889000" cy="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74139</xdr:rowOff>
    </xdr:from>
    <xdr:to>
      <xdr:col>46</xdr:col>
      <xdr:colOff>38100</xdr:colOff>
      <xdr:row>38</xdr:row>
      <xdr:rowOff>4289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41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20816</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1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71172</xdr:rowOff>
    </xdr:from>
    <xdr:to>
      <xdr:col>41</xdr:col>
      <xdr:colOff>50800</xdr:colOff>
      <xdr:row>38</xdr:row>
      <xdr:rowOff>93784</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586272"/>
          <a:ext cx="889000" cy="2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80520</xdr:rowOff>
    </xdr:from>
    <xdr:to>
      <xdr:col>41</xdr:col>
      <xdr:colOff>101600</xdr:colOff>
      <xdr:row>38</xdr:row>
      <xdr:rowOff>10671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4241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27197</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19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103067</xdr:rowOff>
    </xdr:from>
    <xdr:to>
      <xdr:col>36</xdr:col>
      <xdr:colOff>165100</xdr:colOff>
      <xdr:row>38</xdr:row>
      <xdr:rowOff>33217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446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49744</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22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125822</xdr:rowOff>
    </xdr:from>
    <xdr:to>
      <xdr:col>55</xdr:col>
      <xdr:colOff>50800</xdr:colOff>
      <xdr:row>34</xdr:row>
      <xdr:rowOff>55972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7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104249</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762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18289</xdr:rowOff>
    </xdr:from>
    <xdr:to>
      <xdr:col>50</xdr:col>
      <xdr:colOff>165100</xdr:colOff>
      <xdr:row>38</xdr:row>
      <xdr:rowOff>119889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5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111016</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62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35401</xdr:rowOff>
    </xdr:from>
    <xdr:to>
      <xdr:col>46</xdr:col>
      <xdr:colOff>38100</xdr:colOff>
      <xdr:row>38</xdr:row>
      <xdr:rowOff>137001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55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128128</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64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42984</xdr:rowOff>
    </xdr:from>
    <xdr:to>
      <xdr:col>41</xdr:col>
      <xdr:colOff>101600</xdr:colOff>
      <xdr:row>38</xdr:row>
      <xdr:rowOff>144584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55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135711</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65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20372</xdr:rowOff>
    </xdr:from>
    <xdr:to>
      <xdr:col>36</xdr:col>
      <xdr:colOff>165100</xdr:colOff>
      <xdr:row>38</xdr:row>
      <xdr:rowOff>121972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53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113099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62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157391</xdr:rowOff>
    </xdr:from>
    <xdr:to>
      <xdr:col>54</xdr:col>
      <xdr:colOff>189865</xdr:colOff>
      <xdr:row>59</xdr:row>
      <xdr:rowOff>64415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558441"/>
          <a:ext cx="1270" cy="1621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68242</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8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64415</xdr:rowOff>
    </xdr:from>
    <xdr:to>
      <xdr:col>55</xdr:col>
      <xdr:colOff>88900</xdr:colOff>
      <xdr:row>59</xdr:row>
      <xdr:rowOff>64415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79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104068</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333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157391</xdr:rowOff>
    </xdr:from>
    <xdr:to>
      <xdr:col>55</xdr:col>
      <xdr:colOff>88900</xdr:colOff>
      <xdr:row>49</xdr:row>
      <xdr:rowOff>157391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558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101854</xdr:rowOff>
    </xdr:from>
    <xdr:to>
      <xdr:col>55</xdr:col>
      <xdr:colOff>0</xdr:colOff>
      <xdr:row>56</xdr:row>
      <xdr:rowOff>118453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531604"/>
          <a:ext cx="838200" cy="18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114876</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544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136449</xdr:rowOff>
    </xdr:from>
    <xdr:to>
      <xdr:col>55</xdr:col>
      <xdr:colOff>50800</xdr:colOff>
      <xdr:row>56</xdr:row>
      <xdr:rowOff>66599</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56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3149</xdr:rowOff>
    </xdr:from>
    <xdr:to>
      <xdr:col>50</xdr:col>
      <xdr:colOff>114300</xdr:colOff>
      <xdr:row>56</xdr:row>
      <xdr:rowOff>118453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604349"/>
          <a:ext cx="889000" cy="11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145402</xdr:rowOff>
    </xdr:from>
    <xdr:to>
      <xdr:col>50</xdr:col>
      <xdr:colOff>165100</xdr:colOff>
      <xdr:row>56</xdr:row>
      <xdr:rowOff>75552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57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92079</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35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125679</xdr:rowOff>
    </xdr:from>
    <xdr:to>
      <xdr:col>45</xdr:col>
      <xdr:colOff>177800</xdr:colOff>
      <xdr:row>56</xdr:row>
      <xdr:rowOff>3149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383979"/>
          <a:ext cx="889000" cy="22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39840</xdr:rowOff>
    </xdr:from>
    <xdr:to>
      <xdr:col>46</xdr:col>
      <xdr:colOff>38100</xdr:colOff>
      <xdr:row>56</xdr:row>
      <xdr:rowOff>141440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64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132567</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73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125679</xdr:rowOff>
    </xdr:from>
    <xdr:to>
      <xdr:col>41</xdr:col>
      <xdr:colOff>50800</xdr:colOff>
      <xdr:row>55</xdr:row>
      <xdr:rowOff>52908</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383979"/>
          <a:ext cx="889000" cy="9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17081</xdr:rowOff>
    </xdr:from>
    <xdr:to>
      <xdr:col>41</xdr:col>
      <xdr:colOff>101600</xdr:colOff>
      <xdr:row>56</xdr:row>
      <xdr:rowOff>118681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6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109808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7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51536</xdr:rowOff>
    </xdr:from>
    <xdr:to>
      <xdr:col>36</xdr:col>
      <xdr:colOff>165100</xdr:colOff>
      <xdr:row>56</xdr:row>
      <xdr:rowOff>153136</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65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144263</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74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51054</xdr:rowOff>
    </xdr:from>
    <xdr:to>
      <xdr:col>55</xdr:col>
      <xdr:colOff>50800</xdr:colOff>
      <xdr:row>55</xdr:row>
      <xdr:rowOff>152654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73931</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33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67653</xdr:rowOff>
    </xdr:from>
    <xdr:to>
      <xdr:col>50</xdr:col>
      <xdr:colOff>165100</xdr:colOff>
      <xdr:row>56</xdr:row>
      <xdr:rowOff>169253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66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160380</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76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123799</xdr:rowOff>
    </xdr:from>
    <xdr:to>
      <xdr:col>46</xdr:col>
      <xdr:colOff>38100</xdr:colOff>
      <xdr:row>56</xdr:row>
      <xdr:rowOff>53949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55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70476</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32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74879</xdr:rowOff>
    </xdr:from>
    <xdr:to>
      <xdr:col>41</xdr:col>
      <xdr:colOff>101600</xdr:colOff>
      <xdr:row>55</xdr:row>
      <xdr:rowOff>5029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33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21556</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1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2108</xdr:rowOff>
    </xdr:from>
    <xdr:to>
      <xdr:col>36</xdr:col>
      <xdr:colOff>165100</xdr:colOff>
      <xdr:row>55</xdr:row>
      <xdr:rowOff>103708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43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120235</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20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xdr:rowOff>
    </xdr:from>
    <xdr:to>
      <xdr:col>54</xdr:col>
      <xdr:colOff>189865</xdr:colOff>
      <xdr:row>78</xdr:row>
      <xdr:rowOff>152406</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01506"/>
          <a:ext cx="127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156233</xdr:rowOff>
    </xdr:from>
    <xdr:ext cx="469744"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29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152406</xdr:rowOff>
    </xdr:from>
    <xdr:to>
      <xdr:col>55</xdr:col>
      <xdr:colOff>88900</xdr:colOff>
      <xdr:row>78</xdr:row>
      <xdr:rowOff>152406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25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118133</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77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xdr:rowOff>
    </xdr:from>
    <xdr:to>
      <xdr:col>55</xdr:col>
      <xdr:colOff>88900</xdr:colOff>
      <xdr:row>70</xdr:row>
      <xdr:rowOff>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0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48718</xdr:rowOff>
    </xdr:from>
    <xdr:to>
      <xdr:col>55</xdr:col>
      <xdr:colOff>0</xdr:colOff>
      <xdr:row>76</xdr:row>
      <xdr:rowOff>84398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078918"/>
          <a:ext cx="838200" cy="3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119220</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49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140793</xdr:rowOff>
    </xdr:from>
    <xdr:to>
      <xdr:col>55</xdr:col>
      <xdr:colOff>50800</xdr:colOff>
      <xdr:row>77</xdr:row>
      <xdr:rowOff>70943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1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151434</xdr:rowOff>
    </xdr:from>
    <xdr:to>
      <xdr:col>50</xdr:col>
      <xdr:colOff>114300</xdr:colOff>
      <xdr:row>76</xdr:row>
      <xdr:rowOff>84398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010184"/>
          <a:ext cx="889000" cy="10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60173</xdr:rowOff>
    </xdr:from>
    <xdr:to>
      <xdr:col>50</xdr:col>
      <xdr:colOff>165100</xdr:colOff>
      <xdr:row>77</xdr:row>
      <xdr:rowOff>161773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26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152900</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35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149910</xdr:rowOff>
    </xdr:from>
    <xdr:to>
      <xdr:col>45</xdr:col>
      <xdr:colOff>177800</xdr:colOff>
      <xdr:row>75</xdr:row>
      <xdr:rowOff>151434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00866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105263</xdr:rowOff>
    </xdr:from>
    <xdr:to>
      <xdr:col>46</xdr:col>
      <xdr:colOff>38100</xdr:colOff>
      <xdr:row>78</xdr:row>
      <xdr:rowOff>35413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30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26540</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39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149910</xdr:rowOff>
    </xdr:from>
    <xdr:to>
      <xdr:col>41</xdr:col>
      <xdr:colOff>50800</xdr:colOff>
      <xdr:row>76</xdr:row>
      <xdr:rowOff>79084</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008660"/>
          <a:ext cx="889000" cy="10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47237</xdr:rowOff>
    </xdr:from>
    <xdr:to>
      <xdr:col>41</xdr:col>
      <xdr:colOff>101600</xdr:colOff>
      <xdr:row>77</xdr:row>
      <xdr:rowOff>148837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4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139964</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34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4871</xdr:rowOff>
    </xdr:from>
    <xdr:to>
      <xdr:col>36</xdr:col>
      <xdr:colOff>165100</xdr:colOff>
      <xdr:row>77</xdr:row>
      <xdr:rowOff>106471</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2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97598</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2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169368</xdr:rowOff>
    </xdr:from>
    <xdr:to>
      <xdr:col>55</xdr:col>
      <xdr:colOff>50800</xdr:colOff>
      <xdr:row>76</xdr:row>
      <xdr:rowOff>99518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02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20794</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287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33598</xdr:rowOff>
    </xdr:from>
    <xdr:to>
      <xdr:col>50</xdr:col>
      <xdr:colOff>165100</xdr:colOff>
      <xdr:row>76</xdr:row>
      <xdr:rowOff>135198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06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151725</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283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100635</xdr:rowOff>
    </xdr:from>
    <xdr:to>
      <xdr:col>46</xdr:col>
      <xdr:colOff>38100</xdr:colOff>
      <xdr:row>76</xdr:row>
      <xdr:rowOff>30786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29593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47312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273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99111</xdr:rowOff>
    </xdr:from>
    <xdr:to>
      <xdr:col>41</xdr:col>
      <xdr:colOff>101600</xdr:colOff>
      <xdr:row>76</xdr:row>
      <xdr:rowOff>29260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29578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45788</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273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28284</xdr:rowOff>
    </xdr:from>
    <xdr:to>
      <xdr:col>36</xdr:col>
      <xdr:colOff>165100</xdr:colOff>
      <xdr:row>76</xdr:row>
      <xdr:rowOff>129884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05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146410</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283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168300</xdr:rowOff>
    </xdr:from>
    <xdr:to>
      <xdr:col>54</xdr:col>
      <xdr:colOff>189865</xdr:colOff>
      <xdr:row>98</xdr:row>
      <xdr:rowOff>75298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598800"/>
          <a:ext cx="1270" cy="1278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79125</xdr:rowOff>
    </xdr:from>
    <xdr:ext cx="534377"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8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75298</xdr:rowOff>
    </xdr:from>
    <xdr:to>
      <xdr:col>55</xdr:col>
      <xdr:colOff>88900</xdr:colOff>
      <xdr:row>98</xdr:row>
      <xdr:rowOff>75298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87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114977</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37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168300</xdr:rowOff>
    </xdr:from>
    <xdr:to>
      <xdr:col>55</xdr:col>
      <xdr:colOff>88900</xdr:colOff>
      <xdr:row>90</xdr:row>
      <xdr:rowOff>168300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59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74613</xdr:rowOff>
    </xdr:from>
    <xdr:to>
      <xdr:col>55</xdr:col>
      <xdr:colOff>0</xdr:colOff>
      <xdr:row>96</xdr:row>
      <xdr:rowOff>163525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9639300" y="16533813"/>
          <a:ext cx="838200" cy="8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45471</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333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22594</xdr:rowOff>
    </xdr:from>
    <xdr:to>
      <xdr:col>55</xdr:col>
      <xdr:colOff>50800</xdr:colOff>
      <xdr:row>96</xdr:row>
      <xdr:rowOff>124194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48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163525</xdr:rowOff>
    </xdr:from>
    <xdr:to>
      <xdr:col>50</xdr:col>
      <xdr:colOff>114300</xdr:colOff>
      <xdr:row>97</xdr:row>
      <xdr:rowOff>13715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8750300" y="16622725"/>
          <a:ext cx="889000" cy="2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121692</xdr:rowOff>
    </xdr:from>
    <xdr:to>
      <xdr:col>50</xdr:col>
      <xdr:colOff>165100</xdr:colOff>
      <xdr:row>96</xdr:row>
      <xdr:rowOff>51842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409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68369</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18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104293</xdr:rowOff>
    </xdr:from>
    <xdr:to>
      <xdr:col>45</xdr:col>
      <xdr:colOff>177800</xdr:colOff>
      <xdr:row>97</xdr:row>
      <xdr:rowOff>13715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7861300" y="16563493"/>
          <a:ext cx="889000" cy="8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15367</xdr:rowOff>
    </xdr:from>
    <xdr:to>
      <xdr:col>46</xdr:col>
      <xdr:colOff>38100</xdr:colOff>
      <xdr:row>96</xdr:row>
      <xdr:rowOff>116967</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47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133494</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24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104293</xdr:rowOff>
    </xdr:from>
    <xdr:to>
      <xdr:col>41</xdr:col>
      <xdr:colOff>50800</xdr:colOff>
      <xdr:row>97</xdr:row>
      <xdr:rowOff>6477</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6972300" y="16563493"/>
          <a:ext cx="889000" cy="7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50164</xdr:rowOff>
    </xdr:from>
    <xdr:to>
      <xdr:col>41</xdr:col>
      <xdr:colOff>101600</xdr:colOff>
      <xdr:row>96</xdr:row>
      <xdr:rowOff>151764</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50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168291</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28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113754</xdr:rowOff>
    </xdr:from>
    <xdr:to>
      <xdr:col>36</xdr:col>
      <xdr:colOff>165100</xdr:colOff>
      <xdr:row>97</xdr:row>
      <xdr:rowOff>43904</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57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60431</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34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23813</xdr:rowOff>
    </xdr:from>
    <xdr:to>
      <xdr:col>55</xdr:col>
      <xdr:colOff>50800</xdr:colOff>
      <xdr:row>96</xdr:row>
      <xdr:rowOff>125413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48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2240</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46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112725</xdr:rowOff>
    </xdr:from>
    <xdr:to>
      <xdr:col>50</xdr:col>
      <xdr:colOff>165100</xdr:colOff>
      <xdr:row>97</xdr:row>
      <xdr:rowOff>42875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57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34002</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66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134365</xdr:rowOff>
    </xdr:from>
    <xdr:to>
      <xdr:col>46</xdr:col>
      <xdr:colOff>38100</xdr:colOff>
      <xdr:row>97</xdr:row>
      <xdr:rowOff>64515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59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55642</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68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53493</xdr:rowOff>
    </xdr:from>
    <xdr:to>
      <xdr:col>41</xdr:col>
      <xdr:colOff>101600</xdr:colOff>
      <xdr:row>96</xdr:row>
      <xdr:rowOff>155093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51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146220</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60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127127</xdr:rowOff>
    </xdr:from>
    <xdr:to>
      <xdr:col>36</xdr:col>
      <xdr:colOff>165100</xdr:colOff>
      <xdr:row>97</xdr:row>
      <xdr:rowOff>57277</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58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48404</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67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145453</xdr:rowOff>
    </xdr:from>
    <xdr:to>
      <xdr:col>85</xdr:col>
      <xdr:colOff>126364</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117503"/>
          <a:ext cx="1269" cy="16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92130</xdr:rowOff>
    </xdr:from>
    <xdr:ext cx="534377"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489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145453</xdr:rowOff>
    </xdr:from>
    <xdr:to>
      <xdr:col>86</xdr:col>
      <xdr:colOff>25400</xdr:colOff>
      <xdr:row>29</xdr:row>
      <xdr:rowOff>145453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11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1892</xdr:rowOff>
    </xdr:from>
    <xdr:to>
      <xdr:col>85</xdr:col>
      <xdr:colOff>127000</xdr:colOff>
      <xdr:row>39</xdr:row>
      <xdr:rowOff>29019</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688442"/>
          <a:ext cx="838200" cy="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23233</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366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356</xdr:rowOff>
    </xdr:from>
    <xdr:to>
      <xdr:col>85</xdr:col>
      <xdr:colOff>177800</xdr:colOff>
      <xdr:row>38</xdr:row>
      <xdr:rowOff>101956</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51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1892</xdr:rowOff>
    </xdr:from>
    <xdr:to>
      <xdr:col>81</xdr:col>
      <xdr:colOff>50800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4592300" y="6688442"/>
          <a:ext cx="889000" cy="4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19748</xdr:rowOff>
    </xdr:from>
    <xdr:to>
      <xdr:col>81</xdr:col>
      <xdr:colOff>101600</xdr:colOff>
      <xdr:row>38</xdr:row>
      <xdr:rowOff>121348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137875</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31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35992</xdr:rowOff>
    </xdr:from>
    <xdr:to>
      <xdr:col>76</xdr:col>
      <xdr:colOff>114300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3703300" y="6722542"/>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80023</xdr:rowOff>
    </xdr:from>
    <xdr:to>
      <xdr:col>76</xdr:col>
      <xdr:colOff>165100</xdr:colOff>
      <xdr:row>39</xdr:row>
      <xdr:rowOff>10173</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59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26700</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370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12827</xdr:rowOff>
    </xdr:from>
    <xdr:to>
      <xdr:col>71</xdr:col>
      <xdr:colOff>177800</xdr:colOff>
      <xdr:row>39</xdr:row>
      <xdr:rowOff>35992</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2814300" y="6699377"/>
          <a:ext cx="8890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95491</xdr:rowOff>
    </xdr:from>
    <xdr:to>
      <xdr:col>72</xdr:col>
      <xdr:colOff>38100</xdr:colOff>
      <xdr:row>39</xdr:row>
      <xdr:rowOff>25641</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61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42168</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68428" y="638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64059</xdr:rowOff>
    </xdr:from>
    <xdr:to>
      <xdr:col>67</xdr:col>
      <xdr:colOff>101600</xdr:colOff>
      <xdr:row>38</xdr:row>
      <xdr:rowOff>165659</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57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10736</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354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149669</xdr:rowOff>
    </xdr:from>
    <xdr:to>
      <xdr:col>85</xdr:col>
      <xdr:colOff>177800</xdr:colOff>
      <xdr:row>39</xdr:row>
      <xdr:rowOff>79819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66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64596</xdr:rowOff>
    </xdr:from>
    <xdr:ext cx="378565"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579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122542</xdr:rowOff>
    </xdr:from>
    <xdr:to>
      <xdr:col>81</xdr:col>
      <xdr:colOff>101600</xdr:colOff>
      <xdr:row>39</xdr:row>
      <xdr:rowOff>52692</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63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43819</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46428" y="673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156642</xdr:rowOff>
    </xdr:from>
    <xdr:to>
      <xdr:col>72</xdr:col>
      <xdr:colOff>38100</xdr:colOff>
      <xdr:row>39</xdr:row>
      <xdr:rowOff>86792</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67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77919</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4017" y="6764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133477</xdr:rowOff>
    </xdr:from>
    <xdr:to>
      <xdr:col>67</xdr:col>
      <xdr:colOff>101600</xdr:colOff>
      <xdr:row>39</xdr:row>
      <xdr:rowOff>63627</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64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54754</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5017" y="6741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71634</xdr:rowOff>
    </xdr:from>
    <xdr:to>
      <xdr:col>85</xdr:col>
      <xdr:colOff>126364</xdr:colOff>
      <xdr:row>79</xdr:row>
      <xdr:rowOff>33096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244584"/>
          <a:ext cx="1269" cy="1333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36923</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58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33096</xdr:rowOff>
    </xdr:from>
    <xdr:to>
      <xdr:col>86</xdr:col>
      <xdr:colOff>25400</xdr:colOff>
      <xdr:row>79</xdr:row>
      <xdr:rowOff>33096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577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18311</xdr:rowOff>
    </xdr:from>
    <xdr:ext cx="534377"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201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71634</xdr:rowOff>
    </xdr:from>
    <xdr:to>
      <xdr:col>86</xdr:col>
      <xdr:colOff>25400</xdr:colOff>
      <xdr:row>71</xdr:row>
      <xdr:rowOff>71634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24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4807</xdr:rowOff>
    </xdr:from>
    <xdr:to>
      <xdr:col>85</xdr:col>
      <xdr:colOff>127000</xdr:colOff>
      <xdr:row>77</xdr:row>
      <xdr:rowOff>29305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206457"/>
          <a:ext cx="838200" cy="2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52855</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911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29978</xdr:rowOff>
    </xdr:from>
    <xdr:to>
      <xdr:col>85</xdr:col>
      <xdr:colOff>177800</xdr:colOff>
      <xdr:row>76</xdr:row>
      <xdr:rowOff>131578</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29305</xdr:rowOff>
    </xdr:from>
    <xdr:to>
      <xdr:col>81</xdr:col>
      <xdr:colOff>50800</xdr:colOff>
      <xdr:row>77</xdr:row>
      <xdr:rowOff>68035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3230955"/>
          <a:ext cx="889000" cy="3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16490</xdr:rowOff>
    </xdr:from>
    <xdr:to>
      <xdr:col>81</xdr:col>
      <xdr:colOff>101600</xdr:colOff>
      <xdr:row>76</xdr:row>
      <xdr:rowOff>118090</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04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134618</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82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68035</xdr:rowOff>
    </xdr:from>
    <xdr:to>
      <xdr:col>76</xdr:col>
      <xdr:colOff>114300</xdr:colOff>
      <xdr:row>77</xdr:row>
      <xdr:rowOff>101391</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3269685"/>
          <a:ext cx="889000" cy="3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171138</xdr:rowOff>
    </xdr:from>
    <xdr:to>
      <xdr:col>76</xdr:col>
      <xdr:colOff>165100</xdr:colOff>
      <xdr:row>76</xdr:row>
      <xdr:rowOff>101288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0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117816</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80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101391</xdr:rowOff>
    </xdr:from>
    <xdr:to>
      <xdr:col>71</xdr:col>
      <xdr:colOff>177800</xdr:colOff>
      <xdr:row>77</xdr:row>
      <xdr:rowOff>120935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3303041"/>
          <a:ext cx="889000" cy="1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20796</xdr:rowOff>
    </xdr:from>
    <xdr:to>
      <xdr:col>72</xdr:col>
      <xdr:colOff>38100</xdr:colOff>
      <xdr:row>76</xdr:row>
      <xdr:rowOff>122396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0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138923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82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23825</xdr:rowOff>
    </xdr:from>
    <xdr:to>
      <xdr:col>67</xdr:col>
      <xdr:colOff>101600</xdr:colOff>
      <xdr:row>76</xdr:row>
      <xdr:rowOff>125425</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0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141952</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82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125457</xdr:rowOff>
    </xdr:from>
    <xdr:to>
      <xdr:col>85</xdr:col>
      <xdr:colOff>177800</xdr:colOff>
      <xdr:row>77</xdr:row>
      <xdr:rowOff>55607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15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103884</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13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149955</xdr:rowOff>
    </xdr:from>
    <xdr:to>
      <xdr:col>81</xdr:col>
      <xdr:colOff>101600</xdr:colOff>
      <xdr:row>77</xdr:row>
      <xdr:rowOff>80105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18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71232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327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17235</xdr:rowOff>
    </xdr:from>
    <xdr:to>
      <xdr:col>76</xdr:col>
      <xdr:colOff>165100</xdr:colOff>
      <xdr:row>77</xdr:row>
      <xdr:rowOff>118835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2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109962</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331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50591</xdr:rowOff>
    </xdr:from>
    <xdr:to>
      <xdr:col>72</xdr:col>
      <xdr:colOff>38100</xdr:colOff>
      <xdr:row>77</xdr:row>
      <xdr:rowOff>152191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25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143318</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334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70135</xdr:rowOff>
    </xdr:from>
    <xdr:to>
      <xdr:col>67</xdr:col>
      <xdr:colOff>101600</xdr:colOff>
      <xdr:row>78</xdr:row>
      <xdr:rowOff>285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27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162862</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33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49701</xdr:rowOff>
    </xdr:from>
    <xdr:to>
      <xdr:col>85</xdr:col>
      <xdr:colOff>126364</xdr:colOff>
      <xdr:row>98</xdr:row>
      <xdr:rowOff>132224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651651"/>
          <a:ext cx="1269" cy="1282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136051</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938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132224</xdr:rowOff>
    </xdr:from>
    <xdr:to>
      <xdr:col>86</xdr:col>
      <xdr:colOff>25400</xdr:colOff>
      <xdr:row>98</xdr:row>
      <xdr:rowOff>132224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934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167828</xdr:rowOff>
    </xdr:from>
    <xdr:ext cx="534377"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42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49701</xdr:rowOff>
    </xdr:from>
    <xdr:to>
      <xdr:col>86</xdr:col>
      <xdr:colOff>25400</xdr:colOff>
      <xdr:row>91</xdr:row>
      <xdr:rowOff>49701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651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135905</xdr:rowOff>
    </xdr:from>
    <xdr:to>
      <xdr:col>85</xdr:col>
      <xdr:colOff>127000</xdr:colOff>
      <xdr:row>96</xdr:row>
      <xdr:rowOff>161599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5481300" y="16595105"/>
          <a:ext cx="838200" cy="25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89465</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377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66588</xdr:rowOff>
    </xdr:from>
    <xdr:to>
      <xdr:col>85</xdr:col>
      <xdr:colOff>177800</xdr:colOff>
      <xdr:row>96</xdr:row>
      <xdr:rowOff>168188</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525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142604</xdr:rowOff>
    </xdr:from>
    <xdr:to>
      <xdr:col>81</xdr:col>
      <xdr:colOff>50800</xdr:colOff>
      <xdr:row>96</xdr:row>
      <xdr:rowOff>135905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6430354"/>
          <a:ext cx="889000" cy="16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170190</xdr:rowOff>
    </xdr:from>
    <xdr:to>
      <xdr:col>81</xdr:col>
      <xdr:colOff>101600</xdr:colOff>
      <xdr:row>97</xdr:row>
      <xdr:rowOff>100340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62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91467</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72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142604</xdr:rowOff>
    </xdr:from>
    <xdr:to>
      <xdr:col>76</xdr:col>
      <xdr:colOff>114300</xdr:colOff>
      <xdr:row>96</xdr:row>
      <xdr:rowOff>124270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430354"/>
          <a:ext cx="889000" cy="15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119075</xdr:rowOff>
    </xdr:from>
    <xdr:to>
      <xdr:col>76</xdr:col>
      <xdr:colOff>165100</xdr:colOff>
      <xdr:row>97</xdr:row>
      <xdr:rowOff>49225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57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40352</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67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66799</xdr:rowOff>
    </xdr:from>
    <xdr:to>
      <xdr:col>71</xdr:col>
      <xdr:colOff>177800</xdr:colOff>
      <xdr:row>96</xdr:row>
      <xdr:rowOff>124270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525999"/>
          <a:ext cx="889000" cy="5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128150</xdr:rowOff>
    </xdr:from>
    <xdr:to>
      <xdr:col>72</xdr:col>
      <xdr:colOff>38100</xdr:colOff>
      <xdr:row>97</xdr:row>
      <xdr:rowOff>58300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5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49427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68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84854</xdr:rowOff>
    </xdr:from>
    <xdr:to>
      <xdr:col>67</xdr:col>
      <xdr:colOff>101600</xdr:colOff>
      <xdr:row>97</xdr:row>
      <xdr:rowOff>15004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54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6131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63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110799</xdr:rowOff>
    </xdr:from>
    <xdr:to>
      <xdr:col>85</xdr:col>
      <xdr:colOff>177800</xdr:colOff>
      <xdr:row>97</xdr:row>
      <xdr:rowOff>40949</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56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89226</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54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85105</xdr:rowOff>
    </xdr:from>
    <xdr:to>
      <xdr:col>81</xdr:col>
      <xdr:colOff>101600</xdr:colOff>
      <xdr:row>97</xdr:row>
      <xdr:rowOff>15255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54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31782</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31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91804</xdr:rowOff>
    </xdr:from>
    <xdr:to>
      <xdr:col>76</xdr:col>
      <xdr:colOff>165100</xdr:colOff>
      <xdr:row>96</xdr:row>
      <xdr:rowOff>21954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37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38481</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15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73470</xdr:rowOff>
    </xdr:from>
    <xdr:to>
      <xdr:col>72</xdr:col>
      <xdr:colOff>38100</xdr:colOff>
      <xdr:row>97</xdr:row>
      <xdr:rowOff>3620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53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20147</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30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15999</xdr:rowOff>
    </xdr:from>
    <xdr:to>
      <xdr:col>67</xdr:col>
      <xdr:colOff>101600</xdr:colOff>
      <xdr:row>96</xdr:row>
      <xdr:rowOff>117599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47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134126</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25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29428</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44378"/>
          <a:ext cx="1269" cy="1441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147555</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11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29428</xdr:rowOff>
    </xdr:from>
    <xdr:to>
      <xdr:col>116</xdr:col>
      <xdr:colOff>152400</xdr:colOff>
      <xdr:row>31</xdr:row>
      <xdr:rowOff>29428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44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79284</xdr:rowOff>
    </xdr:from>
    <xdr:to>
      <xdr:col>116</xdr:col>
      <xdr:colOff>63500</xdr:colOff>
      <xdr:row>38</xdr:row>
      <xdr:rowOff>21263</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422934"/>
          <a:ext cx="838200" cy="11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157279</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29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134402</xdr:rowOff>
    </xdr:from>
    <xdr:to>
      <xdr:col>116</xdr:col>
      <xdr:colOff>114300</xdr:colOff>
      <xdr:row>38</xdr:row>
      <xdr:rowOff>64553</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4780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79284</xdr:rowOff>
    </xdr:from>
    <xdr:to>
      <xdr:col>111</xdr:col>
      <xdr:colOff>177800</xdr:colOff>
      <xdr:row>38</xdr:row>
      <xdr:rowOff>95831</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0434300" y="6422934"/>
          <a:ext cx="889000" cy="18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51018</xdr:rowOff>
    </xdr:from>
    <xdr:to>
      <xdr:col>112</xdr:col>
      <xdr:colOff>38100</xdr:colOff>
      <xdr:row>38</xdr:row>
      <xdr:rowOff>152618</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143745</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65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108676</xdr:rowOff>
    </xdr:from>
    <xdr:to>
      <xdr:col>107</xdr:col>
      <xdr:colOff>50800</xdr:colOff>
      <xdr:row>38</xdr:row>
      <xdr:rowOff>95831</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452326"/>
          <a:ext cx="889000" cy="15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54284</xdr:rowOff>
    </xdr:from>
    <xdr:to>
      <xdr:col>107</xdr:col>
      <xdr:colOff>101600</xdr:colOff>
      <xdr:row>38</xdr:row>
      <xdr:rowOff>155884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6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147011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66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108676</xdr:rowOff>
    </xdr:from>
    <xdr:to>
      <xdr:col>102</xdr:col>
      <xdr:colOff>114300</xdr:colOff>
      <xdr:row>38</xdr:row>
      <xdr:rowOff>95177</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8656300" y="6452326"/>
          <a:ext cx="889000" cy="15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48296</xdr:rowOff>
    </xdr:from>
    <xdr:to>
      <xdr:col>102</xdr:col>
      <xdr:colOff>165100</xdr:colOff>
      <xdr:row>38</xdr:row>
      <xdr:rowOff>149896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63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141023</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65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63427</xdr:rowOff>
    </xdr:from>
    <xdr:to>
      <xdr:col>98</xdr:col>
      <xdr:colOff>38100</xdr:colOff>
      <xdr:row>38</xdr:row>
      <xdr:rowOff>165027</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156154</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67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141913</xdr:rowOff>
    </xdr:from>
    <xdr:to>
      <xdr:col>116</xdr:col>
      <xdr:colOff>114300</xdr:colOff>
      <xdr:row>38</xdr:row>
      <xdr:rowOff>72064</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4855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120340</xdr:rowOff>
    </xdr:from>
    <xdr:ext cx="469744"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46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28484</xdr:rowOff>
    </xdr:from>
    <xdr:to>
      <xdr:col>112</xdr:col>
      <xdr:colOff>38100</xdr:colOff>
      <xdr:row>37</xdr:row>
      <xdr:rowOff>130084</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37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146611</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088428" y="6147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45031</xdr:rowOff>
    </xdr:from>
    <xdr:to>
      <xdr:col>107</xdr:col>
      <xdr:colOff>101600</xdr:colOff>
      <xdr:row>38</xdr:row>
      <xdr:rowOff>146631</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56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163158</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199428" y="633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57876</xdr:rowOff>
    </xdr:from>
    <xdr:to>
      <xdr:col>102</xdr:col>
      <xdr:colOff>165100</xdr:colOff>
      <xdr:row>37</xdr:row>
      <xdr:rowOff>159476</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40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4553</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17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44377</xdr:rowOff>
    </xdr:from>
    <xdr:to>
      <xdr:col>98</xdr:col>
      <xdr:colOff>38100</xdr:colOff>
      <xdr:row>38</xdr:row>
      <xdr:rowOff>145977</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55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162505</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633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98689</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842639"/>
          <a:ext cx="1269" cy="1241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45366</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61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98689</xdr:rowOff>
    </xdr:from>
    <xdr:to>
      <xdr:col>116</xdr:col>
      <xdr:colOff>152400</xdr:colOff>
      <xdr:row>51</xdr:row>
      <xdr:rowOff>98689</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84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11181</xdr:rowOff>
    </xdr:from>
    <xdr:to>
      <xdr:col>116</xdr:col>
      <xdr:colOff>63500</xdr:colOff>
      <xdr:row>56</xdr:row>
      <xdr:rowOff>12690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1323300" y="9612381"/>
          <a:ext cx="8382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132249</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7334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153822</xdr:rowOff>
    </xdr:from>
    <xdr:to>
      <xdr:col>116</xdr:col>
      <xdr:colOff>114300</xdr:colOff>
      <xdr:row>57</xdr:row>
      <xdr:rowOff>83972</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75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12690</xdr:rowOff>
    </xdr:from>
    <xdr:to>
      <xdr:col>111</xdr:col>
      <xdr:colOff>177800</xdr:colOff>
      <xdr:row>56</xdr:row>
      <xdr:rowOff>16713</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0434300" y="9613890"/>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2992</xdr:rowOff>
    </xdr:from>
    <xdr:to>
      <xdr:col>112</xdr:col>
      <xdr:colOff>38100</xdr:colOff>
      <xdr:row>57</xdr:row>
      <xdr:rowOff>104592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77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95719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86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16713</xdr:rowOff>
    </xdr:from>
    <xdr:to>
      <xdr:col>107</xdr:col>
      <xdr:colOff>50800</xdr:colOff>
      <xdr:row>56</xdr:row>
      <xdr:rowOff>21925</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9545300" y="9617913"/>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164155</xdr:rowOff>
    </xdr:from>
    <xdr:to>
      <xdr:col>107</xdr:col>
      <xdr:colOff>101600</xdr:colOff>
      <xdr:row>57</xdr:row>
      <xdr:rowOff>94305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76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85432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85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19731</xdr:rowOff>
    </xdr:from>
    <xdr:to>
      <xdr:col>102</xdr:col>
      <xdr:colOff>114300</xdr:colOff>
      <xdr:row>56</xdr:row>
      <xdr:rowOff>21925</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9620931"/>
          <a:ext cx="8890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140243</xdr:rowOff>
    </xdr:from>
    <xdr:to>
      <xdr:col>102</xdr:col>
      <xdr:colOff>165100</xdr:colOff>
      <xdr:row>57</xdr:row>
      <xdr:rowOff>70393</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74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61520</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83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141661</xdr:rowOff>
    </xdr:from>
    <xdr:to>
      <xdr:col>98</xdr:col>
      <xdr:colOff>38100</xdr:colOff>
      <xdr:row>57</xdr:row>
      <xdr:rowOff>71811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74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62938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83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131831</xdr:rowOff>
    </xdr:from>
    <xdr:to>
      <xdr:col>116</xdr:col>
      <xdr:colOff>114300</xdr:colOff>
      <xdr:row>56</xdr:row>
      <xdr:rowOff>61981</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956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154708</xdr:rowOff>
    </xdr:from>
    <xdr:ext cx="534377"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41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133340</xdr:rowOff>
    </xdr:from>
    <xdr:to>
      <xdr:col>112</xdr:col>
      <xdr:colOff>38100</xdr:colOff>
      <xdr:row>56</xdr:row>
      <xdr:rowOff>63490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956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80017</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56111" y="9338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137363</xdr:rowOff>
    </xdr:from>
    <xdr:to>
      <xdr:col>107</xdr:col>
      <xdr:colOff>101600</xdr:colOff>
      <xdr:row>56</xdr:row>
      <xdr:rowOff>67513</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956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84040</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67111" y="934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142575</xdr:rowOff>
    </xdr:from>
    <xdr:to>
      <xdr:col>102</xdr:col>
      <xdr:colOff>165100</xdr:colOff>
      <xdr:row>56</xdr:row>
      <xdr:rowOff>72725</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957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89252</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278111" y="934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140381</xdr:rowOff>
    </xdr:from>
    <xdr:to>
      <xdr:col>98</xdr:col>
      <xdr:colOff>38100</xdr:colOff>
      <xdr:row>56</xdr:row>
      <xdr:rowOff>70531</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957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87058</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389111" y="934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124338</xdr:rowOff>
    </xdr:from>
    <xdr:to>
      <xdr:col>116</xdr:col>
      <xdr:colOff>62864</xdr:colOff>
      <xdr:row>77</xdr:row>
      <xdr:rowOff>149575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125838"/>
          <a:ext cx="1269" cy="1225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153402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5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149575</xdr:rowOff>
    </xdr:from>
    <xdr:to>
      <xdr:col>116</xdr:col>
      <xdr:colOff>152400</xdr:colOff>
      <xdr:row>77</xdr:row>
      <xdr:rowOff>149575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5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71015</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0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124338</xdr:rowOff>
    </xdr:from>
    <xdr:to>
      <xdr:col>116</xdr:col>
      <xdr:colOff>152400</xdr:colOff>
      <xdr:row>70</xdr:row>
      <xdr:rowOff>124338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125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66914</xdr:rowOff>
    </xdr:from>
    <xdr:to>
      <xdr:col>116</xdr:col>
      <xdr:colOff>63500</xdr:colOff>
      <xdr:row>75</xdr:row>
      <xdr:rowOff>110668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2925664"/>
          <a:ext cx="838200" cy="4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43517</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559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20640</xdr:rowOff>
    </xdr:from>
    <xdr:to>
      <xdr:col>116</xdr:col>
      <xdr:colOff>114300</xdr:colOff>
      <xdr:row>74</xdr:row>
      <xdr:rowOff>122240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70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66914</xdr:rowOff>
    </xdr:from>
    <xdr:to>
      <xdr:col>111</xdr:col>
      <xdr:colOff>177800</xdr:colOff>
      <xdr:row>75</xdr:row>
      <xdr:rowOff>153462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925664"/>
          <a:ext cx="889000" cy="8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92558</xdr:rowOff>
    </xdr:from>
    <xdr:to>
      <xdr:col>112</xdr:col>
      <xdr:colOff>38100</xdr:colOff>
      <xdr:row>73</xdr:row>
      <xdr:rowOff>22708</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43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39235</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21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49998</xdr:rowOff>
    </xdr:from>
    <xdr:to>
      <xdr:col>107</xdr:col>
      <xdr:colOff>50800</xdr:colOff>
      <xdr:row>75</xdr:row>
      <xdr:rowOff>153462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908748"/>
          <a:ext cx="889000" cy="10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135168</xdr:rowOff>
    </xdr:from>
    <xdr:to>
      <xdr:col>107</xdr:col>
      <xdr:colOff>101600</xdr:colOff>
      <xdr:row>73</xdr:row>
      <xdr:rowOff>65318</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479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81845</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25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49998</xdr:rowOff>
    </xdr:from>
    <xdr:to>
      <xdr:col>102</xdr:col>
      <xdr:colOff>114300</xdr:colOff>
      <xdr:row>75</xdr:row>
      <xdr:rowOff>65908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908748"/>
          <a:ext cx="889000" cy="1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84740</xdr:rowOff>
    </xdr:from>
    <xdr:to>
      <xdr:col>102</xdr:col>
      <xdr:colOff>165100</xdr:colOff>
      <xdr:row>73</xdr:row>
      <xdr:rowOff>14890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42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31417</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20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159492</xdr:rowOff>
    </xdr:from>
    <xdr:to>
      <xdr:col>98</xdr:col>
      <xdr:colOff>38100</xdr:colOff>
      <xdr:row>72</xdr:row>
      <xdr:rowOff>89642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33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106169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10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59868</xdr:rowOff>
    </xdr:from>
    <xdr:to>
      <xdr:col>116</xdr:col>
      <xdr:colOff>114300</xdr:colOff>
      <xdr:row>75</xdr:row>
      <xdr:rowOff>161468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91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38295</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89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16114</xdr:rowOff>
    </xdr:from>
    <xdr:to>
      <xdr:col>112</xdr:col>
      <xdr:colOff>38100</xdr:colOff>
      <xdr:row>75</xdr:row>
      <xdr:rowOff>117714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87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108841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96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102662</xdr:rowOff>
    </xdr:from>
    <xdr:to>
      <xdr:col>107</xdr:col>
      <xdr:colOff>101600</xdr:colOff>
      <xdr:row>76</xdr:row>
      <xdr:rowOff>32812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96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23939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05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170648</xdr:rowOff>
    </xdr:from>
    <xdr:to>
      <xdr:col>102</xdr:col>
      <xdr:colOff>165100</xdr:colOff>
      <xdr:row>75</xdr:row>
      <xdr:rowOff>100798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85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91925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95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15108</xdr:rowOff>
    </xdr:from>
    <xdr:to>
      <xdr:col>98</xdr:col>
      <xdr:colOff>38100</xdr:colOff>
      <xdr:row>75</xdr:row>
      <xdr:rowOff>116708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87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107835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96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住民一人当たりの歳出決算額は前年度比</a:t>
          </a:r>
          <a:r>
            <a:rPr kumimoji="1" lang="en-US" altLang="ja-JP" sz="1300">
              <a:latin typeface="ＭＳ Ｐゴシック" panose="020B0600070205080204" pitchFamily="50" charset="-128"/>
              <a:ea typeface="ＭＳ Ｐゴシック" panose="020B0600070205080204" pitchFamily="50" charset="-128"/>
            </a:rPr>
            <a:t>148,167</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602,570</a:t>
          </a:r>
          <a:r>
            <a:rPr kumimoji="1" lang="ja-JP" altLang="en-US" sz="1300">
              <a:latin typeface="ＭＳ Ｐゴシック" panose="020B0600070205080204" pitchFamily="50" charset="-128"/>
              <a:ea typeface="ＭＳ Ｐゴシック" panose="020B0600070205080204" pitchFamily="50" charset="-128"/>
            </a:rPr>
            <a:t>円で、新型コロナウイルス感染症対策関連事業により、大きく増加した。主な要因としては、特別定額給付金給付事業及び中小企業等緊急支援事業により補助費等が、前年度比</a:t>
          </a:r>
          <a:r>
            <a:rPr kumimoji="1" lang="en-US" altLang="ja-JP" sz="1300">
              <a:latin typeface="ＭＳ Ｐゴシック" panose="020B0600070205080204" pitchFamily="50" charset="-128"/>
              <a:ea typeface="ＭＳ Ｐゴシック" panose="020B0600070205080204" pitchFamily="50" charset="-128"/>
            </a:rPr>
            <a:t>114,786</a:t>
          </a:r>
          <a:r>
            <a:rPr kumimoji="1" lang="ja-JP" altLang="en-US" sz="1300">
              <a:latin typeface="ＭＳ Ｐゴシック" panose="020B0600070205080204" pitchFamily="50" charset="-128"/>
              <a:ea typeface="ＭＳ Ｐゴシック" panose="020B0600070205080204" pitchFamily="50" charset="-128"/>
            </a:rPr>
            <a:t>円の増額となったことが挙げられる。また、人件費と物件費が類似団体と比較して一人当たりのコストが高い状況である。人件費は、成田空港の更なる機能強化、卸売市場の輸出拠点化、待機児童解消や保育の質の向上等、複雑かつ多様化する業務に対応するため、相当数の職員を確保していることなどが主な要因として挙げられ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会計年度任用職員制度が導入され、物件費の賃金が廃止され、人件費の報酬に移行されたことなどにより、過去の比率より上昇している。物件費は、会計年度任用職員制度の減額要因がある一方で、国の</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スクール構想による児童・生徒用タブレット端末の購入費用や、ごみ収集委託料の増などにより、前年度比</a:t>
          </a:r>
          <a:r>
            <a:rPr kumimoji="1" lang="en-US" altLang="ja-JP" sz="1300">
              <a:latin typeface="ＭＳ Ｐゴシック" panose="020B0600070205080204" pitchFamily="50" charset="-128"/>
              <a:ea typeface="ＭＳ Ｐゴシック" panose="020B0600070205080204" pitchFamily="50" charset="-128"/>
            </a:rPr>
            <a:t>1,557</a:t>
          </a:r>
          <a:r>
            <a:rPr kumimoji="1" lang="ja-JP" altLang="en-US" sz="1300">
              <a:latin typeface="ＭＳ Ｐゴシック" panose="020B0600070205080204" pitchFamily="50" charset="-128"/>
              <a:ea typeface="ＭＳ Ｐゴシック" panose="020B0600070205080204" pitchFamily="50" charset="-128"/>
            </a:rPr>
            <a:t>円の増額となり、類似団体の平均を大きく上回っている。今後も必要な業務量に応じて職員数の見直しを行い、職員定数及び職員給与の適正化に努めるとともに、経常的経費の節減を図る。公債費は、類似団体の平均を下回ってはいるが、大栄地区小中一体型校舎建設事業などの大規模事業において進捗に応じた借入を行っているほか、据置期間終了に伴い元金償還が順次開始されることから、公債費の増加が想定されるため、市債の借入額と償還額とのバランスを考慮した予算編成などにより財政の健全性を維持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千葉県成田市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131,833
125,704
213.84
83,945,348
79,438,591
3,397,810
39,256,946
49,499,088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86.7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68377</xdr:rowOff>
    </xdr:from>
    <xdr:to>
      <xdr:col>24</xdr:col>
      <xdr:colOff>62865</xdr:colOff>
      <xdr:row>39</xdr:row>
      <xdr:rowOff>20371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11877"/>
          <a:ext cx="1270" cy="149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24198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10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20371</xdr:rowOff>
    </xdr:from>
    <xdr:to>
      <xdr:col>24</xdr:col>
      <xdr:colOff>152400</xdr:colOff>
      <xdr:row>39</xdr:row>
      <xdr:rowOff>20371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06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15054</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8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68377</xdr:rowOff>
    </xdr:from>
    <xdr:to>
      <xdr:col>24</xdr:col>
      <xdr:colOff>152400</xdr:colOff>
      <xdr:row>30</xdr:row>
      <xdr:rowOff>68377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1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68377</xdr:rowOff>
    </xdr:from>
    <xdr:to>
      <xdr:col>24</xdr:col>
      <xdr:colOff>63500</xdr:colOff>
      <xdr:row>32</xdr:row>
      <xdr:rowOff>45517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211877"/>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93845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23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115418</xdr:rowOff>
    </xdr:from>
    <xdr:to>
      <xdr:col>24</xdr:col>
      <xdr:colOff>114300</xdr:colOff>
      <xdr:row>35</xdr:row>
      <xdr:rowOff>45568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4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45517</xdr:rowOff>
    </xdr:from>
    <xdr:to>
      <xdr:col>19</xdr:col>
      <xdr:colOff>177800</xdr:colOff>
      <xdr:row>32</xdr:row>
      <xdr:rowOff>83007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531917"/>
          <a:ext cx="889000" cy="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23063</xdr:rowOff>
    </xdr:from>
    <xdr:to>
      <xdr:col>20</xdr:col>
      <xdr:colOff>38100</xdr:colOff>
      <xdr:row>34</xdr:row>
      <xdr:rowOff>124663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85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115790</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94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8941</xdr:rowOff>
    </xdr:from>
    <xdr:to>
      <xdr:col>15</xdr:col>
      <xdr:colOff>50800</xdr:colOff>
      <xdr:row>32</xdr:row>
      <xdr:rowOff>83007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495341"/>
          <a:ext cx="889000" cy="7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40437</xdr:rowOff>
    </xdr:from>
    <xdr:to>
      <xdr:col>15</xdr:col>
      <xdr:colOff>101600</xdr:colOff>
      <xdr:row>34</xdr:row>
      <xdr:rowOff>142037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86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133164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96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90780</xdr:rowOff>
    </xdr:from>
    <xdr:to>
      <xdr:col>10</xdr:col>
      <xdr:colOff>114300</xdr:colOff>
      <xdr:row>32</xdr:row>
      <xdr:rowOff>8941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405730"/>
          <a:ext cx="889000" cy="8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23978</xdr:rowOff>
    </xdr:from>
    <xdr:to>
      <xdr:col>10</xdr:col>
      <xdr:colOff>165100</xdr:colOff>
      <xdr:row>34</xdr:row>
      <xdr:rowOff>125578</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5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116705</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94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46837</xdr:rowOff>
    </xdr:from>
    <xdr:to>
      <xdr:col>6</xdr:col>
      <xdr:colOff>38100</xdr:colOff>
      <xdr:row>34</xdr:row>
      <xdr:rowOff>148437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7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139564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96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17577</xdr:rowOff>
    </xdr:from>
    <xdr:to>
      <xdr:col>24</xdr:col>
      <xdr:colOff>114300</xdr:colOff>
      <xdr:row>30</xdr:row>
      <xdr:rowOff>119177</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16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142054</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11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166167</xdr:rowOff>
    </xdr:from>
    <xdr:to>
      <xdr:col>20</xdr:col>
      <xdr:colOff>38100</xdr:colOff>
      <xdr:row>32</xdr:row>
      <xdr:rowOff>96317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48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112844</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25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32207</xdr:rowOff>
    </xdr:from>
    <xdr:to>
      <xdr:col>15</xdr:col>
      <xdr:colOff>101600</xdr:colOff>
      <xdr:row>32</xdr:row>
      <xdr:rowOff>133807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51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150334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293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129591</xdr:rowOff>
    </xdr:from>
    <xdr:to>
      <xdr:col>10</xdr:col>
      <xdr:colOff>165100</xdr:colOff>
      <xdr:row>32</xdr:row>
      <xdr:rowOff>59741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44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76268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21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39980</xdr:rowOff>
    </xdr:from>
    <xdr:to>
      <xdr:col>6</xdr:col>
      <xdr:colOff>38100</xdr:colOff>
      <xdr:row>31</xdr:row>
      <xdr:rowOff>141580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35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158107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13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31221</xdr:rowOff>
    </xdr:from>
    <xdr:to>
      <xdr:col>24</xdr:col>
      <xdr:colOff>62865</xdr:colOff>
      <xdr:row>55</xdr:row>
      <xdr:rowOff>82817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775171"/>
          <a:ext cx="1270" cy="737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86644</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51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82817</xdr:rowOff>
    </xdr:from>
    <xdr:to>
      <xdr:col>24</xdr:col>
      <xdr:colOff>152400</xdr:colOff>
      <xdr:row>55</xdr:row>
      <xdr:rowOff>82817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512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149348</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50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231,736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31221</xdr:rowOff>
    </xdr:from>
    <xdr:to>
      <xdr:col>24</xdr:col>
      <xdr:colOff>152400</xdr:colOff>
      <xdr:row>51</xdr:row>
      <xdr:rowOff>31221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775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54577</xdr:rowOff>
    </xdr:from>
    <xdr:to>
      <xdr:col>24</xdr:col>
      <xdr:colOff>63500</xdr:colOff>
      <xdr:row>58</xdr:row>
      <xdr:rowOff>125900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312877"/>
          <a:ext cx="838200" cy="75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169369</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084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146492</xdr:rowOff>
    </xdr:from>
    <xdr:to>
      <xdr:col>24</xdr:col>
      <xdr:colOff>114300</xdr:colOff>
      <xdr:row>54</xdr:row>
      <xdr:rowOff>76642</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23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51857</xdr:rowOff>
    </xdr:from>
    <xdr:to>
      <xdr:col>19</xdr:col>
      <xdr:colOff>177800</xdr:colOff>
      <xdr:row>58</xdr:row>
      <xdr:rowOff>125900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995957"/>
          <a:ext cx="889000" cy="7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90249</xdr:rowOff>
    </xdr:from>
    <xdr:to>
      <xdr:col>20</xdr:col>
      <xdr:colOff>38100</xdr:colOff>
      <xdr:row>59</xdr:row>
      <xdr:rowOff>20399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3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11526</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1012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51857</xdr:rowOff>
    </xdr:from>
    <xdr:to>
      <xdr:col>15</xdr:col>
      <xdr:colOff>50800</xdr:colOff>
      <xdr:row>58</xdr:row>
      <xdr:rowOff>138641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995957"/>
          <a:ext cx="889000" cy="8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108682</xdr:rowOff>
    </xdr:from>
    <xdr:to>
      <xdr:col>15</xdr:col>
      <xdr:colOff>101600</xdr:colOff>
      <xdr:row>59</xdr:row>
      <xdr:rowOff>38832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5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29959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1014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106766</xdr:rowOff>
    </xdr:from>
    <xdr:to>
      <xdr:col>10</xdr:col>
      <xdr:colOff>114300</xdr:colOff>
      <xdr:row>58</xdr:row>
      <xdr:rowOff>138641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10050866"/>
          <a:ext cx="889000" cy="3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106898</xdr:rowOff>
    </xdr:from>
    <xdr:to>
      <xdr:col>10</xdr:col>
      <xdr:colOff>165100</xdr:colOff>
      <xdr:row>59</xdr:row>
      <xdr:rowOff>37048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5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28175</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1014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106518</xdr:rowOff>
    </xdr:from>
    <xdr:to>
      <xdr:col>6</xdr:col>
      <xdr:colOff>38100</xdr:colOff>
      <xdr:row>59</xdr:row>
      <xdr:rowOff>36668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5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27795</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1014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3777</xdr:rowOff>
    </xdr:from>
    <xdr:to>
      <xdr:col>24</xdr:col>
      <xdr:colOff>114300</xdr:colOff>
      <xdr:row>54</xdr:row>
      <xdr:rowOff>105377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26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153654</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240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75100</xdr:rowOff>
    </xdr:from>
    <xdr:to>
      <xdr:col>20</xdr:col>
      <xdr:colOff>38100</xdr:colOff>
      <xdr:row>59</xdr:row>
      <xdr:rowOff>5250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1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21777</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979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1057</xdr:rowOff>
    </xdr:from>
    <xdr:to>
      <xdr:col>15</xdr:col>
      <xdr:colOff>101600</xdr:colOff>
      <xdr:row>58</xdr:row>
      <xdr:rowOff>102657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4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119184</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72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87841</xdr:rowOff>
    </xdr:from>
    <xdr:to>
      <xdr:col>10</xdr:col>
      <xdr:colOff>165100</xdr:colOff>
      <xdr:row>59</xdr:row>
      <xdr:rowOff>17991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3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34518</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80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55966</xdr:rowOff>
    </xdr:from>
    <xdr:to>
      <xdr:col>6</xdr:col>
      <xdr:colOff>38100</xdr:colOff>
      <xdr:row>58</xdr:row>
      <xdr:rowOff>157566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0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2643</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77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122822</xdr:rowOff>
    </xdr:from>
    <xdr:to>
      <xdr:col>24</xdr:col>
      <xdr:colOff>62865</xdr:colOff>
      <xdr:row>78</xdr:row>
      <xdr:rowOff>57014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124322"/>
          <a:ext cx="1270" cy="1305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60841</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433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57014</xdr:rowOff>
    </xdr:from>
    <xdr:to>
      <xdr:col>24</xdr:col>
      <xdr:colOff>152400</xdr:colOff>
      <xdr:row>78</xdr:row>
      <xdr:rowOff>57014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430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69499</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899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283,772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122822</xdr:rowOff>
    </xdr:from>
    <xdr:to>
      <xdr:col>24</xdr:col>
      <xdr:colOff>152400</xdr:colOff>
      <xdr:row>70</xdr:row>
      <xdr:rowOff>122822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12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148997</xdr:rowOff>
    </xdr:from>
    <xdr:to>
      <xdr:col>24</xdr:col>
      <xdr:colOff>63500</xdr:colOff>
      <xdr:row>78</xdr:row>
      <xdr:rowOff>110316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3350647"/>
          <a:ext cx="838200" cy="13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133999</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821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111122</xdr:rowOff>
    </xdr:from>
    <xdr:to>
      <xdr:col>24</xdr:col>
      <xdr:colOff>114300</xdr:colOff>
      <xdr:row>76</xdr:row>
      <xdr:rowOff>41272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6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110316</xdr:rowOff>
    </xdr:from>
    <xdr:to>
      <xdr:col>19</xdr:col>
      <xdr:colOff>177800</xdr:colOff>
      <xdr:row>78</xdr:row>
      <xdr:rowOff>160959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3483416"/>
          <a:ext cx="889000" cy="5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38751</xdr:rowOff>
    </xdr:from>
    <xdr:to>
      <xdr:col>20</xdr:col>
      <xdr:colOff>38100</xdr:colOff>
      <xdr:row>76</xdr:row>
      <xdr:rowOff>140351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06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156878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844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140976</xdr:rowOff>
    </xdr:from>
    <xdr:to>
      <xdr:col>15</xdr:col>
      <xdr:colOff>50800</xdr:colOff>
      <xdr:row>78</xdr:row>
      <xdr:rowOff>160959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2019300" y="13514076"/>
          <a:ext cx="889000" cy="1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101282</xdr:rowOff>
    </xdr:from>
    <xdr:to>
      <xdr:col>15</xdr:col>
      <xdr:colOff>101600</xdr:colOff>
      <xdr:row>77</xdr:row>
      <xdr:rowOff>31432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13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47959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90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134710</xdr:rowOff>
    </xdr:from>
    <xdr:to>
      <xdr:col>10</xdr:col>
      <xdr:colOff>114300</xdr:colOff>
      <xdr:row>78</xdr:row>
      <xdr:rowOff>140976</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a:off x="1130300" y="13507810"/>
          <a:ext cx="889000" cy="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112313</xdr:rowOff>
    </xdr:from>
    <xdr:to>
      <xdr:col>10</xdr:col>
      <xdr:colOff>165100</xdr:colOff>
      <xdr:row>77</xdr:row>
      <xdr:rowOff>42463</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14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58990</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917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146411</xdr:rowOff>
    </xdr:from>
    <xdr:to>
      <xdr:col>6</xdr:col>
      <xdr:colOff>38100</xdr:colOff>
      <xdr:row>77</xdr:row>
      <xdr:rowOff>76561</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17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93089</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951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98197</xdr:rowOff>
    </xdr:from>
    <xdr:to>
      <xdr:col>24</xdr:col>
      <xdr:colOff>114300</xdr:colOff>
      <xdr:row>78</xdr:row>
      <xdr:rowOff>28347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29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13124</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3214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59516</xdr:rowOff>
    </xdr:from>
    <xdr:to>
      <xdr:col>20</xdr:col>
      <xdr:colOff>38100</xdr:colOff>
      <xdr:row>78</xdr:row>
      <xdr:rowOff>161116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43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152243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52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110159</xdr:rowOff>
    </xdr:from>
    <xdr:to>
      <xdr:col>15</xdr:col>
      <xdr:colOff>101600</xdr:colOff>
      <xdr:row>79</xdr:row>
      <xdr:rowOff>40309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48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31436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575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90176</xdr:rowOff>
    </xdr:from>
    <xdr:to>
      <xdr:col>10</xdr:col>
      <xdr:colOff>165100</xdr:colOff>
      <xdr:row>79</xdr:row>
      <xdr:rowOff>20326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46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11453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55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83910</xdr:rowOff>
    </xdr:from>
    <xdr:to>
      <xdr:col>6</xdr:col>
      <xdr:colOff>38100</xdr:colOff>
      <xdr:row>79</xdr:row>
      <xdr:rowOff>14060</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45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5187</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54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29597</xdr:rowOff>
    </xdr:from>
    <xdr:to>
      <xdr:col>24</xdr:col>
      <xdr:colOff>62865</xdr:colOff>
      <xdr:row>99</xdr:row>
      <xdr:rowOff>113035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631547"/>
          <a:ext cx="1270" cy="1455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116862</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709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113035</xdr:rowOff>
    </xdr:from>
    <xdr:to>
      <xdr:col>24</xdr:col>
      <xdr:colOff>152400</xdr:colOff>
      <xdr:row>99</xdr:row>
      <xdr:rowOff>113035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708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147724</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406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29597</xdr:rowOff>
    </xdr:from>
    <xdr:to>
      <xdr:col>24</xdr:col>
      <xdr:colOff>152400</xdr:colOff>
      <xdr:row>91</xdr:row>
      <xdr:rowOff>29597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631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75088</xdr:rowOff>
    </xdr:from>
    <xdr:to>
      <xdr:col>24</xdr:col>
      <xdr:colOff>63500</xdr:colOff>
      <xdr:row>96</xdr:row>
      <xdr:rowOff>169157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534288"/>
          <a:ext cx="838200" cy="9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12919</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643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34492</xdr:rowOff>
    </xdr:from>
    <xdr:to>
      <xdr:col>24</xdr:col>
      <xdr:colOff>114300</xdr:colOff>
      <xdr:row>97</xdr:row>
      <xdr:rowOff>136092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66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169157</xdr:rowOff>
    </xdr:from>
    <xdr:to>
      <xdr:col>19</xdr:col>
      <xdr:colOff>177800</xdr:colOff>
      <xdr:row>97</xdr:row>
      <xdr:rowOff>6263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628357"/>
          <a:ext cx="889000" cy="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78401</xdr:rowOff>
    </xdr:from>
    <xdr:to>
      <xdr:col>20</xdr:col>
      <xdr:colOff>38100</xdr:colOff>
      <xdr:row>98</xdr:row>
      <xdr:rowOff>8551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70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171128</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80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78778</xdr:rowOff>
    </xdr:from>
    <xdr:to>
      <xdr:col>15</xdr:col>
      <xdr:colOff>50800</xdr:colOff>
      <xdr:row>97</xdr:row>
      <xdr:rowOff>6263</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6537978"/>
          <a:ext cx="889000" cy="9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118160</xdr:rowOff>
    </xdr:from>
    <xdr:to>
      <xdr:col>15</xdr:col>
      <xdr:colOff>101600</xdr:colOff>
      <xdr:row>98</xdr:row>
      <xdr:rowOff>48310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7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39437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84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78778</xdr:rowOff>
    </xdr:from>
    <xdr:to>
      <xdr:col>10</xdr:col>
      <xdr:colOff>114300</xdr:colOff>
      <xdr:row>96</xdr:row>
      <xdr:rowOff>131144</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6537978"/>
          <a:ext cx="889000" cy="5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143193</xdr:rowOff>
    </xdr:from>
    <xdr:to>
      <xdr:col>10</xdr:col>
      <xdr:colOff>165100</xdr:colOff>
      <xdr:row>98</xdr:row>
      <xdr:rowOff>73343</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7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64470</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86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150704</xdr:rowOff>
    </xdr:from>
    <xdr:to>
      <xdr:col>6</xdr:col>
      <xdr:colOff>38100</xdr:colOff>
      <xdr:row>98</xdr:row>
      <xdr:rowOff>80854</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78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71981</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87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24288</xdr:rowOff>
    </xdr:from>
    <xdr:to>
      <xdr:col>24</xdr:col>
      <xdr:colOff>114300</xdr:colOff>
      <xdr:row>96</xdr:row>
      <xdr:rowOff>125888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48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47165</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33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118357</xdr:rowOff>
    </xdr:from>
    <xdr:to>
      <xdr:col>20</xdr:col>
      <xdr:colOff>38100</xdr:colOff>
      <xdr:row>97</xdr:row>
      <xdr:rowOff>48507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57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65034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35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126913</xdr:rowOff>
    </xdr:from>
    <xdr:to>
      <xdr:col>15</xdr:col>
      <xdr:colOff>101600</xdr:colOff>
      <xdr:row>97</xdr:row>
      <xdr:rowOff>57063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58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73590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36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27978</xdr:rowOff>
    </xdr:from>
    <xdr:to>
      <xdr:col>10</xdr:col>
      <xdr:colOff>165100</xdr:colOff>
      <xdr:row>96</xdr:row>
      <xdr:rowOff>129578</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48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146105</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26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80344</xdr:rowOff>
    </xdr:from>
    <xdr:to>
      <xdr:col>6</xdr:col>
      <xdr:colOff>38100</xdr:colOff>
      <xdr:row>97</xdr:row>
      <xdr:rowOff>10494</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53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27021</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31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119634</xdr:rowOff>
    </xdr:from>
    <xdr:to>
      <xdr:col>54</xdr:col>
      <xdr:colOff>189865</xdr:colOff>
      <xdr:row>39</xdr:row>
      <xdr:rowOff>30607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434584"/>
          <a:ext cx="1270" cy="12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34434</xdr:rowOff>
    </xdr:from>
    <xdr:ext cx="378565"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720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30607</xdr:rowOff>
    </xdr:from>
    <xdr:to>
      <xdr:col>55</xdr:col>
      <xdr:colOff>88900</xdr:colOff>
      <xdr:row>39</xdr:row>
      <xdr:rowOff>30607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1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66311</xdr:rowOff>
    </xdr:from>
    <xdr:ext cx="534377"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20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119634</xdr:rowOff>
    </xdr:from>
    <xdr:to>
      <xdr:col>55</xdr:col>
      <xdr:colOff>88900</xdr:colOff>
      <xdr:row>31</xdr:row>
      <xdr:rowOff>119634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43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0</xdr:rowOff>
    </xdr:from>
    <xdr:to>
      <xdr:col>55</xdr:col>
      <xdr:colOff>0</xdr:colOff>
      <xdr:row>39</xdr:row>
      <xdr:rowOff>1651</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9639300" y="6686550"/>
          <a:ext cx="8382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13479</xdr:rowOff>
    </xdr:from>
    <xdr:ext cx="469744"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35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162052</xdr:rowOff>
    </xdr:from>
    <xdr:to>
      <xdr:col>55</xdr:col>
      <xdr:colOff>50800</xdr:colOff>
      <xdr:row>38</xdr:row>
      <xdr:rowOff>92202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170815</xdr:rowOff>
    </xdr:from>
    <xdr:to>
      <xdr:col>50</xdr:col>
      <xdr:colOff>114300</xdr:colOff>
      <xdr:row>39</xdr:row>
      <xdr:rowOff>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8750300" y="6685915"/>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151892</xdr:rowOff>
    </xdr:from>
    <xdr:to>
      <xdr:col>50</xdr:col>
      <xdr:colOff>165100</xdr:colOff>
      <xdr:row>38</xdr:row>
      <xdr:rowOff>82042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98569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04428" y="627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168021</xdr:rowOff>
    </xdr:from>
    <xdr:to>
      <xdr:col>45</xdr:col>
      <xdr:colOff>177800</xdr:colOff>
      <xdr:row>38</xdr:row>
      <xdr:rowOff>170815</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7861300" y="6683121"/>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152273</xdr:rowOff>
    </xdr:from>
    <xdr:to>
      <xdr:col>46</xdr:col>
      <xdr:colOff>38100</xdr:colOff>
      <xdr:row>38</xdr:row>
      <xdr:rowOff>82423</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49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98950</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15428" y="627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161290</xdr:rowOff>
    </xdr:from>
    <xdr:to>
      <xdr:col>41</xdr:col>
      <xdr:colOff>50800</xdr:colOff>
      <xdr:row>38</xdr:row>
      <xdr:rowOff>168021</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972300" y="6676390"/>
          <a:ext cx="889000" cy="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145923</xdr:rowOff>
    </xdr:from>
    <xdr:to>
      <xdr:col>41</xdr:col>
      <xdr:colOff>101600</xdr:colOff>
      <xdr:row>38</xdr:row>
      <xdr:rowOff>76073</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92600</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26428" y="626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153543</xdr:rowOff>
    </xdr:from>
    <xdr:to>
      <xdr:col>36</xdr:col>
      <xdr:colOff>165100</xdr:colOff>
      <xdr:row>38</xdr:row>
      <xdr:rowOff>83693</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100220</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428" y="627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122301</xdr:rowOff>
    </xdr:from>
    <xdr:to>
      <xdr:col>55</xdr:col>
      <xdr:colOff>50800</xdr:colOff>
      <xdr:row>39</xdr:row>
      <xdr:rowOff>52451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63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37228</xdr:rowOff>
    </xdr:from>
    <xdr:ext cx="378565"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552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120650</xdr:rowOff>
    </xdr:from>
    <xdr:to>
      <xdr:col>50</xdr:col>
      <xdr:colOff>165100</xdr:colOff>
      <xdr:row>39</xdr:row>
      <xdr:rowOff>50800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41927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50017" y="6728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120015</xdr:rowOff>
    </xdr:from>
    <xdr:to>
      <xdr:col>46</xdr:col>
      <xdr:colOff>38100</xdr:colOff>
      <xdr:row>39</xdr:row>
      <xdr:rowOff>50165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63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41292</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61017" y="6727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117221</xdr:rowOff>
    </xdr:from>
    <xdr:to>
      <xdr:col>41</xdr:col>
      <xdr:colOff>101600</xdr:colOff>
      <xdr:row>39</xdr:row>
      <xdr:rowOff>47371</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63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38498</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72017" y="67250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110490</xdr:rowOff>
    </xdr:from>
    <xdr:to>
      <xdr:col>36</xdr:col>
      <xdr:colOff>165100</xdr:colOff>
      <xdr:row>39</xdr:row>
      <xdr:rowOff>40640</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62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31767</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83017" y="6718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a:extLst>
            <a:ext uri="{FF2B5EF4-FFF2-40B4-BE49-F238E27FC236}">
              <a16:creationId xmlns:a16="http://schemas.microsoft.com/office/drawing/2014/main" id="{00000000-0008-0000-07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101753</xdr:rowOff>
    </xdr:from>
    <xdr:to>
      <xdr:col>54</xdr:col>
      <xdr:colOff>189865</xdr:colOff>
      <xdr:row>59</xdr:row>
      <xdr:rowOff>92543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10475595" y="8674253"/>
          <a:ext cx="1270" cy="1533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96370</xdr:rowOff>
    </xdr:from>
    <xdr:ext cx="378565" cy="259045"/>
    <xdr:sp macro="" textlink="">
      <xdr:nvSpPr>
        <xdr:cNvPr id="351" name="農林水産業費最小値テキスト">
          <a:extLst>
            <a:ext uri="{FF2B5EF4-FFF2-40B4-BE49-F238E27FC236}">
              <a16:creationId xmlns:a16="http://schemas.microsoft.com/office/drawing/2014/main" id="{00000000-0008-0000-0700-00005F010000}"/>
            </a:ext>
          </a:extLst>
        </xdr:cNvPr>
        <xdr:cNvSpPr txBox="1"/>
      </xdr:nvSpPr>
      <xdr:spPr>
        <a:xfrm>
          <a:off x="10528300" y="10211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92543</xdr:rowOff>
    </xdr:from>
    <xdr:to>
      <xdr:col>55</xdr:col>
      <xdr:colOff>88900</xdr:colOff>
      <xdr:row>59</xdr:row>
      <xdr:rowOff>92543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1020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48430</xdr:rowOff>
    </xdr:from>
    <xdr:ext cx="534377" cy="259045"/>
    <xdr:sp macro="" textlink="">
      <xdr:nvSpPr>
        <xdr:cNvPr id="353" name="農林水産業費最大値テキスト">
          <a:extLst>
            <a:ext uri="{FF2B5EF4-FFF2-40B4-BE49-F238E27FC236}">
              <a16:creationId xmlns:a16="http://schemas.microsoft.com/office/drawing/2014/main" id="{00000000-0008-0000-0700-000061010000}"/>
            </a:ext>
          </a:extLst>
        </xdr:cNvPr>
        <xdr:cNvSpPr txBox="1"/>
      </xdr:nvSpPr>
      <xdr:spPr>
        <a:xfrm>
          <a:off x="10528300" y="844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101753</xdr:rowOff>
    </xdr:from>
    <xdr:to>
      <xdr:col>55</xdr:col>
      <xdr:colOff>88900</xdr:colOff>
      <xdr:row>50</xdr:row>
      <xdr:rowOff>101753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867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139961</xdr:rowOff>
    </xdr:from>
    <xdr:to>
      <xdr:col>55</xdr:col>
      <xdr:colOff>0</xdr:colOff>
      <xdr:row>57</xdr:row>
      <xdr:rowOff>84706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9639300" y="9741161"/>
          <a:ext cx="838200" cy="11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89</xdr:rowOff>
    </xdr:from>
    <xdr:ext cx="534377" cy="259045"/>
    <xdr:sp macro="" textlink="">
      <xdr:nvSpPr>
        <xdr:cNvPr id="356" name="農林水産業費平均値テキスト">
          <a:extLst>
            <a:ext uri="{FF2B5EF4-FFF2-40B4-BE49-F238E27FC236}">
              <a16:creationId xmlns:a16="http://schemas.microsoft.com/office/drawing/2014/main" id="{00000000-0008-0000-0700-000064010000}"/>
            </a:ext>
          </a:extLst>
        </xdr:cNvPr>
        <xdr:cNvSpPr txBox="1"/>
      </xdr:nvSpPr>
      <xdr:spPr>
        <a:xfrm>
          <a:off x="10528300" y="9429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148662</xdr:rowOff>
    </xdr:from>
    <xdr:to>
      <xdr:col>55</xdr:col>
      <xdr:colOff>50800</xdr:colOff>
      <xdr:row>56</xdr:row>
      <xdr:rowOff>78812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10426700" y="95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84706</xdr:rowOff>
    </xdr:from>
    <xdr:to>
      <xdr:col>50</xdr:col>
      <xdr:colOff>114300</xdr:colOff>
      <xdr:row>57</xdr:row>
      <xdr:rowOff>147669</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8750300" y="9857356"/>
          <a:ext cx="889000" cy="6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116234</xdr:rowOff>
    </xdr:from>
    <xdr:to>
      <xdr:col>50</xdr:col>
      <xdr:colOff>165100</xdr:colOff>
      <xdr:row>56</xdr:row>
      <xdr:rowOff>46384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9588500" y="954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62911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372111" y="932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26412</xdr:rowOff>
    </xdr:from>
    <xdr:to>
      <xdr:col>45</xdr:col>
      <xdr:colOff>177800</xdr:colOff>
      <xdr:row>57</xdr:row>
      <xdr:rowOff>147669</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7861300" y="9799062"/>
          <a:ext cx="889000" cy="12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107318</xdr:rowOff>
    </xdr:from>
    <xdr:to>
      <xdr:col>46</xdr:col>
      <xdr:colOff>38100</xdr:colOff>
      <xdr:row>56</xdr:row>
      <xdr:rowOff>37468</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8699500" y="953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53995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31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26412</xdr:rowOff>
    </xdr:from>
    <xdr:to>
      <xdr:col>41</xdr:col>
      <xdr:colOff>50800</xdr:colOff>
      <xdr:row>57</xdr:row>
      <xdr:rowOff>150346</xdr:rowOff>
    </xdr:to>
    <xdr:cxnSp macro="">
      <xdr:nvCxnSpPr>
        <xdr:cNvPr id="364" name="直線コネクタ 363">
          <a:extLst>
            <a:ext uri="{FF2B5EF4-FFF2-40B4-BE49-F238E27FC236}">
              <a16:creationId xmlns:a16="http://schemas.microsoft.com/office/drawing/2014/main" id="{00000000-0008-0000-0700-00006C010000}"/>
            </a:ext>
          </a:extLst>
        </xdr:cNvPr>
        <xdr:cNvCxnSpPr/>
      </xdr:nvCxnSpPr>
      <xdr:spPr>
        <a:xfrm flipV="1">
          <a:off x="6972300" y="9799062"/>
          <a:ext cx="889000" cy="12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87267</xdr:rowOff>
    </xdr:from>
    <xdr:to>
      <xdr:col>41</xdr:col>
      <xdr:colOff>101600</xdr:colOff>
      <xdr:row>56</xdr:row>
      <xdr:rowOff>17417</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7810500" y="95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33944</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94111" y="92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163391</xdr:rowOff>
    </xdr:from>
    <xdr:to>
      <xdr:col>36</xdr:col>
      <xdr:colOff>165100</xdr:colOff>
      <xdr:row>56</xdr:row>
      <xdr:rowOff>93541</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6921500" y="959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110068</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05111" y="936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89161</xdr:rowOff>
    </xdr:from>
    <xdr:to>
      <xdr:col>55</xdr:col>
      <xdr:colOff>50800</xdr:colOff>
      <xdr:row>57</xdr:row>
      <xdr:rowOff>19311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10426700" y="969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67588</xdr:rowOff>
    </xdr:from>
    <xdr:ext cx="534377" cy="259045"/>
    <xdr:sp macro="" textlink="">
      <xdr:nvSpPr>
        <xdr:cNvPr id="375" name="農林水産業費該当値テキスト">
          <a:extLst>
            <a:ext uri="{FF2B5EF4-FFF2-40B4-BE49-F238E27FC236}">
              <a16:creationId xmlns:a16="http://schemas.microsoft.com/office/drawing/2014/main" id="{00000000-0008-0000-0700-000077010000}"/>
            </a:ext>
          </a:extLst>
        </xdr:cNvPr>
        <xdr:cNvSpPr txBox="1"/>
      </xdr:nvSpPr>
      <xdr:spPr>
        <a:xfrm>
          <a:off x="10528300" y="966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33906</xdr:rowOff>
    </xdr:from>
    <xdr:to>
      <xdr:col>50</xdr:col>
      <xdr:colOff>165100</xdr:colOff>
      <xdr:row>57</xdr:row>
      <xdr:rowOff>135506</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9588500" y="980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126633</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9372111" y="989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96869</xdr:rowOff>
    </xdr:from>
    <xdr:to>
      <xdr:col>46</xdr:col>
      <xdr:colOff>38100</xdr:colOff>
      <xdr:row>58</xdr:row>
      <xdr:rowOff>27019</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8699500" y="986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18146</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8515428" y="996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147062</xdr:rowOff>
    </xdr:from>
    <xdr:to>
      <xdr:col>41</xdr:col>
      <xdr:colOff>101600</xdr:colOff>
      <xdr:row>57</xdr:row>
      <xdr:rowOff>77212</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7810500" y="974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68339</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7594111" y="984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99546</xdr:rowOff>
    </xdr:from>
    <xdr:to>
      <xdr:col>36</xdr:col>
      <xdr:colOff>165100</xdr:colOff>
      <xdr:row>58</xdr:row>
      <xdr:rowOff>29696</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6921500" y="987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20823</xdr:rowOff>
    </xdr:from>
    <xdr:ext cx="469744"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737428" y="996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a:extLst>
            <a:ext uri="{FF2B5EF4-FFF2-40B4-BE49-F238E27FC236}">
              <a16:creationId xmlns:a16="http://schemas.microsoft.com/office/drawing/2014/main" id="{00000000-0008-0000-07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89669</xdr:rowOff>
    </xdr:from>
    <xdr:to>
      <xdr:col>54</xdr:col>
      <xdr:colOff>189865</xdr:colOff>
      <xdr:row>79</xdr:row>
      <xdr:rowOff>43067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10475595" y="12091169"/>
          <a:ext cx="1270" cy="1496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46894</xdr:rowOff>
    </xdr:from>
    <xdr:ext cx="469744" cy="259045"/>
    <xdr:sp macro="" textlink="">
      <xdr:nvSpPr>
        <xdr:cNvPr id="410" name="商工費最小値テキスト">
          <a:extLst>
            <a:ext uri="{FF2B5EF4-FFF2-40B4-BE49-F238E27FC236}">
              <a16:creationId xmlns:a16="http://schemas.microsoft.com/office/drawing/2014/main" id="{00000000-0008-0000-0700-00009A010000}"/>
            </a:ext>
          </a:extLst>
        </xdr:cNvPr>
        <xdr:cNvSpPr txBox="1"/>
      </xdr:nvSpPr>
      <xdr:spPr>
        <a:xfrm>
          <a:off x="10528300" y="1359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43067</xdr:rowOff>
    </xdr:from>
    <xdr:to>
      <xdr:col>55</xdr:col>
      <xdr:colOff>88900</xdr:colOff>
      <xdr:row>79</xdr:row>
      <xdr:rowOff>43067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3587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36346</xdr:rowOff>
    </xdr:from>
    <xdr:ext cx="534377" cy="259045"/>
    <xdr:sp macro="" textlink="">
      <xdr:nvSpPr>
        <xdr:cNvPr id="412" name="商工費最大値テキスト">
          <a:extLst>
            <a:ext uri="{FF2B5EF4-FFF2-40B4-BE49-F238E27FC236}">
              <a16:creationId xmlns:a16="http://schemas.microsoft.com/office/drawing/2014/main" id="{00000000-0008-0000-0700-00009C010000}"/>
            </a:ext>
          </a:extLst>
        </xdr:cNvPr>
        <xdr:cNvSpPr txBox="1"/>
      </xdr:nvSpPr>
      <xdr:spPr>
        <a:xfrm>
          <a:off x="10528300" y="1186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89669</xdr:rowOff>
    </xdr:from>
    <xdr:to>
      <xdr:col>55</xdr:col>
      <xdr:colOff>88900</xdr:colOff>
      <xdr:row>70</xdr:row>
      <xdr:rowOff>89669</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10388600" y="1209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109068</xdr:rowOff>
    </xdr:from>
    <xdr:to>
      <xdr:col>55</xdr:col>
      <xdr:colOff>0</xdr:colOff>
      <xdr:row>77</xdr:row>
      <xdr:rowOff>127127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9639300" y="13139268"/>
          <a:ext cx="838200" cy="18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144773</xdr:rowOff>
    </xdr:from>
    <xdr:ext cx="534377" cy="259045"/>
    <xdr:sp macro="" textlink="">
      <xdr:nvSpPr>
        <xdr:cNvPr id="415" name="商工費平均値テキスト">
          <a:extLst>
            <a:ext uri="{FF2B5EF4-FFF2-40B4-BE49-F238E27FC236}">
              <a16:creationId xmlns:a16="http://schemas.microsoft.com/office/drawing/2014/main" id="{00000000-0008-0000-0700-00009F010000}"/>
            </a:ext>
          </a:extLst>
        </xdr:cNvPr>
        <xdr:cNvSpPr txBox="1"/>
      </xdr:nvSpPr>
      <xdr:spPr>
        <a:xfrm>
          <a:off x="10528300" y="13174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166346</xdr:rowOff>
    </xdr:from>
    <xdr:to>
      <xdr:col>55</xdr:col>
      <xdr:colOff>50800</xdr:colOff>
      <xdr:row>77</xdr:row>
      <xdr:rowOff>96496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10426700" y="1319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127127</xdr:rowOff>
    </xdr:from>
    <xdr:to>
      <xdr:col>50</xdr:col>
      <xdr:colOff>114300</xdr:colOff>
      <xdr:row>78</xdr:row>
      <xdr:rowOff>9447</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8750300" y="13328777"/>
          <a:ext cx="889000" cy="5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145560</xdr:rowOff>
    </xdr:from>
    <xdr:to>
      <xdr:col>50</xdr:col>
      <xdr:colOff>165100</xdr:colOff>
      <xdr:row>78</xdr:row>
      <xdr:rowOff>75710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9588500" y="1334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66837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72111" y="1343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9447</xdr:rowOff>
    </xdr:from>
    <xdr:to>
      <xdr:col>45</xdr:col>
      <xdr:colOff>177800</xdr:colOff>
      <xdr:row>78</xdr:row>
      <xdr:rowOff>9823</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7861300" y="13382547"/>
          <a:ext cx="889000" cy="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10523</xdr:rowOff>
    </xdr:from>
    <xdr:to>
      <xdr:col>46</xdr:col>
      <xdr:colOff>38100</xdr:colOff>
      <xdr:row>78</xdr:row>
      <xdr:rowOff>112123</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8699500" y="133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103250</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47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9823</xdr:rowOff>
    </xdr:from>
    <xdr:to>
      <xdr:col>41</xdr:col>
      <xdr:colOff>50800</xdr:colOff>
      <xdr:row>78</xdr:row>
      <xdr:rowOff>10785</xdr:rowOff>
    </xdr:to>
    <xdr:cxnSp macro="">
      <xdr:nvCxnSpPr>
        <xdr:cNvPr id="423" name="直線コネクタ 422">
          <a:extLst>
            <a:ext uri="{FF2B5EF4-FFF2-40B4-BE49-F238E27FC236}">
              <a16:creationId xmlns:a16="http://schemas.microsoft.com/office/drawing/2014/main" id="{00000000-0008-0000-0700-0000A7010000}"/>
            </a:ext>
          </a:extLst>
        </xdr:cNvPr>
        <xdr:cNvCxnSpPr/>
      </xdr:nvCxnSpPr>
      <xdr:spPr>
        <a:xfrm flipV="1">
          <a:off x="6972300" y="13382923"/>
          <a:ext cx="889000" cy="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7175</xdr:rowOff>
    </xdr:from>
    <xdr:to>
      <xdr:col>41</xdr:col>
      <xdr:colOff>101600</xdr:colOff>
      <xdr:row>78</xdr:row>
      <xdr:rowOff>108775</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7810500" y="133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99902</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594111" y="1347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7519</xdr:rowOff>
    </xdr:from>
    <xdr:to>
      <xdr:col>36</xdr:col>
      <xdr:colOff>165100</xdr:colOff>
      <xdr:row>78</xdr:row>
      <xdr:rowOff>109119</xdr:rowOff>
    </xdr:to>
    <xdr:sp macro="" textlink="">
      <xdr:nvSpPr>
        <xdr:cNvPr id="426" name="フローチャート: 判断 425">
          <a:extLst>
            <a:ext uri="{FF2B5EF4-FFF2-40B4-BE49-F238E27FC236}">
              <a16:creationId xmlns:a16="http://schemas.microsoft.com/office/drawing/2014/main" id="{00000000-0008-0000-0700-0000AA010000}"/>
            </a:ext>
          </a:extLst>
        </xdr:cNvPr>
        <xdr:cNvSpPr/>
      </xdr:nvSpPr>
      <xdr:spPr>
        <a:xfrm>
          <a:off x="6921500" y="1338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100246</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347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58268</xdr:rowOff>
    </xdr:from>
    <xdr:to>
      <xdr:col>55</xdr:col>
      <xdr:colOff>50800</xdr:colOff>
      <xdr:row>76</xdr:row>
      <xdr:rowOff>159868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10426700" y="1308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81145</xdr:rowOff>
    </xdr:from>
    <xdr:ext cx="534377" cy="259045"/>
    <xdr:sp macro="" textlink="">
      <xdr:nvSpPr>
        <xdr:cNvPr id="434" name="商工費該当値テキスト">
          <a:extLst>
            <a:ext uri="{FF2B5EF4-FFF2-40B4-BE49-F238E27FC236}">
              <a16:creationId xmlns:a16="http://schemas.microsoft.com/office/drawing/2014/main" id="{00000000-0008-0000-0700-0000B2010000}"/>
            </a:ext>
          </a:extLst>
        </xdr:cNvPr>
        <xdr:cNvSpPr txBox="1"/>
      </xdr:nvSpPr>
      <xdr:spPr>
        <a:xfrm>
          <a:off x="10528300" y="1293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76327</xdr:rowOff>
    </xdr:from>
    <xdr:to>
      <xdr:col>50</xdr:col>
      <xdr:colOff>165100</xdr:colOff>
      <xdr:row>78</xdr:row>
      <xdr:rowOff>6477</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9588500" y="1327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23004</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9372111" y="1305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130097</xdr:rowOff>
    </xdr:from>
    <xdr:to>
      <xdr:col>46</xdr:col>
      <xdr:colOff>38100</xdr:colOff>
      <xdr:row>78</xdr:row>
      <xdr:rowOff>60247</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8699500" y="1333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76774</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8483111" y="1310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130473</xdr:rowOff>
    </xdr:from>
    <xdr:to>
      <xdr:col>41</xdr:col>
      <xdr:colOff>101600</xdr:colOff>
      <xdr:row>78</xdr:row>
      <xdr:rowOff>60623</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7810500" y="1333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77150</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7594111" y="1310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131435</xdr:rowOff>
    </xdr:from>
    <xdr:to>
      <xdr:col>36</xdr:col>
      <xdr:colOff>165100</xdr:colOff>
      <xdr:row>78</xdr:row>
      <xdr:rowOff>61585</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6921500" y="1333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78112</xdr:rowOff>
    </xdr:from>
    <xdr:ext cx="534377"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705111" y="1310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10427</xdr:rowOff>
    </xdr:from>
    <xdr:to>
      <xdr:col>54</xdr:col>
      <xdr:colOff>189865</xdr:colOff>
      <xdr:row>98</xdr:row>
      <xdr:rowOff>158902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440927"/>
          <a:ext cx="1270" cy="1520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162729</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6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158902</xdr:rowOff>
    </xdr:from>
    <xdr:to>
      <xdr:col>55</xdr:col>
      <xdr:colOff>88900</xdr:colOff>
      <xdr:row>98</xdr:row>
      <xdr:rowOff>158902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6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128554</xdr:rowOff>
    </xdr:from>
    <xdr:ext cx="534377"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21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10427</xdr:rowOff>
    </xdr:from>
    <xdr:to>
      <xdr:col>55</xdr:col>
      <xdr:colOff>88900</xdr:colOff>
      <xdr:row>90</xdr:row>
      <xdr:rowOff>10427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440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56947</xdr:rowOff>
    </xdr:from>
    <xdr:to>
      <xdr:col>55</xdr:col>
      <xdr:colOff>0</xdr:colOff>
      <xdr:row>96</xdr:row>
      <xdr:rowOff>116429</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9639300" y="16516147"/>
          <a:ext cx="838200" cy="5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4472</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120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153045</xdr:rowOff>
    </xdr:from>
    <xdr:to>
      <xdr:col>55</xdr:col>
      <xdr:colOff>50800</xdr:colOff>
      <xdr:row>95</xdr:row>
      <xdr:rowOff>83195</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26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51277</xdr:rowOff>
    </xdr:from>
    <xdr:to>
      <xdr:col>50</xdr:col>
      <xdr:colOff>114300</xdr:colOff>
      <xdr:row>96</xdr:row>
      <xdr:rowOff>56947</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6339027"/>
          <a:ext cx="889000" cy="17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26127</xdr:rowOff>
    </xdr:from>
    <xdr:to>
      <xdr:col>50</xdr:col>
      <xdr:colOff>165100</xdr:colOff>
      <xdr:row>95</xdr:row>
      <xdr:rowOff>127727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31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144254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08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51277</xdr:rowOff>
    </xdr:from>
    <xdr:to>
      <xdr:col>45</xdr:col>
      <xdr:colOff>177800</xdr:colOff>
      <xdr:row>95</xdr:row>
      <xdr:rowOff>129276</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339027"/>
          <a:ext cx="889000" cy="7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149799</xdr:rowOff>
    </xdr:from>
    <xdr:to>
      <xdr:col>46</xdr:col>
      <xdr:colOff>38100</xdr:colOff>
      <xdr:row>95</xdr:row>
      <xdr:rowOff>79949</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2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96476</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04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121869</xdr:rowOff>
    </xdr:from>
    <xdr:to>
      <xdr:col>41</xdr:col>
      <xdr:colOff>50800</xdr:colOff>
      <xdr:row>95</xdr:row>
      <xdr:rowOff>129276</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409619"/>
          <a:ext cx="889000" cy="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123121</xdr:rowOff>
    </xdr:from>
    <xdr:to>
      <xdr:col>41</xdr:col>
      <xdr:colOff>101600</xdr:colOff>
      <xdr:row>95</xdr:row>
      <xdr:rowOff>53271</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239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69798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01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170304</xdr:rowOff>
    </xdr:from>
    <xdr:to>
      <xdr:col>36</xdr:col>
      <xdr:colOff>165100</xdr:colOff>
      <xdr:row>95</xdr:row>
      <xdr:rowOff>100454</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28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116981</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06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65629</xdr:rowOff>
    </xdr:from>
    <xdr:to>
      <xdr:col>55</xdr:col>
      <xdr:colOff>50800</xdr:colOff>
      <xdr:row>96</xdr:row>
      <xdr:rowOff>167229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52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44056</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50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6147</xdr:rowOff>
    </xdr:from>
    <xdr:to>
      <xdr:col>50</xdr:col>
      <xdr:colOff>165100</xdr:colOff>
      <xdr:row>96</xdr:row>
      <xdr:rowOff>107747</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46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98874</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55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477</xdr:rowOff>
    </xdr:from>
    <xdr:to>
      <xdr:col>46</xdr:col>
      <xdr:colOff>38100</xdr:colOff>
      <xdr:row>95</xdr:row>
      <xdr:rowOff>102077</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28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93204</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38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78476</xdr:rowOff>
    </xdr:from>
    <xdr:to>
      <xdr:col>41</xdr:col>
      <xdr:colOff>101600</xdr:colOff>
      <xdr:row>96</xdr:row>
      <xdr:rowOff>8626</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36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171203</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45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71069</xdr:rowOff>
    </xdr:from>
    <xdr:to>
      <xdr:col>36</xdr:col>
      <xdr:colOff>165100</xdr:colOff>
      <xdr:row>96</xdr:row>
      <xdr:rowOff>1219</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35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163796</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45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a:extLst>
            <a:ext uri="{FF2B5EF4-FFF2-40B4-BE49-F238E27FC236}">
              <a16:creationId xmlns:a16="http://schemas.microsoft.com/office/drawing/2014/main" id="{00000000-0008-0000-07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57143</xdr:rowOff>
    </xdr:from>
    <xdr:to>
      <xdr:col>85</xdr:col>
      <xdr:colOff>126364</xdr:colOff>
      <xdr:row>38</xdr:row>
      <xdr:rowOff>48130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6317595" y="5372093"/>
          <a:ext cx="1269" cy="1191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51957</xdr:rowOff>
    </xdr:from>
    <xdr:ext cx="469744" cy="259045"/>
    <xdr:sp macro="" textlink="">
      <xdr:nvSpPr>
        <xdr:cNvPr id="526" name="消防費最小値テキスト">
          <a:extLst>
            <a:ext uri="{FF2B5EF4-FFF2-40B4-BE49-F238E27FC236}">
              <a16:creationId xmlns:a16="http://schemas.microsoft.com/office/drawing/2014/main" id="{00000000-0008-0000-0700-00000E020000}"/>
            </a:ext>
          </a:extLst>
        </xdr:cNvPr>
        <xdr:cNvSpPr txBox="1"/>
      </xdr:nvSpPr>
      <xdr:spPr>
        <a:xfrm>
          <a:off x="16370300" y="656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48130</xdr:rowOff>
    </xdr:from>
    <xdr:to>
      <xdr:col>86</xdr:col>
      <xdr:colOff>25400</xdr:colOff>
      <xdr:row>38</xdr:row>
      <xdr:rowOff>48130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65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3820</xdr:rowOff>
    </xdr:from>
    <xdr:ext cx="534377" cy="259045"/>
    <xdr:sp macro="" textlink="">
      <xdr:nvSpPr>
        <xdr:cNvPr id="528" name="消防費最大値テキスト">
          <a:extLst>
            <a:ext uri="{FF2B5EF4-FFF2-40B4-BE49-F238E27FC236}">
              <a16:creationId xmlns:a16="http://schemas.microsoft.com/office/drawing/2014/main" id="{00000000-0008-0000-0700-000010020000}"/>
            </a:ext>
          </a:extLst>
        </xdr:cNvPr>
        <xdr:cNvSpPr txBox="1"/>
      </xdr:nvSpPr>
      <xdr:spPr>
        <a:xfrm>
          <a:off x="16370300" y="514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57143</xdr:rowOff>
    </xdr:from>
    <xdr:to>
      <xdr:col>86</xdr:col>
      <xdr:colOff>25400</xdr:colOff>
      <xdr:row>31</xdr:row>
      <xdr:rowOff>57143</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6230600" y="5372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115795</xdr:rowOff>
    </xdr:from>
    <xdr:to>
      <xdr:col>85</xdr:col>
      <xdr:colOff>127000</xdr:colOff>
      <xdr:row>33</xdr:row>
      <xdr:rowOff>118734</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5481300" y="5773645"/>
          <a:ext cx="8382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131335</xdr:rowOff>
    </xdr:from>
    <xdr:ext cx="534377" cy="259045"/>
    <xdr:sp macro="" textlink="">
      <xdr:nvSpPr>
        <xdr:cNvPr id="531" name="消防費平均値テキスト">
          <a:extLst>
            <a:ext uri="{FF2B5EF4-FFF2-40B4-BE49-F238E27FC236}">
              <a16:creationId xmlns:a16="http://schemas.microsoft.com/office/drawing/2014/main" id="{00000000-0008-0000-0700-000013020000}"/>
            </a:ext>
          </a:extLst>
        </xdr:cNvPr>
        <xdr:cNvSpPr txBox="1"/>
      </xdr:nvSpPr>
      <xdr:spPr>
        <a:xfrm>
          <a:off x="16370300" y="59606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152908</xdr:rowOff>
    </xdr:from>
    <xdr:to>
      <xdr:col>85</xdr:col>
      <xdr:colOff>177800</xdr:colOff>
      <xdr:row>35</xdr:row>
      <xdr:rowOff>83058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6268700" y="598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30560</xdr:rowOff>
    </xdr:from>
    <xdr:to>
      <xdr:col>81</xdr:col>
      <xdr:colOff>50800</xdr:colOff>
      <xdr:row>33</xdr:row>
      <xdr:rowOff>115795</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4592300" y="5688410"/>
          <a:ext cx="889000" cy="8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2358</xdr:rowOff>
    </xdr:from>
    <xdr:to>
      <xdr:col>81</xdr:col>
      <xdr:colOff>101600</xdr:colOff>
      <xdr:row>35</xdr:row>
      <xdr:rowOff>103958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5430500" y="600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95085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09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21612</xdr:rowOff>
    </xdr:from>
    <xdr:to>
      <xdr:col>76</xdr:col>
      <xdr:colOff>114300</xdr:colOff>
      <xdr:row>33</xdr:row>
      <xdr:rowOff>30560</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a:off x="13703300" y="5508012"/>
          <a:ext cx="889000" cy="18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170478</xdr:rowOff>
    </xdr:from>
    <xdr:to>
      <xdr:col>76</xdr:col>
      <xdr:colOff>165100</xdr:colOff>
      <xdr:row>35</xdr:row>
      <xdr:rowOff>100628</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4541500" y="599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91755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09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21612</xdr:rowOff>
    </xdr:from>
    <xdr:to>
      <xdr:col>71</xdr:col>
      <xdr:colOff>177800</xdr:colOff>
      <xdr:row>33</xdr:row>
      <xdr:rowOff>163278</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flipV="1">
          <a:off x="12814300" y="5508012"/>
          <a:ext cx="889000" cy="31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53630</xdr:rowOff>
    </xdr:from>
    <xdr:to>
      <xdr:col>72</xdr:col>
      <xdr:colOff>38100</xdr:colOff>
      <xdr:row>35</xdr:row>
      <xdr:rowOff>155230</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3652500" y="605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146357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14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41482</xdr:rowOff>
    </xdr:from>
    <xdr:to>
      <xdr:col>67</xdr:col>
      <xdr:colOff>101600</xdr:colOff>
      <xdr:row>35</xdr:row>
      <xdr:rowOff>143082</xdr:rowOff>
    </xdr:to>
    <xdr:sp macro="" textlink="">
      <xdr:nvSpPr>
        <xdr:cNvPr id="542" name="フローチャート: 判断 541">
          <a:extLst>
            <a:ext uri="{FF2B5EF4-FFF2-40B4-BE49-F238E27FC236}">
              <a16:creationId xmlns:a16="http://schemas.microsoft.com/office/drawing/2014/main" id="{00000000-0008-0000-0700-00001E020000}"/>
            </a:ext>
          </a:extLst>
        </xdr:cNvPr>
        <xdr:cNvSpPr/>
      </xdr:nvSpPr>
      <xdr:spPr>
        <a:xfrm>
          <a:off x="12763500" y="604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134209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13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67934</xdr:rowOff>
    </xdr:from>
    <xdr:to>
      <xdr:col>85</xdr:col>
      <xdr:colOff>177800</xdr:colOff>
      <xdr:row>33</xdr:row>
      <xdr:rowOff>169534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6268700" y="572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90811</xdr:rowOff>
    </xdr:from>
    <xdr:ext cx="534377" cy="259045"/>
    <xdr:sp macro="" textlink="">
      <xdr:nvSpPr>
        <xdr:cNvPr id="550" name="消防費該当値テキスト">
          <a:extLst>
            <a:ext uri="{FF2B5EF4-FFF2-40B4-BE49-F238E27FC236}">
              <a16:creationId xmlns:a16="http://schemas.microsoft.com/office/drawing/2014/main" id="{00000000-0008-0000-0700-000026020000}"/>
            </a:ext>
          </a:extLst>
        </xdr:cNvPr>
        <xdr:cNvSpPr txBox="1"/>
      </xdr:nvSpPr>
      <xdr:spPr>
        <a:xfrm>
          <a:off x="16370300" y="557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64995</xdr:rowOff>
    </xdr:from>
    <xdr:to>
      <xdr:col>81</xdr:col>
      <xdr:colOff>101600</xdr:colOff>
      <xdr:row>33</xdr:row>
      <xdr:rowOff>166595</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5430500" y="572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11672</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5214111" y="549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151210</xdr:rowOff>
    </xdr:from>
    <xdr:to>
      <xdr:col>76</xdr:col>
      <xdr:colOff>165100</xdr:colOff>
      <xdr:row>33</xdr:row>
      <xdr:rowOff>81360</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4541500" y="563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97887</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4325111" y="541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142262</xdr:rowOff>
    </xdr:from>
    <xdr:to>
      <xdr:col>72</xdr:col>
      <xdr:colOff>38100</xdr:colOff>
      <xdr:row>32</xdr:row>
      <xdr:rowOff>72412</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3652500" y="545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88939</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3436111" y="523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112478</xdr:rowOff>
    </xdr:from>
    <xdr:to>
      <xdr:col>67</xdr:col>
      <xdr:colOff>101600</xdr:colOff>
      <xdr:row>34</xdr:row>
      <xdr:rowOff>42628</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2763500" y="577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59155</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547111" y="554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4" name="教育費グラフ枠">
          <a:extLst>
            <a:ext uri="{FF2B5EF4-FFF2-40B4-BE49-F238E27FC236}">
              <a16:creationId xmlns:a16="http://schemas.microsoft.com/office/drawing/2014/main" id="{00000000-0008-0000-0700-00004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101034</xdr:rowOff>
    </xdr:from>
    <xdr:to>
      <xdr:col>85</xdr:col>
      <xdr:colOff>126364</xdr:colOff>
      <xdr:row>59</xdr:row>
      <xdr:rowOff>87122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6317595" y="8673534"/>
          <a:ext cx="1269" cy="152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90949</xdr:rowOff>
    </xdr:from>
    <xdr:ext cx="534377" cy="259045"/>
    <xdr:sp macro="" textlink="">
      <xdr:nvSpPr>
        <xdr:cNvPr id="586" name="教育費最小値テキスト">
          <a:extLst>
            <a:ext uri="{FF2B5EF4-FFF2-40B4-BE49-F238E27FC236}">
              <a16:creationId xmlns:a16="http://schemas.microsoft.com/office/drawing/2014/main" id="{00000000-0008-0000-0700-00004A020000}"/>
            </a:ext>
          </a:extLst>
        </xdr:cNvPr>
        <xdr:cNvSpPr txBox="1"/>
      </xdr:nvSpPr>
      <xdr:spPr>
        <a:xfrm>
          <a:off x="16370300" y="1020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87122</xdr:rowOff>
    </xdr:from>
    <xdr:to>
      <xdr:col>86</xdr:col>
      <xdr:colOff>25400</xdr:colOff>
      <xdr:row>59</xdr:row>
      <xdr:rowOff>87122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10202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47711</xdr:rowOff>
    </xdr:from>
    <xdr:ext cx="534377" cy="259045"/>
    <xdr:sp macro="" textlink="">
      <xdr:nvSpPr>
        <xdr:cNvPr id="588" name="教育費最大値テキスト">
          <a:extLst>
            <a:ext uri="{FF2B5EF4-FFF2-40B4-BE49-F238E27FC236}">
              <a16:creationId xmlns:a16="http://schemas.microsoft.com/office/drawing/2014/main" id="{00000000-0008-0000-0700-00004C020000}"/>
            </a:ext>
          </a:extLst>
        </xdr:cNvPr>
        <xdr:cNvSpPr txBox="1"/>
      </xdr:nvSpPr>
      <xdr:spPr>
        <a:xfrm>
          <a:off x="16370300" y="844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101034</xdr:rowOff>
    </xdr:from>
    <xdr:to>
      <xdr:col>86</xdr:col>
      <xdr:colOff>25400</xdr:colOff>
      <xdr:row>50</xdr:row>
      <xdr:rowOff>101034</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6230600" y="8673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101034</xdr:rowOff>
    </xdr:from>
    <xdr:to>
      <xdr:col>85</xdr:col>
      <xdr:colOff>127000</xdr:colOff>
      <xdr:row>53</xdr:row>
      <xdr:rowOff>98748</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5481300" y="8673534"/>
          <a:ext cx="838200" cy="5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114223</xdr:rowOff>
    </xdr:from>
    <xdr:ext cx="534377" cy="259045"/>
    <xdr:sp macro="" textlink="">
      <xdr:nvSpPr>
        <xdr:cNvPr id="591" name="教育費平均値テキスト">
          <a:extLst>
            <a:ext uri="{FF2B5EF4-FFF2-40B4-BE49-F238E27FC236}">
              <a16:creationId xmlns:a16="http://schemas.microsoft.com/office/drawing/2014/main" id="{00000000-0008-0000-0700-00004F020000}"/>
            </a:ext>
          </a:extLst>
        </xdr:cNvPr>
        <xdr:cNvSpPr txBox="1"/>
      </xdr:nvSpPr>
      <xdr:spPr>
        <a:xfrm>
          <a:off x="16370300" y="9543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135796</xdr:rowOff>
    </xdr:from>
    <xdr:to>
      <xdr:col>85</xdr:col>
      <xdr:colOff>177800</xdr:colOff>
      <xdr:row>56</xdr:row>
      <xdr:rowOff>65946</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6268700" y="956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98748</xdr:rowOff>
    </xdr:from>
    <xdr:to>
      <xdr:col>81</xdr:col>
      <xdr:colOff>50800</xdr:colOff>
      <xdr:row>54</xdr:row>
      <xdr:rowOff>140026</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4592300" y="9185598"/>
          <a:ext cx="889000" cy="21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72179</xdr:rowOff>
    </xdr:from>
    <xdr:to>
      <xdr:col>81</xdr:col>
      <xdr:colOff>101600</xdr:colOff>
      <xdr:row>57</xdr:row>
      <xdr:rowOff>2329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5430500" y="9673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164906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76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110896</xdr:rowOff>
    </xdr:from>
    <xdr:to>
      <xdr:col>76</xdr:col>
      <xdr:colOff>114300</xdr:colOff>
      <xdr:row>54</xdr:row>
      <xdr:rowOff>140026</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a:off x="13703300" y="9026296"/>
          <a:ext cx="889000" cy="37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52585</xdr:rowOff>
    </xdr:from>
    <xdr:to>
      <xdr:col>76</xdr:col>
      <xdr:colOff>165100</xdr:colOff>
      <xdr:row>57</xdr:row>
      <xdr:rowOff>154185</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4541500" y="982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145312</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91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117134</xdr:rowOff>
    </xdr:from>
    <xdr:to>
      <xdr:col>71</xdr:col>
      <xdr:colOff>177800</xdr:colOff>
      <xdr:row>52</xdr:row>
      <xdr:rowOff>110896</xdr:rowOff>
    </xdr:to>
    <xdr:cxnSp macro="">
      <xdr:nvCxnSpPr>
        <xdr:cNvPr id="599" name="直線コネクタ 598">
          <a:extLst>
            <a:ext uri="{FF2B5EF4-FFF2-40B4-BE49-F238E27FC236}">
              <a16:creationId xmlns:a16="http://schemas.microsoft.com/office/drawing/2014/main" id="{00000000-0008-0000-0700-000057020000}"/>
            </a:ext>
          </a:extLst>
        </xdr:cNvPr>
        <xdr:cNvCxnSpPr/>
      </xdr:nvCxnSpPr>
      <xdr:spPr>
        <a:xfrm>
          <a:off x="12814300" y="8861084"/>
          <a:ext cx="889000" cy="16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48242</xdr:rowOff>
    </xdr:from>
    <xdr:to>
      <xdr:col>72</xdr:col>
      <xdr:colOff>38100</xdr:colOff>
      <xdr:row>57</xdr:row>
      <xdr:rowOff>149842</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3652500" y="982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140969</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91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165644</xdr:rowOff>
    </xdr:from>
    <xdr:to>
      <xdr:col>67</xdr:col>
      <xdr:colOff>101600</xdr:colOff>
      <xdr:row>57</xdr:row>
      <xdr:rowOff>95794</xdr:rowOff>
    </xdr:to>
    <xdr:sp macro="" textlink="">
      <xdr:nvSpPr>
        <xdr:cNvPr id="602" name="フローチャート: 判断 601">
          <a:extLst>
            <a:ext uri="{FF2B5EF4-FFF2-40B4-BE49-F238E27FC236}">
              <a16:creationId xmlns:a16="http://schemas.microsoft.com/office/drawing/2014/main" id="{00000000-0008-0000-0700-00005A020000}"/>
            </a:ext>
          </a:extLst>
        </xdr:cNvPr>
        <xdr:cNvSpPr/>
      </xdr:nvSpPr>
      <xdr:spPr>
        <a:xfrm>
          <a:off x="12763500" y="976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86921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85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50234</xdr:rowOff>
    </xdr:from>
    <xdr:to>
      <xdr:col>85</xdr:col>
      <xdr:colOff>177800</xdr:colOff>
      <xdr:row>50</xdr:row>
      <xdr:rowOff>151834</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6268700" y="862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3261</xdr:rowOff>
    </xdr:from>
    <xdr:ext cx="534377" cy="259045"/>
    <xdr:sp macro="" textlink="">
      <xdr:nvSpPr>
        <xdr:cNvPr id="610" name="教育費該当値テキスト">
          <a:extLst>
            <a:ext uri="{FF2B5EF4-FFF2-40B4-BE49-F238E27FC236}">
              <a16:creationId xmlns:a16="http://schemas.microsoft.com/office/drawing/2014/main" id="{00000000-0008-0000-0700-000062020000}"/>
            </a:ext>
          </a:extLst>
        </xdr:cNvPr>
        <xdr:cNvSpPr txBox="1"/>
      </xdr:nvSpPr>
      <xdr:spPr>
        <a:xfrm>
          <a:off x="16370300" y="857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47948</xdr:rowOff>
    </xdr:from>
    <xdr:to>
      <xdr:col>81</xdr:col>
      <xdr:colOff>101600</xdr:colOff>
      <xdr:row>53</xdr:row>
      <xdr:rowOff>149548</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5430500" y="913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166075</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5214111" y="891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89226</xdr:rowOff>
    </xdr:from>
    <xdr:to>
      <xdr:col>76</xdr:col>
      <xdr:colOff>165100</xdr:colOff>
      <xdr:row>55</xdr:row>
      <xdr:rowOff>19376</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4541500" y="934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35903</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4325111" y="912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60096</xdr:rowOff>
    </xdr:from>
    <xdr:to>
      <xdr:col>72</xdr:col>
      <xdr:colOff>38100</xdr:colOff>
      <xdr:row>52</xdr:row>
      <xdr:rowOff>161696</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3652500" y="897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6773</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3436111" y="875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66334</xdr:rowOff>
    </xdr:from>
    <xdr:to>
      <xdr:col>67</xdr:col>
      <xdr:colOff>101600</xdr:colOff>
      <xdr:row>51</xdr:row>
      <xdr:rowOff>167934</xdr:rowOff>
    </xdr:to>
    <xdr:sp macro="" textlink="">
      <xdr:nvSpPr>
        <xdr:cNvPr id="617" name="楕円 616">
          <a:extLst>
            <a:ext uri="{FF2B5EF4-FFF2-40B4-BE49-F238E27FC236}">
              <a16:creationId xmlns:a16="http://schemas.microsoft.com/office/drawing/2014/main" id="{00000000-0008-0000-0700-000069020000}"/>
            </a:ext>
          </a:extLst>
        </xdr:cNvPr>
        <xdr:cNvSpPr/>
      </xdr:nvSpPr>
      <xdr:spPr>
        <a:xfrm>
          <a:off x="12763500" y="881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50</xdr:row>
      <xdr:rowOff>13011</xdr:rowOff>
    </xdr:from>
    <xdr:ext cx="534377"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547111" y="858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a:extLst>
            <a:ext uri="{FF2B5EF4-FFF2-40B4-BE49-F238E27FC236}">
              <a16:creationId xmlns:a16="http://schemas.microsoft.com/office/drawing/2014/main" id="{00000000-0008-0000-0700-00008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145453</xdr:rowOff>
    </xdr:from>
    <xdr:to>
      <xdr:col>85</xdr:col>
      <xdr:colOff>126364</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6317595" y="11975503"/>
          <a:ext cx="1269" cy="16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3" name="災害復旧費最小値テキスト">
          <a:extLst>
            <a:ext uri="{FF2B5EF4-FFF2-40B4-BE49-F238E27FC236}">
              <a16:creationId xmlns:a16="http://schemas.microsoft.com/office/drawing/2014/main" id="{00000000-0008-0000-0700-00008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92130</xdr:rowOff>
    </xdr:from>
    <xdr:ext cx="534377" cy="259045"/>
    <xdr:sp macro="" textlink="">
      <xdr:nvSpPr>
        <xdr:cNvPr id="645" name="災害復旧費最大値テキスト">
          <a:extLst>
            <a:ext uri="{FF2B5EF4-FFF2-40B4-BE49-F238E27FC236}">
              <a16:creationId xmlns:a16="http://schemas.microsoft.com/office/drawing/2014/main" id="{00000000-0008-0000-0700-000085020000}"/>
            </a:ext>
          </a:extLst>
        </xdr:cNvPr>
        <xdr:cNvSpPr txBox="1"/>
      </xdr:nvSpPr>
      <xdr:spPr>
        <a:xfrm>
          <a:off x="16370300" y="117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145453</xdr:rowOff>
    </xdr:from>
    <xdr:to>
      <xdr:col>86</xdr:col>
      <xdr:colOff>25400</xdr:colOff>
      <xdr:row>69</xdr:row>
      <xdr:rowOff>145453</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6230600" y="1197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1893</xdr:rowOff>
    </xdr:from>
    <xdr:to>
      <xdr:col>85</xdr:col>
      <xdr:colOff>127000</xdr:colOff>
      <xdr:row>79</xdr:row>
      <xdr:rowOff>29020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5481300" y="13546443"/>
          <a:ext cx="838200" cy="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23232</xdr:rowOff>
    </xdr:from>
    <xdr:ext cx="469744" cy="259045"/>
    <xdr:sp macro="" textlink="">
      <xdr:nvSpPr>
        <xdr:cNvPr id="648" name="災害復旧費平均値テキスト">
          <a:extLst>
            <a:ext uri="{FF2B5EF4-FFF2-40B4-BE49-F238E27FC236}">
              <a16:creationId xmlns:a16="http://schemas.microsoft.com/office/drawing/2014/main" id="{00000000-0008-0000-0700-000088020000}"/>
            </a:ext>
          </a:extLst>
        </xdr:cNvPr>
        <xdr:cNvSpPr txBox="1"/>
      </xdr:nvSpPr>
      <xdr:spPr>
        <a:xfrm>
          <a:off x="16370300" y="132248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355</xdr:rowOff>
    </xdr:from>
    <xdr:to>
      <xdr:col>85</xdr:col>
      <xdr:colOff>177800</xdr:colOff>
      <xdr:row>78</xdr:row>
      <xdr:rowOff>101955</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6268700" y="1337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1893</xdr:rowOff>
    </xdr:from>
    <xdr:to>
      <xdr:col>81</xdr:col>
      <xdr:colOff>50800</xdr:colOff>
      <xdr:row>79</xdr:row>
      <xdr:rowOff>44450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4592300" y="13546443"/>
          <a:ext cx="889000" cy="4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19749</xdr:rowOff>
    </xdr:from>
    <xdr:to>
      <xdr:col>81</xdr:col>
      <xdr:colOff>101600</xdr:colOff>
      <xdr:row>78</xdr:row>
      <xdr:rowOff>121349</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5430500" y="1339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137876</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16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35992</xdr:rowOff>
    </xdr:from>
    <xdr:to>
      <xdr:col>76</xdr:col>
      <xdr:colOff>114300</xdr:colOff>
      <xdr:row>79</xdr:row>
      <xdr:rowOff>44450</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3703300" y="13580542"/>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80023</xdr:rowOff>
    </xdr:from>
    <xdr:to>
      <xdr:col>76</xdr:col>
      <xdr:colOff>165100</xdr:colOff>
      <xdr:row>79</xdr:row>
      <xdr:rowOff>10173</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4541500" y="134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26700</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22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12827</xdr:rowOff>
    </xdr:from>
    <xdr:to>
      <xdr:col>71</xdr:col>
      <xdr:colOff>177800</xdr:colOff>
      <xdr:row>79</xdr:row>
      <xdr:rowOff>35992</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814300" y="13557377"/>
          <a:ext cx="8890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95414</xdr:rowOff>
    </xdr:from>
    <xdr:to>
      <xdr:col>72</xdr:col>
      <xdr:colOff>38100</xdr:colOff>
      <xdr:row>79</xdr:row>
      <xdr:rowOff>25564</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3652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42091</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24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64058</xdr:rowOff>
    </xdr:from>
    <xdr:to>
      <xdr:col>67</xdr:col>
      <xdr:colOff>101600</xdr:colOff>
      <xdr:row>78</xdr:row>
      <xdr:rowOff>165658</xdr:rowOff>
    </xdr:to>
    <xdr:sp macro="" textlink="">
      <xdr:nvSpPr>
        <xdr:cNvPr id="659" name="フローチャート: 判断 658">
          <a:extLst>
            <a:ext uri="{FF2B5EF4-FFF2-40B4-BE49-F238E27FC236}">
              <a16:creationId xmlns:a16="http://schemas.microsoft.com/office/drawing/2014/main" id="{00000000-0008-0000-0700-000093020000}"/>
            </a:ext>
          </a:extLst>
        </xdr:cNvPr>
        <xdr:cNvSpPr/>
      </xdr:nvSpPr>
      <xdr:spPr>
        <a:xfrm>
          <a:off x="12763500" y="134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10735</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212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149670</xdr:rowOff>
    </xdr:from>
    <xdr:to>
      <xdr:col>85</xdr:col>
      <xdr:colOff>177800</xdr:colOff>
      <xdr:row>79</xdr:row>
      <xdr:rowOff>79820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6268700" y="1352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64597</xdr:rowOff>
    </xdr:from>
    <xdr:ext cx="378565" cy="259045"/>
    <xdr:sp macro="" textlink="">
      <xdr:nvSpPr>
        <xdr:cNvPr id="667" name="災害復旧費該当値テキスト">
          <a:extLst>
            <a:ext uri="{FF2B5EF4-FFF2-40B4-BE49-F238E27FC236}">
              <a16:creationId xmlns:a16="http://schemas.microsoft.com/office/drawing/2014/main" id="{00000000-0008-0000-0700-00009B020000}"/>
            </a:ext>
          </a:extLst>
        </xdr:cNvPr>
        <xdr:cNvSpPr txBox="1"/>
      </xdr:nvSpPr>
      <xdr:spPr>
        <a:xfrm>
          <a:off x="16370300" y="13437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122543</xdr:rowOff>
    </xdr:from>
    <xdr:to>
      <xdr:col>81</xdr:col>
      <xdr:colOff>101600</xdr:colOff>
      <xdr:row>79</xdr:row>
      <xdr:rowOff>52693</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5430500" y="1349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43820</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5246428" y="1358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156642</xdr:rowOff>
    </xdr:from>
    <xdr:to>
      <xdr:col>72</xdr:col>
      <xdr:colOff>38100</xdr:colOff>
      <xdr:row>79</xdr:row>
      <xdr:rowOff>86792</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3652500" y="1352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77919</xdr:rowOff>
    </xdr:from>
    <xdr:ext cx="378565"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3514017" y="13622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133477</xdr:rowOff>
    </xdr:from>
    <xdr:to>
      <xdr:col>67</xdr:col>
      <xdr:colOff>101600</xdr:colOff>
      <xdr:row>79</xdr:row>
      <xdr:rowOff>63627</xdr:rowOff>
    </xdr:to>
    <xdr:sp macro="" textlink="">
      <xdr:nvSpPr>
        <xdr:cNvPr id="674" name="楕円 673">
          <a:extLst>
            <a:ext uri="{FF2B5EF4-FFF2-40B4-BE49-F238E27FC236}">
              <a16:creationId xmlns:a16="http://schemas.microsoft.com/office/drawing/2014/main" id="{00000000-0008-0000-0700-0000A2020000}"/>
            </a:ext>
          </a:extLst>
        </xdr:cNvPr>
        <xdr:cNvSpPr/>
      </xdr:nvSpPr>
      <xdr:spPr>
        <a:xfrm>
          <a:off x="12763500" y="1350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54754</xdr:rowOff>
    </xdr:from>
    <xdr:ext cx="378565"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625017" y="13599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71577</xdr:rowOff>
    </xdr:from>
    <xdr:to>
      <xdr:col>85</xdr:col>
      <xdr:colOff>126364</xdr:colOff>
      <xdr:row>99</xdr:row>
      <xdr:rowOff>33096</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673527"/>
          <a:ext cx="1269" cy="1333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36923</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701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33096</xdr:rowOff>
    </xdr:from>
    <xdr:to>
      <xdr:col>86</xdr:col>
      <xdr:colOff>25400</xdr:colOff>
      <xdr:row>99</xdr:row>
      <xdr:rowOff>33096</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7006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18254</xdr:rowOff>
    </xdr:from>
    <xdr:ext cx="534377"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44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71577</xdr:rowOff>
    </xdr:from>
    <xdr:to>
      <xdr:col>86</xdr:col>
      <xdr:colOff>25400</xdr:colOff>
      <xdr:row>91</xdr:row>
      <xdr:rowOff>71577</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673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4807</xdr:rowOff>
    </xdr:from>
    <xdr:to>
      <xdr:col>85</xdr:col>
      <xdr:colOff>127000</xdr:colOff>
      <xdr:row>97</xdr:row>
      <xdr:rowOff>29305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5481300" y="16635457"/>
          <a:ext cx="838200" cy="2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52836</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340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29959</xdr:rowOff>
    </xdr:from>
    <xdr:to>
      <xdr:col>85</xdr:col>
      <xdr:colOff>177800</xdr:colOff>
      <xdr:row>96</xdr:row>
      <xdr:rowOff>131559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48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29305</xdr:rowOff>
    </xdr:from>
    <xdr:to>
      <xdr:col>81</xdr:col>
      <xdr:colOff>50800</xdr:colOff>
      <xdr:row>97</xdr:row>
      <xdr:rowOff>68035</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4592300" y="16659955"/>
          <a:ext cx="889000" cy="3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16472</xdr:rowOff>
    </xdr:from>
    <xdr:to>
      <xdr:col>81</xdr:col>
      <xdr:colOff>101600</xdr:colOff>
      <xdr:row>96</xdr:row>
      <xdr:rowOff>118072</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47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134599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25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68035</xdr:rowOff>
    </xdr:from>
    <xdr:to>
      <xdr:col>76</xdr:col>
      <xdr:colOff>114300</xdr:colOff>
      <xdr:row>97</xdr:row>
      <xdr:rowOff>101391</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3703300" y="16698685"/>
          <a:ext cx="889000" cy="3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171138</xdr:rowOff>
    </xdr:from>
    <xdr:to>
      <xdr:col>76</xdr:col>
      <xdr:colOff>165100</xdr:colOff>
      <xdr:row>96</xdr:row>
      <xdr:rowOff>101288</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4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117815</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23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101391</xdr:rowOff>
    </xdr:from>
    <xdr:to>
      <xdr:col>71</xdr:col>
      <xdr:colOff>177800</xdr:colOff>
      <xdr:row>97</xdr:row>
      <xdr:rowOff>120935</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flipV="1">
          <a:off x="12814300" y="16732041"/>
          <a:ext cx="889000" cy="1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20796</xdr:rowOff>
    </xdr:from>
    <xdr:to>
      <xdr:col>72</xdr:col>
      <xdr:colOff>38100</xdr:colOff>
      <xdr:row>96</xdr:row>
      <xdr:rowOff>122396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47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138923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25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23825</xdr:rowOff>
    </xdr:from>
    <xdr:to>
      <xdr:col>67</xdr:col>
      <xdr:colOff>101600</xdr:colOff>
      <xdr:row>96</xdr:row>
      <xdr:rowOff>125425</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48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141952</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25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125457</xdr:rowOff>
    </xdr:from>
    <xdr:to>
      <xdr:col>85</xdr:col>
      <xdr:colOff>177800</xdr:colOff>
      <xdr:row>97</xdr:row>
      <xdr:rowOff>55607</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58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103884</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56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149955</xdr:rowOff>
    </xdr:from>
    <xdr:to>
      <xdr:col>81</xdr:col>
      <xdr:colOff>101600</xdr:colOff>
      <xdr:row>97</xdr:row>
      <xdr:rowOff>80105</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60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71232</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70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17235</xdr:rowOff>
    </xdr:from>
    <xdr:to>
      <xdr:col>76</xdr:col>
      <xdr:colOff>165100</xdr:colOff>
      <xdr:row>97</xdr:row>
      <xdr:rowOff>118835</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64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109962</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674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50591</xdr:rowOff>
    </xdr:from>
    <xdr:to>
      <xdr:col>72</xdr:col>
      <xdr:colOff>38100</xdr:colOff>
      <xdr:row>97</xdr:row>
      <xdr:rowOff>152191</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68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143318</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77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70135</xdr:rowOff>
    </xdr:from>
    <xdr:to>
      <xdr:col>67</xdr:col>
      <xdr:colOff>101600</xdr:colOff>
      <xdr:row>98</xdr:row>
      <xdr:rowOff>285</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70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162862</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679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8" name="諸支出金グラフ枠">
          <a:extLst>
            <a:ext uri="{FF2B5EF4-FFF2-40B4-BE49-F238E27FC236}">
              <a16:creationId xmlns:a16="http://schemas.microsoft.com/office/drawing/2014/main" id="{00000000-0008-0000-0700-0000F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10378</xdr:rowOff>
    </xdr:from>
    <xdr:to>
      <xdr:col>116</xdr:col>
      <xdr:colOff>62864</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flipV="1">
          <a:off x="22159595" y="5153878"/>
          <a:ext cx="1269" cy="1631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60" name="諸支出金最小値テキスト">
          <a:extLst>
            <a:ext uri="{FF2B5EF4-FFF2-40B4-BE49-F238E27FC236}">
              <a16:creationId xmlns:a16="http://schemas.microsoft.com/office/drawing/2014/main" id="{00000000-0008-0000-0700-0000F8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128505</xdr:rowOff>
    </xdr:from>
    <xdr:ext cx="469744" cy="259045"/>
    <xdr:sp macro="" textlink="">
      <xdr:nvSpPr>
        <xdr:cNvPr id="762" name="諸支出金最大値テキスト">
          <a:extLst>
            <a:ext uri="{FF2B5EF4-FFF2-40B4-BE49-F238E27FC236}">
              <a16:creationId xmlns:a16="http://schemas.microsoft.com/office/drawing/2014/main" id="{00000000-0008-0000-0700-0000FA020000}"/>
            </a:ext>
          </a:extLst>
        </xdr:cNvPr>
        <xdr:cNvSpPr txBox="1"/>
      </xdr:nvSpPr>
      <xdr:spPr>
        <a:xfrm>
          <a:off x="22212300" y="492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10378</xdr:rowOff>
    </xdr:from>
    <xdr:to>
      <xdr:col>116</xdr:col>
      <xdr:colOff>152400</xdr:colOff>
      <xdr:row>30</xdr:row>
      <xdr:rowOff>10378</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2072600" y="5153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139536</xdr:rowOff>
    </xdr:from>
    <xdr:ext cx="378565" cy="259045"/>
    <xdr:sp macro="" textlink="">
      <xdr:nvSpPr>
        <xdr:cNvPr id="765" name="諸支出金平均値テキスト">
          <a:extLst>
            <a:ext uri="{FF2B5EF4-FFF2-40B4-BE49-F238E27FC236}">
              <a16:creationId xmlns:a16="http://schemas.microsoft.com/office/drawing/2014/main" id="{00000000-0008-0000-0700-0000FD020000}"/>
            </a:ext>
          </a:extLst>
        </xdr:cNvPr>
        <xdr:cNvSpPr txBox="1"/>
      </xdr:nvSpPr>
      <xdr:spPr>
        <a:xfrm>
          <a:off x="22212300" y="64831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116659</xdr:rowOff>
    </xdr:from>
    <xdr:to>
      <xdr:col>116</xdr:col>
      <xdr:colOff>114300</xdr:colOff>
      <xdr:row>39</xdr:row>
      <xdr:rowOff>46809</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21107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92819</xdr:rowOff>
    </xdr:from>
    <xdr:to>
      <xdr:col>112</xdr:col>
      <xdr:colOff>38100</xdr:colOff>
      <xdr:row>39</xdr:row>
      <xdr:rowOff>22969</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21272500" y="660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39496</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4017" y="6383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17707</xdr:rowOff>
    </xdr:from>
    <xdr:to>
      <xdr:col>107</xdr:col>
      <xdr:colOff>101600</xdr:colOff>
      <xdr:row>39</xdr:row>
      <xdr:rowOff>119307</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20383500" y="670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135834</xdr:rowOff>
    </xdr:from>
    <xdr:ext cx="313932"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277333" y="6479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13788</xdr:rowOff>
    </xdr:from>
    <xdr:to>
      <xdr:col>102</xdr:col>
      <xdr:colOff>165100</xdr:colOff>
      <xdr:row>39</xdr:row>
      <xdr:rowOff>115388</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9494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131915</xdr:rowOff>
    </xdr:from>
    <xdr:ext cx="378565"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6017" y="6475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26198</xdr:rowOff>
    </xdr:from>
    <xdr:to>
      <xdr:col>98</xdr:col>
      <xdr:colOff>38100</xdr:colOff>
      <xdr:row>39</xdr:row>
      <xdr:rowOff>127798</xdr:rowOff>
    </xdr:to>
    <xdr:sp macro="" textlink="">
      <xdr:nvSpPr>
        <xdr:cNvPr id="776" name="フローチャート: 判断 775">
          <a:extLst>
            <a:ext uri="{FF2B5EF4-FFF2-40B4-BE49-F238E27FC236}">
              <a16:creationId xmlns:a16="http://schemas.microsoft.com/office/drawing/2014/main" id="{00000000-0008-0000-0700-000008030000}"/>
            </a:ext>
          </a:extLst>
        </xdr:cNvPr>
        <xdr:cNvSpPr/>
      </xdr:nvSpPr>
      <xdr:spPr>
        <a:xfrm>
          <a:off x="18605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144325</xdr:rowOff>
    </xdr:from>
    <xdr:ext cx="313932"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499333" y="6487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84" name="諸支出金該当値テキスト">
          <a:extLst>
            <a:ext uri="{FF2B5EF4-FFF2-40B4-BE49-F238E27FC236}">
              <a16:creationId xmlns:a16="http://schemas.microsoft.com/office/drawing/2014/main" id="{00000000-0008-0000-0700-000010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1" name="楕円 790">
          <a:extLst>
            <a:ext uri="{FF2B5EF4-FFF2-40B4-BE49-F238E27FC236}">
              <a16:creationId xmlns:a16="http://schemas.microsoft.com/office/drawing/2014/main" id="{00000000-0008-0000-0700-000017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7" name="前年度繰上充用金グラフ枠">
          <a:extLst>
            <a:ext uri="{FF2B5EF4-FFF2-40B4-BE49-F238E27FC236}">
              <a16:creationId xmlns:a16="http://schemas.microsoft.com/office/drawing/2014/main" id="{00000000-0008-0000-0700-00002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9" name="前年度繰上充用金最小値テキスト">
          <a:extLst>
            <a:ext uri="{FF2B5EF4-FFF2-40B4-BE49-F238E27FC236}">
              <a16:creationId xmlns:a16="http://schemas.microsoft.com/office/drawing/2014/main" id="{00000000-0008-0000-0700-00002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1" name="前年度繰上充用金最大値テキスト">
          <a:extLst>
            <a:ext uri="{FF2B5EF4-FFF2-40B4-BE49-F238E27FC236}">
              <a16:creationId xmlns:a16="http://schemas.microsoft.com/office/drawing/2014/main" id="{00000000-0008-0000-0700-00002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4" name="前年度繰上充用金平均値テキスト">
          <a:extLst>
            <a:ext uri="{FF2B5EF4-FFF2-40B4-BE49-F238E27FC236}">
              <a16:creationId xmlns:a16="http://schemas.microsoft.com/office/drawing/2014/main" id="{00000000-0008-0000-0700-00002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フローチャート: 判断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3" name="前年度繰上充用金該当値テキスト">
          <a:extLst>
            <a:ext uri="{FF2B5EF4-FFF2-40B4-BE49-F238E27FC236}">
              <a16:creationId xmlns:a16="http://schemas.microsoft.com/office/drawing/2014/main" id="{00000000-0008-0000-0700-00004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2" name="正方形/長方形 841">
          <a:extLst>
            <a:ext uri="{FF2B5EF4-FFF2-40B4-BE49-F238E27FC236}">
              <a16:creationId xmlns:a16="http://schemas.microsoft.com/office/drawing/2014/main" id="{00000000-0008-0000-0700-00004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3" name="正方形/長方形 842">
          <a:extLst>
            <a:ext uri="{FF2B5EF4-FFF2-40B4-BE49-F238E27FC236}">
              <a16:creationId xmlns:a16="http://schemas.microsoft.com/office/drawing/2014/main" id="{00000000-0008-0000-0700-00004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年度決算では、衛生費、商工費、消防費、教育費において類似団体の平均を大きく上回った。衛生費の住民一人当たりのコストは</a:t>
          </a:r>
          <a:r>
            <a:rPr kumimoji="1" lang="en-US" altLang="ja-JP" sz="1300">
              <a:latin typeface="ＭＳ Ｐゴシック" panose="020B0600070205080204" pitchFamily="50" charset="-128"/>
              <a:ea typeface="ＭＳ Ｐゴシック" panose="020B0600070205080204" pitchFamily="50" charset="-128"/>
            </a:rPr>
            <a:t>52,957</a:t>
          </a:r>
          <a:r>
            <a:rPr kumimoji="1" lang="ja-JP" altLang="en-US" sz="1300">
              <a:latin typeface="ＭＳ Ｐゴシック" panose="020B0600070205080204" pitchFamily="50" charset="-128"/>
              <a:ea typeface="ＭＳ Ｐゴシック" panose="020B0600070205080204" pitchFamily="50" charset="-128"/>
            </a:rPr>
            <a:t>円であり、老朽化した斎場の改修工事やごみ収集委託料の増などが主な要因として挙げられる。商工費は、新型コロナウイルス感染症対策関連事業である中小企業等緊急支援事業などにより、住民一人当たりのコストは</a:t>
          </a:r>
          <a:r>
            <a:rPr kumimoji="1" lang="en-US" altLang="ja-JP" sz="1300">
              <a:latin typeface="ＭＳ Ｐゴシック" panose="020B0600070205080204" pitchFamily="50" charset="-128"/>
              <a:ea typeface="ＭＳ Ｐゴシック" panose="020B0600070205080204" pitchFamily="50" charset="-128"/>
            </a:rPr>
            <a:t>11,606</a:t>
          </a:r>
          <a:r>
            <a:rPr kumimoji="1" lang="ja-JP" altLang="en-US" sz="1300">
              <a:latin typeface="ＭＳ Ｐゴシック" panose="020B0600070205080204" pitchFamily="50" charset="-128"/>
              <a:ea typeface="ＭＳ Ｐゴシック" panose="020B0600070205080204" pitchFamily="50" charset="-128"/>
            </a:rPr>
            <a:t>円増加した。消防費の住民一人当たりのコストは、本市独自で常備消防組織を整備していることなどから類似団体中</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位となっている。教育費の住民一人当たりのコストは</a:t>
          </a:r>
          <a:r>
            <a:rPr kumimoji="1" lang="en-US" altLang="ja-JP" sz="1300">
              <a:latin typeface="ＭＳ Ｐゴシック" panose="020B0600070205080204" pitchFamily="50" charset="-128"/>
              <a:ea typeface="ＭＳ Ｐゴシック" panose="020B0600070205080204" pitchFamily="50" charset="-128"/>
            </a:rPr>
            <a:t>87,184</a:t>
          </a:r>
          <a:r>
            <a:rPr kumimoji="1" lang="ja-JP" altLang="en-US" sz="1300">
              <a:latin typeface="ＭＳ Ｐゴシック" panose="020B0600070205080204" pitchFamily="50" charset="-128"/>
              <a:ea typeface="ＭＳ Ｐゴシック" panose="020B0600070205080204" pitchFamily="50" charset="-128"/>
            </a:rPr>
            <a:t>円で、国の</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伴う小中学校教育用コンピュータ整備事業の増額のほか、大栄地区小中一体型校舎建設事業、中台運動公園水泳プール改修事業などの大規模事業の進捗に伴う普通建設事業費の増加により、類似団体内順位は前年度</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位から順位を上げて</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位となった。教育費については、小中学校の長寿命化改修工事などが今後も予定されていることから、高い水準が続くことが想定される。なお、総務費が大きく増加しているのは、新型コロナウイルス感染症対策関連事業である特別定額給付金給付事業など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千葉県成田市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年度実質収支額は、新型コロナウイルス感染症の影響による減収対策として、減収補てん債などを活用したことから、標準財政規模比</a:t>
          </a:r>
          <a:r>
            <a:rPr kumimoji="1" lang="en-US" altLang="ja-JP" sz="1400">
              <a:latin typeface="ＭＳ ゴシック" pitchFamily="49" charset="-128"/>
              <a:ea typeface="ＭＳ ゴシック" pitchFamily="49" charset="-128"/>
            </a:rPr>
            <a:t>8.66</a:t>
          </a:r>
          <a:r>
            <a:rPr kumimoji="1" lang="ja-JP" altLang="en-US" sz="1400">
              <a:latin typeface="ＭＳ ゴシック" pitchFamily="49" charset="-128"/>
              <a:ea typeface="ＭＳ ゴシック" pitchFamily="49" charset="-128"/>
            </a:rPr>
            <a:t>％の黒字を確保した。実質単年度収支は、新型コロナウイルス感染症対策として、本市独自の支援策などの財源として財政調整基金を取崩したため赤字となり、財政調整基金残高も同様に減少した。今後も標準財政規模に占める割合に留意しながら、適切な運用を行う。</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千葉県成田市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年度も一般会計及び特別会計の全会計において黒字となった。</a:t>
          </a:r>
        </a:p>
        <a:p>
          <a:r>
            <a:rPr kumimoji="1" lang="ja-JP" altLang="en-US" sz="1400">
              <a:latin typeface="ＭＳ ゴシック" pitchFamily="49" charset="-128"/>
              <a:ea typeface="ＭＳ ゴシック" pitchFamily="49" charset="-128"/>
            </a:rPr>
            <a:t>　今後も市税の課税客体の掘り起こしや徴収強化のほか、ふるさと納税のポータルサイトの追加や施設命名権制度の導入などにより、歳入の確保に努めるとともに、歳出においてはより一層の効率的かつ効果的な行財政運営に努め、財政の健全性を維持す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83945348</v>
      </c>
      <c r="BO4" s="464"/>
      <c r="BP4" s="464"/>
      <c r="BQ4" s="464"/>
      <c r="BR4" s="464"/>
      <c r="BS4" s="464"/>
      <c r="BT4" s="464"/>
      <c r="BU4" s="465"/>
      <c r="BV4" s="463">
        <v>64760897</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8.6999999999999993</v>
      </c>
      <c r="CU4" s="648"/>
      <c r="CV4" s="648"/>
      <c r="CW4" s="648"/>
      <c r="CX4" s="648"/>
      <c r="CY4" s="648"/>
      <c r="CZ4" s="648"/>
      <c r="DA4" s="649"/>
      <c r="DB4" s="647">
        <v>8.3000000000000007</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79438591</v>
      </c>
      <c r="BO5" s="469"/>
      <c r="BP5" s="469"/>
      <c r="BQ5" s="469"/>
      <c r="BR5" s="469"/>
      <c r="BS5" s="469"/>
      <c r="BT5" s="469"/>
      <c r="BU5" s="470"/>
      <c r="BV5" s="468">
        <v>60315168</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88.5</v>
      </c>
      <c r="CU5" s="439"/>
      <c r="CV5" s="439"/>
      <c r="CW5" s="439"/>
      <c r="CX5" s="439"/>
      <c r="CY5" s="439"/>
      <c r="CZ5" s="439"/>
      <c r="DA5" s="440"/>
      <c r="DB5" s="438">
        <v>84.6</v>
      </c>
      <c r="DC5" s="439"/>
      <c r="DD5" s="439"/>
      <c r="DE5" s="439"/>
      <c r="DF5" s="439"/>
      <c r="DG5" s="439"/>
      <c r="DH5" s="439"/>
      <c r="DI5" s="440"/>
      <c r="DJ5" s="186"/>
      <c r="DK5" s="186"/>
      <c r="DL5" s="186"/>
      <c r="DM5" s="186"/>
      <c r="DN5" s="186"/>
      <c r="DO5" s="186"/>
    </row>
    <row r="6" spans="1:119" ht="18.75" customHeight="1" x14ac:dyDescent="0.15">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101</v>
      </c>
      <c r="AV6" s="526"/>
      <c r="AW6" s="526"/>
      <c r="AX6" s="526"/>
      <c r="AY6" s="448" t="s">
        <v>102</v>
      </c>
      <c r="AZ6" s="449"/>
      <c r="BA6" s="449"/>
      <c r="BB6" s="449"/>
      <c r="BC6" s="449"/>
      <c r="BD6" s="449"/>
      <c r="BE6" s="449"/>
      <c r="BF6" s="449"/>
      <c r="BG6" s="449"/>
      <c r="BH6" s="449"/>
      <c r="BI6" s="449"/>
      <c r="BJ6" s="449"/>
      <c r="BK6" s="449"/>
      <c r="BL6" s="449"/>
      <c r="BM6" s="450"/>
      <c r="BN6" s="468">
        <v>4506757</v>
      </c>
      <c r="BO6" s="469"/>
      <c r="BP6" s="469"/>
      <c r="BQ6" s="469"/>
      <c r="BR6" s="469"/>
      <c r="BS6" s="469"/>
      <c r="BT6" s="469"/>
      <c r="BU6" s="470"/>
      <c r="BV6" s="468">
        <v>4445729</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90.7</v>
      </c>
      <c r="CU6" s="622"/>
      <c r="CV6" s="622"/>
      <c r="CW6" s="622"/>
      <c r="CX6" s="622"/>
      <c r="CY6" s="622"/>
      <c r="CZ6" s="622"/>
      <c r="DA6" s="623"/>
      <c r="DB6" s="621">
        <v>84.6</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1108947</v>
      </c>
      <c r="BO7" s="469"/>
      <c r="BP7" s="469"/>
      <c r="BQ7" s="469"/>
      <c r="BR7" s="469"/>
      <c r="BS7" s="469"/>
      <c r="BT7" s="469"/>
      <c r="BU7" s="470"/>
      <c r="BV7" s="468">
        <v>1272880</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39256946</v>
      </c>
      <c r="CU7" s="469"/>
      <c r="CV7" s="469"/>
      <c r="CW7" s="469"/>
      <c r="CX7" s="469"/>
      <c r="CY7" s="469"/>
      <c r="CZ7" s="469"/>
      <c r="DA7" s="470"/>
      <c r="DB7" s="468">
        <v>38173011</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3397810</v>
      </c>
      <c r="BO8" s="469"/>
      <c r="BP8" s="469"/>
      <c r="BQ8" s="469"/>
      <c r="BR8" s="469"/>
      <c r="BS8" s="469"/>
      <c r="BT8" s="469"/>
      <c r="BU8" s="470"/>
      <c r="BV8" s="468">
        <v>3172849</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1.33</v>
      </c>
      <c r="CU8" s="582"/>
      <c r="CV8" s="582"/>
      <c r="CW8" s="582"/>
      <c r="CX8" s="582"/>
      <c r="CY8" s="582"/>
      <c r="CZ8" s="582"/>
      <c r="DA8" s="583"/>
      <c r="DB8" s="581">
        <v>1.31</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132906</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109</v>
      </c>
      <c r="AV9" s="526"/>
      <c r="AW9" s="526"/>
      <c r="AX9" s="526"/>
      <c r="AY9" s="448" t="s">
        <v>116</v>
      </c>
      <c r="AZ9" s="449"/>
      <c r="BA9" s="449"/>
      <c r="BB9" s="449"/>
      <c r="BC9" s="449"/>
      <c r="BD9" s="449"/>
      <c r="BE9" s="449"/>
      <c r="BF9" s="449"/>
      <c r="BG9" s="449"/>
      <c r="BH9" s="449"/>
      <c r="BI9" s="449"/>
      <c r="BJ9" s="449"/>
      <c r="BK9" s="449"/>
      <c r="BL9" s="449"/>
      <c r="BM9" s="450"/>
      <c r="BN9" s="468">
        <v>224961</v>
      </c>
      <c r="BO9" s="469"/>
      <c r="BP9" s="469"/>
      <c r="BQ9" s="469"/>
      <c r="BR9" s="469"/>
      <c r="BS9" s="469"/>
      <c r="BT9" s="469"/>
      <c r="BU9" s="470"/>
      <c r="BV9" s="468">
        <v>711921</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10.9</v>
      </c>
      <c r="CU9" s="439"/>
      <c r="CV9" s="439"/>
      <c r="CW9" s="439"/>
      <c r="CX9" s="439"/>
      <c r="CY9" s="439"/>
      <c r="CZ9" s="439"/>
      <c r="DA9" s="440"/>
      <c r="DB9" s="438">
        <v>11</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131190</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1784821</v>
      </c>
      <c r="BO10" s="469"/>
      <c r="BP10" s="469"/>
      <c r="BQ10" s="469"/>
      <c r="BR10" s="469"/>
      <c r="BS10" s="469"/>
      <c r="BT10" s="469"/>
      <c r="BU10" s="470"/>
      <c r="BV10" s="468">
        <v>1955225</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93</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x14ac:dyDescent="0.15">
      <c r="A12" s="187"/>
      <c r="B12" s="584" t="s">
        <v>129</v>
      </c>
      <c r="C12" s="585"/>
      <c r="D12" s="585"/>
      <c r="E12" s="585"/>
      <c r="F12" s="585"/>
      <c r="G12" s="585"/>
      <c r="H12" s="585"/>
      <c r="I12" s="585"/>
      <c r="J12" s="585"/>
      <c r="K12" s="586"/>
      <c r="L12" s="593" t="s">
        <v>130</v>
      </c>
      <c r="M12" s="594"/>
      <c r="N12" s="594"/>
      <c r="O12" s="594"/>
      <c r="P12" s="594"/>
      <c r="Q12" s="595"/>
      <c r="R12" s="596">
        <v>131833</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93</v>
      </c>
      <c r="AV12" s="526"/>
      <c r="AW12" s="526"/>
      <c r="AX12" s="526"/>
      <c r="AY12" s="448" t="s">
        <v>134</v>
      </c>
      <c r="AZ12" s="449"/>
      <c r="BA12" s="449"/>
      <c r="BB12" s="449"/>
      <c r="BC12" s="449"/>
      <c r="BD12" s="449"/>
      <c r="BE12" s="449"/>
      <c r="BF12" s="449"/>
      <c r="BG12" s="449"/>
      <c r="BH12" s="449"/>
      <c r="BI12" s="449"/>
      <c r="BJ12" s="449"/>
      <c r="BK12" s="449"/>
      <c r="BL12" s="449"/>
      <c r="BM12" s="450"/>
      <c r="BN12" s="468">
        <v>3906080</v>
      </c>
      <c r="BO12" s="469"/>
      <c r="BP12" s="469"/>
      <c r="BQ12" s="469"/>
      <c r="BR12" s="469"/>
      <c r="BS12" s="469"/>
      <c r="BT12" s="469"/>
      <c r="BU12" s="470"/>
      <c r="BV12" s="468">
        <v>2529291</v>
      </c>
      <c r="BW12" s="469"/>
      <c r="BX12" s="469"/>
      <c r="BY12" s="469"/>
      <c r="BZ12" s="469"/>
      <c r="CA12" s="469"/>
      <c r="CB12" s="469"/>
      <c r="CC12" s="470"/>
      <c r="CD12" s="477" t="s">
        <v>135</v>
      </c>
      <c r="CE12" s="478"/>
      <c r="CF12" s="478"/>
      <c r="CG12" s="478"/>
      <c r="CH12" s="478"/>
      <c r="CI12" s="478"/>
      <c r="CJ12" s="478"/>
      <c r="CK12" s="478"/>
      <c r="CL12" s="478"/>
      <c r="CM12" s="478"/>
      <c r="CN12" s="478"/>
      <c r="CO12" s="478"/>
      <c r="CP12" s="478"/>
      <c r="CQ12" s="478"/>
      <c r="CR12" s="478"/>
      <c r="CS12" s="479"/>
      <c r="CT12" s="581" t="s">
        <v>136</v>
      </c>
      <c r="CU12" s="582"/>
      <c r="CV12" s="582"/>
      <c r="CW12" s="582"/>
      <c r="CX12" s="582"/>
      <c r="CY12" s="582"/>
      <c r="CZ12" s="582"/>
      <c r="DA12" s="583"/>
      <c r="DB12" s="581" t="s">
        <v>137</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138</v>
      </c>
      <c r="N13" s="569"/>
      <c r="O13" s="569"/>
      <c r="P13" s="569"/>
      <c r="Q13" s="570"/>
      <c r="R13" s="571">
        <v>125704</v>
      </c>
      <c r="S13" s="572"/>
      <c r="T13" s="572"/>
      <c r="U13" s="572"/>
      <c r="V13" s="573"/>
      <c r="W13" s="559" t="s">
        <v>139</v>
      </c>
      <c r="X13" s="481"/>
      <c r="Y13" s="481"/>
      <c r="Z13" s="481"/>
      <c r="AA13" s="481"/>
      <c r="AB13" s="482"/>
      <c r="AC13" s="444">
        <v>2451</v>
      </c>
      <c r="AD13" s="445"/>
      <c r="AE13" s="445"/>
      <c r="AF13" s="445"/>
      <c r="AG13" s="446"/>
      <c r="AH13" s="444">
        <v>2617</v>
      </c>
      <c r="AI13" s="445"/>
      <c r="AJ13" s="445"/>
      <c r="AK13" s="445"/>
      <c r="AL13" s="447"/>
      <c r="AM13" s="537" t="s">
        <v>140</v>
      </c>
      <c r="AN13" s="442"/>
      <c r="AO13" s="442"/>
      <c r="AP13" s="442"/>
      <c r="AQ13" s="442"/>
      <c r="AR13" s="442"/>
      <c r="AS13" s="442"/>
      <c r="AT13" s="443"/>
      <c r="AU13" s="525" t="s">
        <v>101</v>
      </c>
      <c r="AV13" s="526"/>
      <c r="AW13" s="526"/>
      <c r="AX13" s="526"/>
      <c r="AY13" s="448" t="s">
        <v>141</v>
      </c>
      <c r="AZ13" s="449"/>
      <c r="BA13" s="449"/>
      <c r="BB13" s="449"/>
      <c r="BC13" s="449"/>
      <c r="BD13" s="449"/>
      <c r="BE13" s="449"/>
      <c r="BF13" s="449"/>
      <c r="BG13" s="449"/>
      <c r="BH13" s="449"/>
      <c r="BI13" s="449"/>
      <c r="BJ13" s="449"/>
      <c r="BK13" s="449"/>
      <c r="BL13" s="449"/>
      <c r="BM13" s="450"/>
      <c r="BN13" s="468">
        <v>-1896298</v>
      </c>
      <c r="BO13" s="469"/>
      <c r="BP13" s="469"/>
      <c r="BQ13" s="469"/>
      <c r="BR13" s="469"/>
      <c r="BS13" s="469"/>
      <c r="BT13" s="469"/>
      <c r="BU13" s="470"/>
      <c r="BV13" s="468">
        <v>137855</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7.9</v>
      </c>
      <c r="CU13" s="439"/>
      <c r="CV13" s="439"/>
      <c r="CW13" s="439"/>
      <c r="CX13" s="439"/>
      <c r="CY13" s="439"/>
      <c r="CZ13" s="439"/>
      <c r="DA13" s="440"/>
      <c r="DB13" s="438">
        <v>7.4</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143</v>
      </c>
      <c r="M14" s="605"/>
      <c r="N14" s="605"/>
      <c r="O14" s="605"/>
      <c r="P14" s="605"/>
      <c r="Q14" s="606"/>
      <c r="R14" s="571">
        <v>132735</v>
      </c>
      <c r="S14" s="572"/>
      <c r="T14" s="572"/>
      <c r="U14" s="572"/>
      <c r="V14" s="573"/>
      <c r="W14" s="574"/>
      <c r="X14" s="484"/>
      <c r="Y14" s="484"/>
      <c r="Z14" s="484"/>
      <c r="AA14" s="484"/>
      <c r="AB14" s="485"/>
      <c r="AC14" s="564">
        <v>4.0999999999999996</v>
      </c>
      <c r="AD14" s="565"/>
      <c r="AE14" s="565"/>
      <c r="AF14" s="565"/>
      <c r="AG14" s="566"/>
      <c r="AH14" s="564">
        <v>4.4000000000000004</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v>86.7</v>
      </c>
      <c r="CU14" s="576"/>
      <c r="CV14" s="576"/>
      <c r="CW14" s="576"/>
      <c r="CX14" s="576"/>
      <c r="CY14" s="576"/>
      <c r="CZ14" s="576"/>
      <c r="DA14" s="577"/>
      <c r="DB14" s="575">
        <v>77.3</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145</v>
      </c>
      <c r="N15" s="569"/>
      <c r="O15" s="569"/>
      <c r="P15" s="569"/>
      <c r="Q15" s="570"/>
      <c r="R15" s="571">
        <v>126580</v>
      </c>
      <c r="S15" s="572"/>
      <c r="T15" s="572"/>
      <c r="U15" s="572"/>
      <c r="V15" s="573"/>
      <c r="W15" s="559" t="s">
        <v>146</v>
      </c>
      <c r="X15" s="481"/>
      <c r="Y15" s="481"/>
      <c r="Z15" s="481"/>
      <c r="AA15" s="481"/>
      <c r="AB15" s="482"/>
      <c r="AC15" s="444">
        <v>9496</v>
      </c>
      <c r="AD15" s="445"/>
      <c r="AE15" s="445"/>
      <c r="AF15" s="445"/>
      <c r="AG15" s="446"/>
      <c r="AH15" s="444">
        <v>9765</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30142474</v>
      </c>
      <c r="BO15" s="464"/>
      <c r="BP15" s="464"/>
      <c r="BQ15" s="464"/>
      <c r="BR15" s="464"/>
      <c r="BS15" s="464"/>
      <c r="BT15" s="464"/>
      <c r="BU15" s="465"/>
      <c r="BV15" s="463">
        <v>28778462</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15.9</v>
      </c>
      <c r="AD16" s="565"/>
      <c r="AE16" s="565"/>
      <c r="AF16" s="565"/>
      <c r="AG16" s="566"/>
      <c r="AH16" s="564">
        <v>16.5</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22443261</v>
      </c>
      <c r="BO16" s="469"/>
      <c r="BP16" s="469"/>
      <c r="BQ16" s="469"/>
      <c r="BR16" s="469"/>
      <c r="BS16" s="469"/>
      <c r="BT16" s="469"/>
      <c r="BU16" s="470"/>
      <c r="BV16" s="468">
        <v>21728539</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152</v>
      </c>
      <c r="N17" s="554"/>
      <c r="O17" s="554"/>
      <c r="P17" s="554"/>
      <c r="Q17" s="555"/>
      <c r="R17" s="556" t="s">
        <v>153</v>
      </c>
      <c r="S17" s="557"/>
      <c r="T17" s="557"/>
      <c r="U17" s="557"/>
      <c r="V17" s="558"/>
      <c r="W17" s="559" t="s">
        <v>154</v>
      </c>
      <c r="X17" s="481"/>
      <c r="Y17" s="481"/>
      <c r="Z17" s="481"/>
      <c r="AA17" s="481"/>
      <c r="AB17" s="482"/>
      <c r="AC17" s="444">
        <v>47951</v>
      </c>
      <c r="AD17" s="445"/>
      <c r="AE17" s="445"/>
      <c r="AF17" s="445"/>
      <c r="AG17" s="446"/>
      <c r="AH17" s="444">
        <v>46929</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38983312</v>
      </c>
      <c r="BO17" s="469"/>
      <c r="BP17" s="469"/>
      <c r="BQ17" s="469"/>
      <c r="BR17" s="469"/>
      <c r="BS17" s="469"/>
      <c r="BT17" s="469"/>
      <c r="BU17" s="470"/>
      <c r="BV17" s="468">
        <v>37339867</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156</v>
      </c>
      <c r="C18" s="531"/>
      <c r="D18" s="531"/>
      <c r="E18" s="532"/>
      <c r="F18" s="532"/>
      <c r="G18" s="532"/>
      <c r="H18" s="532"/>
      <c r="I18" s="532"/>
      <c r="J18" s="532"/>
      <c r="K18" s="532"/>
      <c r="L18" s="533">
        <v>213.84</v>
      </c>
      <c r="M18" s="533"/>
      <c r="N18" s="533"/>
      <c r="O18" s="533"/>
      <c r="P18" s="533"/>
      <c r="Q18" s="533"/>
      <c r="R18" s="534"/>
      <c r="S18" s="534"/>
      <c r="T18" s="534"/>
      <c r="U18" s="534"/>
      <c r="V18" s="535"/>
      <c r="W18" s="549"/>
      <c r="X18" s="550"/>
      <c r="Y18" s="550"/>
      <c r="Z18" s="550"/>
      <c r="AA18" s="550"/>
      <c r="AB18" s="560"/>
      <c r="AC18" s="432">
        <v>80.099999999999994</v>
      </c>
      <c r="AD18" s="433"/>
      <c r="AE18" s="433"/>
      <c r="AF18" s="433"/>
      <c r="AG18" s="536"/>
      <c r="AH18" s="432">
        <v>79.099999999999994</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33883308</v>
      </c>
      <c r="BO18" s="469"/>
      <c r="BP18" s="469"/>
      <c r="BQ18" s="469"/>
      <c r="BR18" s="469"/>
      <c r="BS18" s="469"/>
      <c r="BT18" s="469"/>
      <c r="BU18" s="470"/>
      <c r="BV18" s="468">
        <v>33386952</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158</v>
      </c>
      <c r="C19" s="531"/>
      <c r="D19" s="531"/>
      <c r="E19" s="532"/>
      <c r="F19" s="532"/>
      <c r="G19" s="532"/>
      <c r="H19" s="532"/>
      <c r="I19" s="532"/>
      <c r="J19" s="532"/>
      <c r="K19" s="532"/>
      <c r="L19" s="538">
        <v>622</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48229383</v>
      </c>
      <c r="BO19" s="469"/>
      <c r="BP19" s="469"/>
      <c r="BQ19" s="469"/>
      <c r="BR19" s="469"/>
      <c r="BS19" s="469"/>
      <c r="BT19" s="469"/>
      <c r="BU19" s="470"/>
      <c r="BV19" s="468">
        <v>46891034</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160</v>
      </c>
      <c r="C20" s="531"/>
      <c r="D20" s="531"/>
      <c r="E20" s="532"/>
      <c r="F20" s="532"/>
      <c r="G20" s="532"/>
      <c r="H20" s="532"/>
      <c r="I20" s="532"/>
      <c r="J20" s="532"/>
      <c r="K20" s="532"/>
      <c r="L20" s="538">
        <v>60231</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49499088</v>
      </c>
      <c r="BO23" s="469"/>
      <c r="BP23" s="469"/>
      <c r="BQ23" s="469"/>
      <c r="BR23" s="469"/>
      <c r="BS23" s="469"/>
      <c r="BT23" s="469"/>
      <c r="BU23" s="470"/>
      <c r="BV23" s="468">
        <v>48005890</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169</v>
      </c>
      <c r="F24" s="442"/>
      <c r="G24" s="442"/>
      <c r="H24" s="442"/>
      <c r="I24" s="442"/>
      <c r="J24" s="442"/>
      <c r="K24" s="443"/>
      <c r="L24" s="444">
        <v>1</v>
      </c>
      <c r="M24" s="445"/>
      <c r="N24" s="445"/>
      <c r="O24" s="445"/>
      <c r="P24" s="446"/>
      <c r="Q24" s="444">
        <v>9300</v>
      </c>
      <c r="R24" s="445"/>
      <c r="S24" s="445"/>
      <c r="T24" s="445"/>
      <c r="U24" s="445"/>
      <c r="V24" s="446"/>
      <c r="W24" s="510"/>
      <c r="X24" s="501"/>
      <c r="Y24" s="502"/>
      <c r="Z24" s="441" t="s">
        <v>170</v>
      </c>
      <c r="AA24" s="442"/>
      <c r="AB24" s="442"/>
      <c r="AC24" s="442"/>
      <c r="AD24" s="442"/>
      <c r="AE24" s="442"/>
      <c r="AF24" s="442"/>
      <c r="AG24" s="443"/>
      <c r="AH24" s="444">
        <v>1194</v>
      </c>
      <c r="AI24" s="445"/>
      <c r="AJ24" s="445"/>
      <c r="AK24" s="445"/>
      <c r="AL24" s="446"/>
      <c r="AM24" s="444">
        <v>3467376</v>
      </c>
      <c r="AN24" s="445"/>
      <c r="AO24" s="445"/>
      <c r="AP24" s="445"/>
      <c r="AQ24" s="445"/>
      <c r="AR24" s="446"/>
      <c r="AS24" s="444">
        <v>2904</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16436006</v>
      </c>
      <c r="BO24" s="469"/>
      <c r="BP24" s="469"/>
      <c r="BQ24" s="469"/>
      <c r="BR24" s="469"/>
      <c r="BS24" s="469"/>
      <c r="BT24" s="469"/>
      <c r="BU24" s="470"/>
      <c r="BV24" s="468">
        <v>15956214</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172</v>
      </c>
      <c r="F25" s="442"/>
      <c r="G25" s="442"/>
      <c r="H25" s="442"/>
      <c r="I25" s="442"/>
      <c r="J25" s="442"/>
      <c r="K25" s="443"/>
      <c r="L25" s="444">
        <v>2</v>
      </c>
      <c r="M25" s="445"/>
      <c r="N25" s="445"/>
      <c r="O25" s="445"/>
      <c r="P25" s="446"/>
      <c r="Q25" s="444">
        <v>8000</v>
      </c>
      <c r="R25" s="445"/>
      <c r="S25" s="445"/>
      <c r="T25" s="445"/>
      <c r="U25" s="445"/>
      <c r="V25" s="446"/>
      <c r="W25" s="510"/>
      <c r="X25" s="501"/>
      <c r="Y25" s="502"/>
      <c r="Z25" s="441" t="s">
        <v>173</v>
      </c>
      <c r="AA25" s="442"/>
      <c r="AB25" s="442"/>
      <c r="AC25" s="442"/>
      <c r="AD25" s="442"/>
      <c r="AE25" s="442"/>
      <c r="AF25" s="442"/>
      <c r="AG25" s="443"/>
      <c r="AH25" s="444">
        <v>246</v>
      </c>
      <c r="AI25" s="445"/>
      <c r="AJ25" s="445"/>
      <c r="AK25" s="445"/>
      <c r="AL25" s="446"/>
      <c r="AM25" s="444">
        <v>728406</v>
      </c>
      <c r="AN25" s="445"/>
      <c r="AO25" s="445"/>
      <c r="AP25" s="445"/>
      <c r="AQ25" s="445"/>
      <c r="AR25" s="446"/>
      <c r="AS25" s="444">
        <v>2961</v>
      </c>
      <c r="AT25" s="445"/>
      <c r="AU25" s="445"/>
      <c r="AV25" s="445"/>
      <c r="AW25" s="445"/>
      <c r="AX25" s="447"/>
      <c r="AY25" s="460" t="s">
        <v>174</v>
      </c>
      <c r="AZ25" s="461"/>
      <c r="BA25" s="461"/>
      <c r="BB25" s="461"/>
      <c r="BC25" s="461"/>
      <c r="BD25" s="461"/>
      <c r="BE25" s="461"/>
      <c r="BF25" s="461"/>
      <c r="BG25" s="461"/>
      <c r="BH25" s="461"/>
      <c r="BI25" s="461"/>
      <c r="BJ25" s="461"/>
      <c r="BK25" s="461"/>
      <c r="BL25" s="461"/>
      <c r="BM25" s="462"/>
      <c r="BN25" s="463">
        <v>14258714</v>
      </c>
      <c r="BO25" s="464"/>
      <c r="BP25" s="464"/>
      <c r="BQ25" s="464"/>
      <c r="BR25" s="464"/>
      <c r="BS25" s="464"/>
      <c r="BT25" s="464"/>
      <c r="BU25" s="465"/>
      <c r="BV25" s="463">
        <v>12649021</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175</v>
      </c>
      <c r="F26" s="442"/>
      <c r="G26" s="442"/>
      <c r="H26" s="442"/>
      <c r="I26" s="442"/>
      <c r="J26" s="442"/>
      <c r="K26" s="443"/>
      <c r="L26" s="444">
        <v>1</v>
      </c>
      <c r="M26" s="445"/>
      <c r="N26" s="445"/>
      <c r="O26" s="445"/>
      <c r="P26" s="446"/>
      <c r="Q26" s="444">
        <v>7400</v>
      </c>
      <c r="R26" s="445"/>
      <c r="S26" s="445"/>
      <c r="T26" s="445"/>
      <c r="U26" s="445"/>
      <c r="V26" s="446"/>
      <c r="W26" s="510"/>
      <c r="X26" s="501"/>
      <c r="Y26" s="502"/>
      <c r="Z26" s="441" t="s">
        <v>176</v>
      </c>
      <c r="AA26" s="523"/>
      <c r="AB26" s="523"/>
      <c r="AC26" s="523"/>
      <c r="AD26" s="523"/>
      <c r="AE26" s="523"/>
      <c r="AF26" s="523"/>
      <c r="AG26" s="524"/>
      <c r="AH26" s="444">
        <v>7</v>
      </c>
      <c r="AI26" s="445"/>
      <c r="AJ26" s="445"/>
      <c r="AK26" s="445"/>
      <c r="AL26" s="446"/>
      <c r="AM26" s="444">
        <v>18123</v>
      </c>
      <c r="AN26" s="445"/>
      <c r="AO26" s="445"/>
      <c r="AP26" s="445"/>
      <c r="AQ26" s="445"/>
      <c r="AR26" s="446"/>
      <c r="AS26" s="444">
        <v>2589</v>
      </c>
      <c r="AT26" s="445"/>
      <c r="AU26" s="445"/>
      <c r="AV26" s="445"/>
      <c r="AW26" s="445"/>
      <c r="AX26" s="447"/>
      <c r="AY26" s="477" t="s">
        <v>177</v>
      </c>
      <c r="AZ26" s="478"/>
      <c r="BA26" s="478"/>
      <c r="BB26" s="478"/>
      <c r="BC26" s="478"/>
      <c r="BD26" s="478"/>
      <c r="BE26" s="478"/>
      <c r="BF26" s="478"/>
      <c r="BG26" s="478"/>
      <c r="BH26" s="478"/>
      <c r="BI26" s="478"/>
      <c r="BJ26" s="478"/>
      <c r="BK26" s="478"/>
      <c r="BL26" s="478"/>
      <c r="BM26" s="479"/>
      <c r="BN26" s="468" t="s">
        <v>136</v>
      </c>
      <c r="BO26" s="469"/>
      <c r="BP26" s="469"/>
      <c r="BQ26" s="469"/>
      <c r="BR26" s="469"/>
      <c r="BS26" s="469"/>
      <c r="BT26" s="469"/>
      <c r="BU26" s="470"/>
      <c r="BV26" s="468" t="s">
        <v>136</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178</v>
      </c>
      <c r="F27" s="442"/>
      <c r="G27" s="442"/>
      <c r="H27" s="442"/>
      <c r="I27" s="442"/>
      <c r="J27" s="442"/>
      <c r="K27" s="443"/>
      <c r="L27" s="444">
        <v>1</v>
      </c>
      <c r="M27" s="445"/>
      <c r="N27" s="445"/>
      <c r="O27" s="445"/>
      <c r="P27" s="446"/>
      <c r="Q27" s="444">
        <v>5300</v>
      </c>
      <c r="R27" s="445"/>
      <c r="S27" s="445"/>
      <c r="T27" s="445"/>
      <c r="U27" s="445"/>
      <c r="V27" s="446"/>
      <c r="W27" s="510"/>
      <c r="X27" s="501"/>
      <c r="Y27" s="502"/>
      <c r="Z27" s="441" t="s">
        <v>179</v>
      </c>
      <c r="AA27" s="442"/>
      <c r="AB27" s="442"/>
      <c r="AC27" s="442"/>
      <c r="AD27" s="442"/>
      <c r="AE27" s="442"/>
      <c r="AF27" s="442"/>
      <c r="AG27" s="443"/>
      <c r="AH27" s="444">
        <v>30</v>
      </c>
      <c r="AI27" s="445"/>
      <c r="AJ27" s="445"/>
      <c r="AK27" s="445"/>
      <c r="AL27" s="446"/>
      <c r="AM27" s="444">
        <v>107558</v>
      </c>
      <c r="AN27" s="445"/>
      <c r="AO27" s="445"/>
      <c r="AP27" s="445"/>
      <c r="AQ27" s="445"/>
      <c r="AR27" s="446"/>
      <c r="AS27" s="444">
        <v>3585</v>
      </c>
      <c r="AT27" s="445"/>
      <c r="AU27" s="445"/>
      <c r="AV27" s="445"/>
      <c r="AW27" s="445"/>
      <c r="AX27" s="447"/>
      <c r="AY27" s="474" t="s">
        <v>180</v>
      </c>
      <c r="AZ27" s="475"/>
      <c r="BA27" s="475"/>
      <c r="BB27" s="475"/>
      <c r="BC27" s="475"/>
      <c r="BD27" s="475"/>
      <c r="BE27" s="475"/>
      <c r="BF27" s="475"/>
      <c r="BG27" s="475"/>
      <c r="BH27" s="475"/>
      <c r="BI27" s="475"/>
      <c r="BJ27" s="475"/>
      <c r="BK27" s="475"/>
      <c r="BL27" s="475"/>
      <c r="BM27" s="476"/>
      <c r="BN27" s="471">
        <v>1500000</v>
      </c>
      <c r="BO27" s="472"/>
      <c r="BP27" s="472"/>
      <c r="BQ27" s="472"/>
      <c r="BR27" s="472"/>
      <c r="BS27" s="472"/>
      <c r="BT27" s="472"/>
      <c r="BU27" s="473"/>
      <c r="BV27" s="471">
        <v>1500000</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181</v>
      </c>
      <c r="F28" s="442"/>
      <c r="G28" s="442"/>
      <c r="H28" s="442"/>
      <c r="I28" s="442"/>
      <c r="J28" s="442"/>
      <c r="K28" s="443"/>
      <c r="L28" s="444">
        <v>1</v>
      </c>
      <c r="M28" s="445"/>
      <c r="N28" s="445"/>
      <c r="O28" s="445"/>
      <c r="P28" s="446"/>
      <c r="Q28" s="444">
        <v>4900</v>
      </c>
      <c r="R28" s="445"/>
      <c r="S28" s="445"/>
      <c r="T28" s="445"/>
      <c r="U28" s="445"/>
      <c r="V28" s="446"/>
      <c r="W28" s="510"/>
      <c r="X28" s="501"/>
      <c r="Y28" s="502"/>
      <c r="Z28" s="441" t="s">
        <v>182</v>
      </c>
      <c r="AA28" s="442"/>
      <c r="AB28" s="442"/>
      <c r="AC28" s="442"/>
      <c r="AD28" s="442"/>
      <c r="AE28" s="442"/>
      <c r="AF28" s="442"/>
      <c r="AG28" s="443"/>
      <c r="AH28" s="444" t="s">
        <v>128</v>
      </c>
      <c r="AI28" s="445"/>
      <c r="AJ28" s="445"/>
      <c r="AK28" s="445"/>
      <c r="AL28" s="446"/>
      <c r="AM28" s="444" t="s">
        <v>136</v>
      </c>
      <c r="AN28" s="445"/>
      <c r="AO28" s="445"/>
      <c r="AP28" s="445"/>
      <c r="AQ28" s="445"/>
      <c r="AR28" s="446"/>
      <c r="AS28" s="444" t="s">
        <v>128</v>
      </c>
      <c r="AT28" s="445"/>
      <c r="AU28" s="445"/>
      <c r="AV28" s="445"/>
      <c r="AW28" s="445"/>
      <c r="AX28" s="447"/>
      <c r="AY28" s="451" t="s">
        <v>183</v>
      </c>
      <c r="AZ28" s="452"/>
      <c r="BA28" s="452"/>
      <c r="BB28" s="453"/>
      <c r="BC28" s="460" t="s">
        <v>47</v>
      </c>
      <c r="BD28" s="461"/>
      <c r="BE28" s="461"/>
      <c r="BF28" s="461"/>
      <c r="BG28" s="461"/>
      <c r="BH28" s="461"/>
      <c r="BI28" s="461"/>
      <c r="BJ28" s="461"/>
      <c r="BK28" s="461"/>
      <c r="BL28" s="461"/>
      <c r="BM28" s="462"/>
      <c r="BN28" s="463">
        <v>5166640</v>
      </c>
      <c r="BO28" s="464"/>
      <c r="BP28" s="464"/>
      <c r="BQ28" s="464"/>
      <c r="BR28" s="464"/>
      <c r="BS28" s="464"/>
      <c r="BT28" s="464"/>
      <c r="BU28" s="465"/>
      <c r="BV28" s="463">
        <v>7287899</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184</v>
      </c>
      <c r="F29" s="442"/>
      <c r="G29" s="442"/>
      <c r="H29" s="442"/>
      <c r="I29" s="442"/>
      <c r="J29" s="442"/>
      <c r="K29" s="443"/>
      <c r="L29" s="444">
        <v>28</v>
      </c>
      <c r="M29" s="445"/>
      <c r="N29" s="445"/>
      <c r="O29" s="445"/>
      <c r="P29" s="446"/>
      <c r="Q29" s="444">
        <v>4700</v>
      </c>
      <c r="R29" s="445"/>
      <c r="S29" s="445"/>
      <c r="T29" s="445"/>
      <c r="U29" s="445"/>
      <c r="V29" s="446"/>
      <c r="W29" s="511"/>
      <c r="X29" s="512"/>
      <c r="Y29" s="513"/>
      <c r="Z29" s="441" t="s">
        <v>185</v>
      </c>
      <c r="AA29" s="442"/>
      <c r="AB29" s="442"/>
      <c r="AC29" s="442"/>
      <c r="AD29" s="442"/>
      <c r="AE29" s="442"/>
      <c r="AF29" s="442"/>
      <c r="AG29" s="443"/>
      <c r="AH29" s="444">
        <v>1224</v>
      </c>
      <c r="AI29" s="445"/>
      <c r="AJ29" s="445"/>
      <c r="AK29" s="445"/>
      <c r="AL29" s="446"/>
      <c r="AM29" s="444">
        <v>3574934</v>
      </c>
      <c r="AN29" s="445"/>
      <c r="AO29" s="445"/>
      <c r="AP29" s="445"/>
      <c r="AQ29" s="445"/>
      <c r="AR29" s="446"/>
      <c r="AS29" s="444">
        <v>2921</v>
      </c>
      <c r="AT29" s="445"/>
      <c r="AU29" s="445"/>
      <c r="AV29" s="445"/>
      <c r="AW29" s="445"/>
      <c r="AX29" s="447"/>
      <c r="AY29" s="454"/>
      <c r="AZ29" s="455"/>
      <c r="BA29" s="455"/>
      <c r="BB29" s="456"/>
      <c r="BC29" s="448" t="s">
        <v>186</v>
      </c>
      <c r="BD29" s="449"/>
      <c r="BE29" s="449"/>
      <c r="BF29" s="449"/>
      <c r="BG29" s="449"/>
      <c r="BH29" s="449"/>
      <c r="BI29" s="449"/>
      <c r="BJ29" s="449"/>
      <c r="BK29" s="449"/>
      <c r="BL29" s="449"/>
      <c r="BM29" s="450"/>
      <c r="BN29" s="468">
        <v>913</v>
      </c>
      <c r="BO29" s="469"/>
      <c r="BP29" s="469"/>
      <c r="BQ29" s="469"/>
      <c r="BR29" s="469"/>
      <c r="BS29" s="469"/>
      <c r="BT29" s="469"/>
      <c r="BU29" s="470"/>
      <c r="BV29" s="468">
        <v>913</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187</v>
      </c>
      <c r="X30" s="521"/>
      <c r="Y30" s="521"/>
      <c r="Z30" s="521"/>
      <c r="AA30" s="521"/>
      <c r="AB30" s="521"/>
      <c r="AC30" s="521"/>
      <c r="AD30" s="521"/>
      <c r="AE30" s="521"/>
      <c r="AF30" s="521"/>
      <c r="AG30" s="522"/>
      <c r="AH30" s="432">
        <v>100.6</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1812469</v>
      </c>
      <c r="BO30" s="472"/>
      <c r="BP30" s="472"/>
      <c r="BQ30" s="472"/>
      <c r="BR30" s="472"/>
      <c r="BS30" s="472"/>
      <c r="BT30" s="472"/>
      <c r="BU30" s="473"/>
      <c r="BV30" s="471">
        <v>1871798</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194</v>
      </c>
      <c r="D33" s="431"/>
      <c r="E33" s="430" t="s">
        <v>195</v>
      </c>
      <c r="F33" s="430"/>
      <c r="G33" s="430"/>
      <c r="H33" s="430"/>
      <c r="I33" s="430"/>
      <c r="J33" s="430"/>
      <c r="K33" s="430"/>
      <c r="L33" s="430"/>
      <c r="M33" s="430"/>
      <c r="N33" s="430"/>
      <c r="O33" s="430"/>
      <c r="P33" s="430"/>
      <c r="Q33" s="430"/>
      <c r="R33" s="430"/>
      <c r="S33" s="430"/>
      <c r="T33" s="216"/>
      <c r="U33" s="431" t="s">
        <v>196</v>
      </c>
      <c r="V33" s="431"/>
      <c r="W33" s="430" t="s">
        <v>197</v>
      </c>
      <c r="X33" s="430"/>
      <c r="Y33" s="430"/>
      <c r="Z33" s="430"/>
      <c r="AA33" s="430"/>
      <c r="AB33" s="430"/>
      <c r="AC33" s="430"/>
      <c r="AD33" s="430"/>
      <c r="AE33" s="430"/>
      <c r="AF33" s="430"/>
      <c r="AG33" s="430"/>
      <c r="AH33" s="430"/>
      <c r="AI33" s="430"/>
      <c r="AJ33" s="430"/>
      <c r="AK33" s="430"/>
      <c r="AL33" s="216"/>
      <c r="AM33" s="431" t="s">
        <v>196</v>
      </c>
      <c r="AN33" s="431"/>
      <c r="AO33" s="430" t="s">
        <v>197</v>
      </c>
      <c r="AP33" s="430"/>
      <c r="AQ33" s="430"/>
      <c r="AR33" s="430"/>
      <c r="AS33" s="430"/>
      <c r="AT33" s="430"/>
      <c r="AU33" s="430"/>
      <c r="AV33" s="430"/>
      <c r="AW33" s="430"/>
      <c r="AX33" s="430"/>
      <c r="AY33" s="430"/>
      <c r="AZ33" s="430"/>
      <c r="BA33" s="430"/>
      <c r="BB33" s="430"/>
      <c r="BC33" s="430"/>
      <c r="BD33" s="217"/>
      <c r="BE33" s="430" t="s">
        <v>198</v>
      </c>
      <c r="BF33" s="430"/>
      <c r="BG33" s="430" t="s">
        <v>199</v>
      </c>
      <c r="BH33" s="430"/>
      <c r="BI33" s="430"/>
      <c r="BJ33" s="430"/>
      <c r="BK33" s="430"/>
      <c r="BL33" s="430"/>
      <c r="BM33" s="430"/>
      <c r="BN33" s="430"/>
      <c r="BO33" s="430"/>
      <c r="BP33" s="430"/>
      <c r="BQ33" s="430"/>
      <c r="BR33" s="430"/>
      <c r="BS33" s="430"/>
      <c r="BT33" s="430"/>
      <c r="BU33" s="430"/>
      <c r="BV33" s="217"/>
      <c r="BW33" s="431" t="s">
        <v>198</v>
      </c>
      <c r="BX33" s="431"/>
      <c r="BY33" s="430" t="s">
        <v>200</v>
      </c>
      <c r="BZ33" s="430"/>
      <c r="CA33" s="430"/>
      <c r="CB33" s="430"/>
      <c r="CC33" s="430"/>
      <c r="CD33" s="430"/>
      <c r="CE33" s="430"/>
      <c r="CF33" s="430"/>
      <c r="CG33" s="430"/>
      <c r="CH33" s="430"/>
      <c r="CI33" s="430"/>
      <c r="CJ33" s="430"/>
      <c r="CK33" s="430"/>
      <c r="CL33" s="430"/>
      <c r="CM33" s="430"/>
      <c r="CN33" s="216"/>
      <c r="CO33" s="431" t="s">
        <v>194</v>
      </c>
      <c r="CP33" s="431"/>
      <c r="CQ33" s="430" t="s">
        <v>201</v>
      </c>
      <c r="CR33" s="430"/>
      <c r="CS33" s="430"/>
      <c r="CT33" s="430"/>
      <c r="CU33" s="430"/>
      <c r="CV33" s="430"/>
      <c r="CW33" s="430"/>
      <c r="CX33" s="430"/>
      <c r="CY33" s="430"/>
      <c r="CZ33" s="430"/>
      <c r="DA33" s="430"/>
      <c r="DB33" s="430"/>
      <c r="DC33" s="430"/>
      <c r="DD33" s="430"/>
      <c r="DE33" s="430"/>
      <c r="DF33" s="216"/>
      <c r="DG33" s="429" t="s">
        <v>202</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国民健康保険特別会計（事業勘定）</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IF('各会計、関係団体の財政状況及び健全化判断比率'!B32="","",'各会計、関係団体の財政状況及び健全化判断比率'!B32)</f>
        <v>水道事業会計</v>
      </c>
      <c r="AP34" s="426"/>
      <c r="AQ34" s="426"/>
      <c r="AR34" s="426"/>
      <c r="AS34" s="426"/>
      <c r="AT34" s="426"/>
      <c r="AU34" s="426"/>
      <c r="AV34" s="426"/>
      <c r="AW34" s="426"/>
      <c r="AX34" s="426"/>
      <c r="AY34" s="426"/>
      <c r="AZ34" s="426"/>
      <c r="BA34" s="426"/>
      <c r="BB34" s="426"/>
      <c r="BC34" s="426"/>
      <c r="BD34" s="214"/>
      <c r="BE34" s="427">
        <f>IF(BG34="","",MAX(C34:D43,U34:V43,AM34:AN43)+1)</f>
        <v>9</v>
      </c>
      <c r="BF34" s="427"/>
      <c r="BG34" s="426" t="str">
        <f>IF('各会計、関係団体の財政状況及び健全化判断比率'!B35="","",'各会計、関係団体の財政状況及び健全化判断比率'!B35)</f>
        <v>公設地方卸売市場特別会計</v>
      </c>
      <c r="BH34" s="426"/>
      <c r="BI34" s="426"/>
      <c r="BJ34" s="426"/>
      <c r="BK34" s="426"/>
      <c r="BL34" s="426"/>
      <c r="BM34" s="426"/>
      <c r="BN34" s="426"/>
      <c r="BO34" s="426"/>
      <c r="BP34" s="426"/>
      <c r="BQ34" s="426"/>
      <c r="BR34" s="426"/>
      <c r="BS34" s="426"/>
      <c r="BT34" s="426"/>
      <c r="BU34" s="426"/>
      <c r="BV34" s="214"/>
      <c r="BW34" s="427">
        <f>IF(BY34="","",MAX(C34:D43,U34:V43,AM34:AN43,BE34:BF43)+1)</f>
        <v>11</v>
      </c>
      <c r="BX34" s="427"/>
      <c r="BY34" s="426" t="str">
        <f>IF('各会計、関係団体の財政状況及び健全化判断比率'!B68="","",'各会計、関係団体の財政状況及び健全化判断比率'!B68)</f>
        <v>千葉県市町村総合事務組合（一般会計）</v>
      </c>
      <c r="BZ34" s="426"/>
      <c r="CA34" s="426"/>
      <c r="CB34" s="426"/>
      <c r="CC34" s="426"/>
      <c r="CD34" s="426"/>
      <c r="CE34" s="426"/>
      <c r="CF34" s="426"/>
      <c r="CG34" s="426"/>
      <c r="CH34" s="426"/>
      <c r="CI34" s="426"/>
      <c r="CJ34" s="426"/>
      <c r="CK34" s="426"/>
      <c r="CL34" s="426"/>
      <c r="CM34" s="426"/>
      <c r="CN34" s="214"/>
      <c r="CO34" s="427">
        <f>IF(CQ34="","",MAX(C34:D43,U34:V43,AM34:AN43,BE34:BF43,BW34:BX43)+1)</f>
        <v>21</v>
      </c>
      <c r="CP34" s="427"/>
      <c r="CQ34" s="426" t="str">
        <f>IF('各会計、関係団体の財政状況及び健全化判断比率'!BS7="","",'各会計、関係団体の財政状況及び健全化判断比率'!BS7)</f>
        <v>（公財）成田市スポーツ・みどり振興財団</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国民健康保険特別会計（施設勘定）</v>
      </c>
      <c r="X35" s="426"/>
      <c r="Y35" s="426"/>
      <c r="Z35" s="426"/>
      <c r="AA35" s="426"/>
      <c r="AB35" s="426"/>
      <c r="AC35" s="426"/>
      <c r="AD35" s="426"/>
      <c r="AE35" s="426"/>
      <c r="AF35" s="426"/>
      <c r="AG35" s="426"/>
      <c r="AH35" s="426"/>
      <c r="AI35" s="426"/>
      <c r="AJ35" s="426"/>
      <c r="AK35" s="426"/>
      <c r="AL35" s="214"/>
      <c r="AM35" s="427">
        <f t="shared" ref="AM35:AM43" si="0">IF(AO35="","",AM34+1)</f>
        <v>7</v>
      </c>
      <c r="AN35" s="427"/>
      <c r="AO35" s="426" t="str">
        <f>IF('各会計、関係団体の財政状況及び健全化判断比率'!B33="","",'各会計、関係団体の財政状況及び健全化判断比率'!B33)</f>
        <v>簡易水道事業会計</v>
      </c>
      <c r="AP35" s="426"/>
      <c r="AQ35" s="426"/>
      <c r="AR35" s="426"/>
      <c r="AS35" s="426"/>
      <c r="AT35" s="426"/>
      <c r="AU35" s="426"/>
      <c r="AV35" s="426"/>
      <c r="AW35" s="426"/>
      <c r="AX35" s="426"/>
      <c r="AY35" s="426"/>
      <c r="AZ35" s="426"/>
      <c r="BA35" s="426"/>
      <c r="BB35" s="426"/>
      <c r="BC35" s="426"/>
      <c r="BD35" s="214"/>
      <c r="BE35" s="427">
        <f t="shared" ref="BE35:BE43" si="1">IF(BG35="","",BE34+1)</f>
        <v>10</v>
      </c>
      <c r="BF35" s="427"/>
      <c r="BG35" s="426" t="str">
        <f>IF('各会計、関係団体の財政状況及び健全化判断比率'!B36="","",'各会計、関係団体の財政状況及び健全化判断比率'!B36)</f>
        <v>農業集落排水事業特別会計</v>
      </c>
      <c r="BH35" s="426"/>
      <c r="BI35" s="426"/>
      <c r="BJ35" s="426"/>
      <c r="BK35" s="426"/>
      <c r="BL35" s="426"/>
      <c r="BM35" s="426"/>
      <c r="BN35" s="426"/>
      <c r="BO35" s="426"/>
      <c r="BP35" s="426"/>
      <c r="BQ35" s="426"/>
      <c r="BR35" s="426"/>
      <c r="BS35" s="426"/>
      <c r="BT35" s="426"/>
      <c r="BU35" s="426"/>
      <c r="BV35" s="214"/>
      <c r="BW35" s="427">
        <f t="shared" ref="BW35:BW43" si="2">IF(BY35="","",BW34+1)</f>
        <v>12</v>
      </c>
      <c r="BX35" s="427"/>
      <c r="BY35" s="426" t="str">
        <f>IF('各会計、関係団体の財政状況及び健全化判断比率'!B69="","",'各会計、関係団体の財政状況及び健全化判断比率'!B69)</f>
        <v>千葉県市町村総合事務組合（千葉県自治会館管理運営特別会計）</v>
      </c>
      <c r="BZ35" s="426"/>
      <c r="CA35" s="426"/>
      <c r="CB35" s="426"/>
      <c r="CC35" s="426"/>
      <c r="CD35" s="426"/>
      <c r="CE35" s="426"/>
      <c r="CF35" s="426"/>
      <c r="CG35" s="426"/>
      <c r="CH35" s="426"/>
      <c r="CI35" s="426"/>
      <c r="CJ35" s="426"/>
      <c r="CK35" s="426"/>
      <c r="CL35" s="426"/>
      <c r="CM35" s="426"/>
      <c r="CN35" s="214"/>
      <c r="CO35" s="427">
        <f t="shared" ref="CO35:CO43" si="3">IF(CQ35="","",CO34+1)</f>
        <v>22</v>
      </c>
      <c r="CP35" s="427"/>
      <c r="CQ35" s="426" t="str">
        <f>IF('各会計、関係団体の財政状況及び健全化判断比率'!BS8="","",'各会計、関係団体の財政状況及び健全化判断比率'!BS8)</f>
        <v>（公財）成田市農業センター</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介護保険特別会計</v>
      </c>
      <c r="X36" s="426"/>
      <c r="Y36" s="426"/>
      <c r="Z36" s="426"/>
      <c r="AA36" s="426"/>
      <c r="AB36" s="426"/>
      <c r="AC36" s="426"/>
      <c r="AD36" s="426"/>
      <c r="AE36" s="426"/>
      <c r="AF36" s="426"/>
      <c r="AG36" s="426"/>
      <c r="AH36" s="426"/>
      <c r="AI36" s="426"/>
      <c r="AJ36" s="426"/>
      <c r="AK36" s="426"/>
      <c r="AL36" s="214"/>
      <c r="AM36" s="427">
        <f t="shared" si="0"/>
        <v>8</v>
      </c>
      <c r="AN36" s="427"/>
      <c r="AO36" s="426" t="str">
        <f>IF('各会計、関係団体の財政状況及び健全化判断比率'!B34="","",'各会計、関係団体の財政状況及び健全化判断比率'!B34)</f>
        <v>下水道事業会計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13</v>
      </c>
      <c r="BX36" s="427"/>
      <c r="BY36" s="426" t="str">
        <f>IF('各会計、関係団体の財政状況及び健全化判断比率'!B70="","",'各会計、関係団体の財政状況及び健全化判断比率'!B70)</f>
        <v>千葉県市町村総合事務組合（千葉県自治研修センター特別会計）</v>
      </c>
      <c r="BZ36" s="426"/>
      <c r="CA36" s="426"/>
      <c r="CB36" s="426"/>
      <c r="CC36" s="426"/>
      <c r="CD36" s="426"/>
      <c r="CE36" s="426"/>
      <c r="CF36" s="426"/>
      <c r="CG36" s="426"/>
      <c r="CH36" s="426"/>
      <c r="CI36" s="426"/>
      <c r="CJ36" s="426"/>
      <c r="CK36" s="426"/>
      <c r="CL36" s="426"/>
      <c r="CM36" s="426"/>
      <c r="CN36" s="214"/>
      <c r="CO36" s="427">
        <f t="shared" si="3"/>
        <v>23</v>
      </c>
      <c r="CP36" s="427"/>
      <c r="CQ36" s="426" t="str">
        <f>IF('各会計、関係団体の財政状況及び健全化判断比率'!BS9="","",'各会計、関係団体の財政状況及び健全化判断比率'!BS9)</f>
        <v>成田市土地開発公社</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5</v>
      </c>
      <c r="V37" s="427"/>
      <c r="W37" s="426" t="str">
        <f>IF('各会計、関係団体の財政状況及び健全化判断比率'!B31="","",'各会計、関係団体の財政状況及び健全化判断比率'!B31)</f>
        <v>後期高齢者医療特別会計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14</v>
      </c>
      <c r="BX37" s="427"/>
      <c r="BY37" s="426" t="str">
        <f>IF('各会計、関係団体の財政状況及び健全化判断比率'!B71="","",'各会計、関係団体の財政状況及び健全化判断比率'!B71)</f>
        <v>千葉県市町村総合事務組合（千葉県市町村交通災害共済特別会計）</v>
      </c>
      <c r="BZ37" s="426"/>
      <c r="CA37" s="426"/>
      <c r="CB37" s="426"/>
      <c r="CC37" s="426"/>
      <c r="CD37" s="426"/>
      <c r="CE37" s="426"/>
      <c r="CF37" s="426"/>
      <c r="CG37" s="426"/>
      <c r="CH37" s="426"/>
      <c r="CI37" s="426"/>
      <c r="CJ37" s="426"/>
      <c r="CK37" s="426"/>
      <c r="CL37" s="426"/>
      <c r="CM37" s="426"/>
      <c r="CN37" s="214"/>
      <c r="CO37" s="427">
        <f t="shared" si="3"/>
        <v>24</v>
      </c>
      <c r="CP37" s="427"/>
      <c r="CQ37" s="426" t="str">
        <f>IF('各会計、関係団体の財政状況及び健全化判断比率'!BS10="","",'各会計、関係団体の財政状況及び健全化判断比率'!BS10)</f>
        <v>（有）ティ・ティ・エス</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15</v>
      </c>
      <c r="BX38" s="427"/>
      <c r="BY38" s="426" t="str">
        <f>IF('各会計、関係団体の財政状況及び健全化判断比率'!B72="","",'各会計、関係団体の財政状況及び健全化判断比率'!B72)</f>
        <v>千葉県後期高齢者医療広域連合（一般会計）</v>
      </c>
      <c r="BZ38" s="426"/>
      <c r="CA38" s="426"/>
      <c r="CB38" s="426"/>
      <c r="CC38" s="426"/>
      <c r="CD38" s="426"/>
      <c r="CE38" s="426"/>
      <c r="CF38" s="426"/>
      <c r="CG38" s="426"/>
      <c r="CH38" s="426"/>
      <c r="CI38" s="426"/>
      <c r="CJ38" s="426"/>
      <c r="CK38" s="426"/>
      <c r="CL38" s="426"/>
      <c r="CM38" s="426"/>
      <c r="CN38" s="214"/>
      <c r="CO38" s="427">
        <f t="shared" si="3"/>
        <v>25</v>
      </c>
      <c r="CP38" s="427"/>
      <c r="CQ38" s="426" t="str">
        <f>IF('各会計、関係団体の財政状況及び健全化判断比率'!BS11="","",'各会計、関係団体の財政状況及び健全化判断比率'!BS11)</f>
        <v>（公財）印旛郡市文化財センター</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16</v>
      </c>
      <c r="BX39" s="427"/>
      <c r="BY39" s="426" t="str">
        <f>IF('各会計、関係団体の財政状況及び健全化判断比率'!B73="","",'各会計、関係団体の財政状況及び健全化判断比率'!B73)</f>
        <v>千葉県後期高齢者医療広域連合（後期高齢者医療特別会計）</v>
      </c>
      <c r="BZ39" s="426"/>
      <c r="CA39" s="426"/>
      <c r="CB39" s="426"/>
      <c r="CC39" s="426"/>
      <c r="CD39" s="426"/>
      <c r="CE39" s="426"/>
      <c r="CF39" s="426"/>
      <c r="CG39" s="426"/>
      <c r="CH39" s="426"/>
      <c r="CI39" s="426"/>
      <c r="CJ39" s="426"/>
      <c r="CK39" s="426"/>
      <c r="CL39" s="426"/>
      <c r="CM39" s="426"/>
      <c r="CN39" s="214"/>
      <c r="CO39" s="427">
        <f t="shared" si="3"/>
        <v>26</v>
      </c>
      <c r="CP39" s="427"/>
      <c r="CQ39" s="426" t="str">
        <f>IF('各会計、関係団体の財政状況及び健全化判断比率'!BS12="","",'各会計、関係団体の財政状況及び健全化判断比率'!BS12)</f>
        <v>芝山鉄道（株）</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17</v>
      </c>
      <c r="BX40" s="427"/>
      <c r="BY40" s="426" t="str">
        <f>IF('各会計、関係団体の財政状況及び健全化判断比率'!B74="","",'各会計、関係団体の財政状況及び健全化判断比率'!B74)</f>
        <v>印旛郡市広域市町村圏事務組合（一般会計）</v>
      </c>
      <c r="BZ40" s="426"/>
      <c r="CA40" s="426"/>
      <c r="CB40" s="426"/>
      <c r="CC40" s="426"/>
      <c r="CD40" s="426"/>
      <c r="CE40" s="426"/>
      <c r="CF40" s="426"/>
      <c r="CG40" s="426"/>
      <c r="CH40" s="426"/>
      <c r="CI40" s="426"/>
      <c r="CJ40" s="426"/>
      <c r="CK40" s="426"/>
      <c r="CL40" s="426"/>
      <c r="CM40" s="426"/>
      <c r="CN40" s="214"/>
      <c r="CO40" s="427">
        <f t="shared" si="3"/>
        <v>27</v>
      </c>
      <c r="CP40" s="427"/>
      <c r="CQ40" s="426" t="str">
        <f>IF('各会計、関係団体の財政状況及び健全化判断比率'!BS13="","",'各会計、関係団体の財政状況及び健全化判断比率'!BS13)</f>
        <v>（株）成田香取エネルギー</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18</v>
      </c>
      <c r="BX41" s="427"/>
      <c r="BY41" s="426" t="str">
        <f>IF('各会計、関係団体の財政状況及び健全化判断比率'!B75="","",'各会計、関係団体の財政状況及び健全化判断比率'!B75)</f>
        <v>印旛郡市広域市町村圏事務組合（水道用水供給事業会計）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19</v>
      </c>
      <c r="BX42" s="427"/>
      <c r="BY42" s="426" t="str">
        <f>IF('各会計、関係団体の財政状況及び健全化判断比率'!B76="","",'各会計、関係団体の財政状況及び健全化判断比率'!B76)</f>
        <v>香取広域市町村圏事務組合（一般会計）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20</v>
      </c>
      <c r="BX43" s="427"/>
      <c r="BY43" s="426" t="str">
        <f>IF('各会計、関係団体の財政状況及び健全化判断比率'!B77="","",'各会計、関係団体の財政状況及び健全化判断比率'!B77)</f>
        <v>印旛利根川水防事務組合（一般会計）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oFzujPkGuhuXw6VEGSjiuuPVgQXDQmlunOkXBlu2J5bGonYqArOAA9ye570x/0+PbGQ7OFHlCbI90eGSUS+flQ==" saltValue="hQyg1+mhAQ2UcKNj3D4yp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54" t="s">
        <v>567</v>
      </c>
      <c r="D34" s="1254"/>
      <c r="E34" s="1255"/>
      <c r="F34" s="32">
        <v>6.15</v>
      </c>
      <c r="G34" s="33">
        <v>9.6199999999999992</v>
      </c>
      <c r="H34" s="33">
        <v>6.41</v>
      </c>
      <c r="I34" s="33">
        <v>8.31</v>
      </c>
      <c r="J34" s="34">
        <v>8.65</v>
      </c>
      <c r="K34" s="22"/>
      <c r="L34" s="22"/>
      <c r="M34" s="22"/>
      <c r="N34" s="22"/>
      <c r="O34" s="22"/>
      <c r="P34" s="22"/>
    </row>
    <row r="35" spans="1:16" ht="39" customHeight="1" x14ac:dyDescent="0.15">
      <c r="A35" s="22"/>
      <c r="B35" s="35"/>
      <c r="C35" s="1248" t="s">
        <v>568</v>
      </c>
      <c r="D35" s="1249"/>
      <c r="E35" s="1250"/>
      <c r="F35" s="36">
        <v>7.23</v>
      </c>
      <c r="G35" s="37">
        <v>7.25</v>
      </c>
      <c r="H35" s="37">
        <v>7.01</v>
      </c>
      <c r="I35" s="37">
        <v>6.77</v>
      </c>
      <c r="J35" s="38">
        <v>6.48</v>
      </c>
      <c r="K35" s="22"/>
      <c r="L35" s="22"/>
      <c r="M35" s="22"/>
      <c r="N35" s="22"/>
      <c r="O35" s="22"/>
      <c r="P35" s="22"/>
    </row>
    <row r="36" spans="1:16" ht="39" customHeight="1" x14ac:dyDescent="0.15">
      <c r="A36" s="22"/>
      <c r="B36" s="35"/>
      <c r="C36" s="1248" t="s">
        <v>569</v>
      </c>
      <c r="D36" s="1249"/>
      <c r="E36" s="1250"/>
      <c r="F36" s="36">
        <v>0.97</v>
      </c>
      <c r="G36" s="37">
        <v>0.92</v>
      </c>
      <c r="H36" s="37">
        <v>0.88</v>
      </c>
      <c r="I36" s="37">
        <v>0.83</v>
      </c>
      <c r="J36" s="38">
        <v>0.72</v>
      </c>
      <c r="K36" s="22"/>
      <c r="L36" s="22"/>
      <c r="M36" s="22"/>
      <c r="N36" s="22"/>
      <c r="O36" s="22"/>
      <c r="P36" s="22"/>
    </row>
    <row r="37" spans="1:16" ht="39" customHeight="1" x14ac:dyDescent="0.15">
      <c r="A37" s="22"/>
      <c r="B37" s="35"/>
      <c r="C37" s="1248" t="s">
        <v>570</v>
      </c>
      <c r="D37" s="1249"/>
      <c r="E37" s="1250"/>
      <c r="F37" s="36">
        <v>0.34</v>
      </c>
      <c r="G37" s="37">
        <v>0.53</v>
      </c>
      <c r="H37" s="37">
        <v>1.88</v>
      </c>
      <c r="I37" s="37">
        <v>0.63</v>
      </c>
      <c r="J37" s="38">
        <v>0.52</v>
      </c>
      <c r="K37" s="22"/>
      <c r="L37" s="22"/>
      <c r="M37" s="22"/>
      <c r="N37" s="22"/>
      <c r="O37" s="22"/>
      <c r="P37" s="22"/>
    </row>
    <row r="38" spans="1:16" ht="39" customHeight="1" x14ac:dyDescent="0.15">
      <c r="A38" s="22"/>
      <c r="B38" s="35"/>
      <c r="C38" s="1248" t="s">
        <v>571</v>
      </c>
      <c r="D38" s="1249"/>
      <c r="E38" s="1250"/>
      <c r="F38" s="36">
        <v>1.3</v>
      </c>
      <c r="G38" s="37">
        <v>1.53</v>
      </c>
      <c r="H38" s="37">
        <v>0.65</v>
      </c>
      <c r="I38" s="37">
        <v>0.37</v>
      </c>
      <c r="J38" s="38">
        <v>0.39</v>
      </c>
      <c r="K38" s="22"/>
      <c r="L38" s="22"/>
      <c r="M38" s="22"/>
      <c r="N38" s="22"/>
      <c r="O38" s="22"/>
      <c r="P38" s="22"/>
    </row>
    <row r="39" spans="1:16" ht="39" customHeight="1" x14ac:dyDescent="0.15">
      <c r="A39" s="22"/>
      <c r="B39" s="35"/>
      <c r="C39" s="1248" t="s">
        <v>572</v>
      </c>
      <c r="D39" s="1249"/>
      <c r="E39" s="1250"/>
      <c r="F39" s="36">
        <v>0.45</v>
      </c>
      <c r="G39" s="37">
        <v>0.66</v>
      </c>
      <c r="H39" s="37">
        <v>0.5</v>
      </c>
      <c r="I39" s="37">
        <v>0.26</v>
      </c>
      <c r="J39" s="38">
        <v>0.38</v>
      </c>
      <c r="K39" s="22"/>
      <c r="L39" s="22"/>
      <c r="M39" s="22"/>
      <c r="N39" s="22"/>
      <c r="O39" s="22"/>
      <c r="P39" s="22"/>
    </row>
    <row r="40" spans="1:16" ht="39" customHeight="1" x14ac:dyDescent="0.15">
      <c r="A40" s="22"/>
      <c r="B40" s="35"/>
      <c r="C40" s="1248" t="s">
        <v>573</v>
      </c>
      <c r="D40" s="1249"/>
      <c r="E40" s="1250"/>
      <c r="F40" s="36">
        <v>0.01</v>
      </c>
      <c r="G40" s="37">
        <v>0.02</v>
      </c>
      <c r="H40" s="37">
        <v>0.02</v>
      </c>
      <c r="I40" s="37">
        <v>0.03</v>
      </c>
      <c r="J40" s="38">
        <v>0.02</v>
      </c>
      <c r="K40" s="22"/>
      <c r="L40" s="22"/>
      <c r="M40" s="22"/>
      <c r="N40" s="22"/>
      <c r="O40" s="22"/>
      <c r="P40" s="22"/>
    </row>
    <row r="41" spans="1:16" ht="39" customHeight="1" x14ac:dyDescent="0.15">
      <c r="A41" s="22"/>
      <c r="B41" s="35"/>
      <c r="C41" s="1248" t="s">
        <v>574</v>
      </c>
      <c r="D41" s="1249"/>
      <c r="E41" s="1250"/>
      <c r="F41" s="36">
        <v>0.01</v>
      </c>
      <c r="G41" s="37">
        <v>0.02</v>
      </c>
      <c r="H41" s="37">
        <v>0.02</v>
      </c>
      <c r="I41" s="37">
        <v>0.01</v>
      </c>
      <c r="J41" s="38">
        <v>0.01</v>
      </c>
      <c r="K41" s="22"/>
      <c r="L41" s="22"/>
      <c r="M41" s="22"/>
      <c r="N41" s="22"/>
      <c r="O41" s="22"/>
      <c r="P41" s="22"/>
    </row>
    <row r="42" spans="1:16" ht="39" customHeight="1" x14ac:dyDescent="0.15">
      <c r="A42" s="22"/>
      <c r="B42" s="39"/>
      <c r="C42" s="1248" t="s">
        <v>575</v>
      </c>
      <c r="D42" s="1249"/>
      <c r="E42" s="1250"/>
      <c r="F42" s="36" t="s">
        <v>520</v>
      </c>
      <c r="G42" s="37" t="s">
        <v>520</v>
      </c>
      <c r="H42" s="37" t="s">
        <v>520</v>
      </c>
      <c r="I42" s="37" t="s">
        <v>520</v>
      </c>
      <c r="J42" s="38" t="s">
        <v>520</v>
      </c>
      <c r="K42" s="22"/>
      <c r="L42" s="22"/>
      <c r="M42" s="22"/>
      <c r="N42" s="22"/>
      <c r="O42" s="22"/>
      <c r="P42" s="22"/>
    </row>
    <row r="43" spans="1:16" ht="39" customHeight="1" thickBot="1" x14ac:dyDescent="0.2">
      <c r="A43" s="22"/>
      <c r="B43" s="40"/>
      <c r="C43" s="1251" t="s">
        <v>576</v>
      </c>
      <c r="D43" s="1252"/>
      <c r="E43" s="1253"/>
      <c r="F43" s="41">
        <v>0.04</v>
      </c>
      <c r="G43" s="42">
        <v>0.06</v>
      </c>
      <c r="H43" s="42">
        <v>0.05</v>
      </c>
      <c r="I43" s="42">
        <v>0.06</v>
      </c>
      <c r="J43" s="43">
        <v>0.02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SM/wMsIprkd0seU8nj6MniSsss29u71Y4Y+64FKw59R6WyhDnP9LdpNPgN3xph82OTCde7HPRkeEHkNfQ8wYg==" saltValue="Hd49H63txt1tkENrHwqZB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O59" sqref="O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74" t="s">
        <v>10</v>
      </c>
      <c r="C45" s="1275"/>
      <c r="D45" s="58"/>
      <c r="E45" s="1280" t="s">
        <v>11</v>
      </c>
      <c r="F45" s="1280"/>
      <c r="G45" s="1280"/>
      <c r="H45" s="1280"/>
      <c r="I45" s="1280"/>
      <c r="J45" s="1281"/>
      <c r="K45" s="59">
        <v>4497</v>
      </c>
      <c r="L45" s="60">
        <v>4660</v>
      </c>
      <c r="M45" s="60">
        <v>4906</v>
      </c>
      <c r="N45" s="60">
        <v>5149</v>
      </c>
      <c r="O45" s="61">
        <v>5284</v>
      </c>
      <c r="P45" s="48"/>
      <c r="Q45" s="48"/>
      <c r="R45" s="48"/>
      <c r="S45" s="48"/>
      <c r="T45" s="48"/>
      <c r="U45" s="48"/>
    </row>
    <row r="46" spans="1:21" ht="30.75" customHeight="1" x14ac:dyDescent="0.15">
      <c r="A46" s="48"/>
      <c r="B46" s="1276"/>
      <c r="C46" s="1277"/>
      <c r="D46" s="62"/>
      <c r="E46" s="1258" t="s">
        <v>12</v>
      </c>
      <c r="F46" s="1258"/>
      <c r="G46" s="1258"/>
      <c r="H46" s="1258"/>
      <c r="I46" s="1258"/>
      <c r="J46" s="1259"/>
      <c r="K46" s="63" t="s">
        <v>520</v>
      </c>
      <c r="L46" s="64" t="s">
        <v>520</v>
      </c>
      <c r="M46" s="64" t="s">
        <v>520</v>
      </c>
      <c r="N46" s="64" t="s">
        <v>520</v>
      </c>
      <c r="O46" s="65" t="s">
        <v>520</v>
      </c>
      <c r="P46" s="48"/>
      <c r="Q46" s="48"/>
      <c r="R46" s="48"/>
      <c r="S46" s="48"/>
      <c r="T46" s="48"/>
      <c r="U46" s="48"/>
    </row>
    <row r="47" spans="1:21" ht="30.75" customHeight="1" x14ac:dyDescent="0.15">
      <c r="A47" s="48"/>
      <c r="B47" s="1276"/>
      <c r="C47" s="1277"/>
      <c r="D47" s="62"/>
      <c r="E47" s="1258" t="s">
        <v>13</v>
      </c>
      <c r="F47" s="1258"/>
      <c r="G47" s="1258"/>
      <c r="H47" s="1258"/>
      <c r="I47" s="1258"/>
      <c r="J47" s="1259"/>
      <c r="K47" s="63" t="s">
        <v>520</v>
      </c>
      <c r="L47" s="64" t="s">
        <v>520</v>
      </c>
      <c r="M47" s="64" t="s">
        <v>520</v>
      </c>
      <c r="N47" s="64" t="s">
        <v>520</v>
      </c>
      <c r="O47" s="65" t="s">
        <v>520</v>
      </c>
      <c r="P47" s="48"/>
      <c r="Q47" s="48"/>
      <c r="R47" s="48"/>
      <c r="S47" s="48"/>
      <c r="T47" s="48"/>
      <c r="U47" s="48"/>
    </row>
    <row r="48" spans="1:21" ht="30.75" customHeight="1" x14ac:dyDescent="0.15">
      <c r="A48" s="48"/>
      <c r="B48" s="1276"/>
      <c r="C48" s="1277"/>
      <c r="D48" s="62"/>
      <c r="E48" s="1258" t="s">
        <v>14</v>
      </c>
      <c r="F48" s="1258"/>
      <c r="G48" s="1258"/>
      <c r="H48" s="1258"/>
      <c r="I48" s="1258"/>
      <c r="J48" s="1259"/>
      <c r="K48" s="63">
        <v>641</v>
      </c>
      <c r="L48" s="64">
        <v>723</v>
      </c>
      <c r="M48" s="64">
        <v>700</v>
      </c>
      <c r="N48" s="64">
        <v>398</v>
      </c>
      <c r="O48" s="65">
        <v>409</v>
      </c>
      <c r="P48" s="48"/>
      <c r="Q48" s="48"/>
      <c r="R48" s="48"/>
      <c r="S48" s="48"/>
      <c r="T48" s="48"/>
      <c r="U48" s="48"/>
    </row>
    <row r="49" spans="1:21" ht="30.75" customHeight="1" x14ac:dyDescent="0.15">
      <c r="A49" s="48"/>
      <c r="B49" s="1276"/>
      <c r="C49" s="1277"/>
      <c r="D49" s="62"/>
      <c r="E49" s="1258" t="s">
        <v>15</v>
      </c>
      <c r="F49" s="1258"/>
      <c r="G49" s="1258"/>
      <c r="H49" s="1258"/>
      <c r="I49" s="1258"/>
      <c r="J49" s="1259"/>
      <c r="K49" s="63">
        <v>2</v>
      </c>
      <c r="L49" s="64">
        <v>1</v>
      </c>
      <c r="M49" s="64">
        <v>7</v>
      </c>
      <c r="N49" s="64">
        <v>19</v>
      </c>
      <c r="O49" s="65">
        <v>7</v>
      </c>
      <c r="P49" s="48"/>
      <c r="Q49" s="48"/>
      <c r="R49" s="48"/>
      <c r="S49" s="48"/>
      <c r="T49" s="48"/>
      <c r="U49" s="48"/>
    </row>
    <row r="50" spans="1:21" ht="30.75" customHeight="1" x14ac:dyDescent="0.15">
      <c r="A50" s="48"/>
      <c r="B50" s="1276"/>
      <c r="C50" s="1277"/>
      <c r="D50" s="62"/>
      <c r="E50" s="1258" t="s">
        <v>16</v>
      </c>
      <c r="F50" s="1258"/>
      <c r="G50" s="1258"/>
      <c r="H50" s="1258"/>
      <c r="I50" s="1258"/>
      <c r="J50" s="1259"/>
      <c r="K50" s="63">
        <v>6</v>
      </c>
      <c r="L50" s="64">
        <v>24</v>
      </c>
      <c r="M50" s="64">
        <v>34</v>
      </c>
      <c r="N50" s="64">
        <v>73</v>
      </c>
      <c r="O50" s="65">
        <v>105</v>
      </c>
      <c r="P50" s="48"/>
      <c r="Q50" s="48"/>
      <c r="R50" s="48"/>
      <c r="S50" s="48"/>
      <c r="T50" s="48"/>
      <c r="U50" s="48"/>
    </row>
    <row r="51" spans="1:21" ht="30.75" customHeight="1" x14ac:dyDescent="0.15">
      <c r="A51" s="48"/>
      <c r="B51" s="1278"/>
      <c r="C51" s="1279"/>
      <c r="D51" s="66"/>
      <c r="E51" s="1258" t="s">
        <v>17</v>
      </c>
      <c r="F51" s="1258"/>
      <c r="G51" s="1258"/>
      <c r="H51" s="1258"/>
      <c r="I51" s="1258"/>
      <c r="J51" s="1259"/>
      <c r="K51" s="63" t="s">
        <v>520</v>
      </c>
      <c r="L51" s="64" t="s">
        <v>520</v>
      </c>
      <c r="M51" s="64" t="s">
        <v>520</v>
      </c>
      <c r="N51" s="64" t="s">
        <v>520</v>
      </c>
      <c r="O51" s="65" t="s">
        <v>520</v>
      </c>
      <c r="P51" s="48"/>
      <c r="Q51" s="48"/>
      <c r="R51" s="48"/>
      <c r="S51" s="48"/>
      <c r="T51" s="48"/>
      <c r="U51" s="48"/>
    </row>
    <row r="52" spans="1:21" ht="30.75" customHeight="1" x14ac:dyDescent="0.15">
      <c r="A52" s="48"/>
      <c r="B52" s="1256" t="s">
        <v>18</v>
      </c>
      <c r="C52" s="1257"/>
      <c r="D52" s="66"/>
      <c r="E52" s="1258" t="s">
        <v>19</v>
      </c>
      <c r="F52" s="1258"/>
      <c r="G52" s="1258"/>
      <c r="H52" s="1258"/>
      <c r="I52" s="1258"/>
      <c r="J52" s="1259"/>
      <c r="K52" s="63">
        <v>3042</v>
      </c>
      <c r="L52" s="64">
        <v>3038</v>
      </c>
      <c r="M52" s="64">
        <v>2960</v>
      </c>
      <c r="N52" s="64">
        <v>2818</v>
      </c>
      <c r="O52" s="65">
        <v>2705</v>
      </c>
      <c r="P52" s="48"/>
      <c r="Q52" s="48"/>
      <c r="R52" s="48"/>
      <c r="S52" s="48"/>
      <c r="T52" s="48"/>
      <c r="U52" s="48"/>
    </row>
    <row r="53" spans="1:21" ht="30.75" customHeight="1" thickBot="1" x14ac:dyDescent="0.2">
      <c r="A53" s="48"/>
      <c r="B53" s="1260" t="s">
        <v>20</v>
      </c>
      <c r="C53" s="1261"/>
      <c r="D53" s="67"/>
      <c r="E53" s="1262" t="s">
        <v>21</v>
      </c>
      <c r="F53" s="1262"/>
      <c r="G53" s="1262"/>
      <c r="H53" s="1262"/>
      <c r="I53" s="1262"/>
      <c r="J53" s="1263"/>
      <c r="K53" s="68">
        <v>2104</v>
      </c>
      <c r="L53" s="69">
        <v>2370</v>
      </c>
      <c r="M53" s="69">
        <v>2687</v>
      </c>
      <c r="N53" s="69">
        <v>2821</v>
      </c>
      <c r="O53" s="70">
        <v>3100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64" t="s">
        <v>24</v>
      </c>
      <c r="C57" s="1265"/>
      <c r="D57" s="1268" t="s">
        <v>25</v>
      </c>
      <c r="E57" s="1269"/>
      <c r="F57" s="1269"/>
      <c r="G57" s="1269"/>
      <c r="H57" s="1269"/>
      <c r="I57" s="1269"/>
      <c r="J57" s="1270"/>
      <c r="K57" s="83" t="s">
        <v>606</v>
      </c>
      <c r="L57" s="84" t="s">
        <v>606</v>
      </c>
      <c r="M57" s="84" t="s">
        <v>606</v>
      </c>
      <c r="N57" s="84" t="s">
        <v>606</v>
      </c>
      <c r="O57" s="85" t="s">
        <v>606</v>
      </c>
    </row>
    <row r="58" spans="1:21" ht="31.5" customHeight="1" thickBot="1" x14ac:dyDescent="0.2">
      <c r="B58" s="1266"/>
      <c r="C58" s="1267"/>
      <c r="D58" s="1271" t="s">
        <v>26</v>
      </c>
      <c r="E58" s="1272"/>
      <c r="F58" s="1272"/>
      <c r="G58" s="1272"/>
      <c r="H58" s="1272"/>
      <c r="I58" s="1272"/>
      <c r="J58" s="1273"/>
      <c r="K58" s="86" t="s">
        <v>606</v>
      </c>
      <c r="L58" s="87" t="s">
        <v>606</v>
      </c>
      <c r="M58" s="87" t="s">
        <v>606</v>
      </c>
      <c r="N58" s="87" t="s">
        <v>606</v>
      </c>
      <c r="O58" s="88" t="s">
        <v>606</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pJyHUmAjQa85Vzzg2yCdeZ4nWWSTL/iiyTlfXZk8rngyowS0iBKmDPSf91H89Dzd8oLs9ZTZhctcG3taiRgDg==" saltValue="3jpMJC+EsLoQ4g1y4Ir/6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561</v>
      </c>
      <c r="J40" s="100" t="s">
        <v>562</v>
      </c>
      <c r="K40" s="100" t="s">
        <v>563</v>
      </c>
      <c r="L40" s="100" t="s">
        <v>564</v>
      </c>
      <c r="M40" s="101" t="s">
        <v>565</v>
      </c>
    </row>
    <row r="41" spans="2:13" ht="27.75" customHeight="1" x14ac:dyDescent="0.15">
      <c r="B41" s="1294" t="s">
        <v>29</v>
      </c>
      <c r="C41" s="1295"/>
      <c r="D41" s="102"/>
      <c r="E41" s="1296" t="s">
        <v>30</v>
      </c>
      <c r="F41" s="1296"/>
      <c r="G41" s="1296"/>
      <c r="H41" s="1297"/>
      <c r="I41" s="103">
        <v>49138</v>
      </c>
      <c r="J41" s="104">
        <v>49938</v>
      </c>
      <c r="K41" s="104">
        <v>49423</v>
      </c>
      <c r="L41" s="104">
        <v>48006</v>
      </c>
      <c r="M41" s="105">
        <v>49499</v>
      </c>
    </row>
    <row r="42" spans="2:13" ht="27.75" customHeight="1" x14ac:dyDescent="0.15">
      <c r="B42" s="1284"/>
      <c r="C42" s="1285"/>
      <c r="D42" s="106"/>
      <c r="E42" s="1288" t="s">
        <v>31</v>
      </c>
      <c r="F42" s="1288"/>
      <c r="G42" s="1288"/>
      <c r="H42" s="1289"/>
      <c r="I42" s="107">
        <v>1376</v>
      </c>
      <c r="J42" s="108">
        <v>1625</v>
      </c>
      <c r="K42" s="108">
        <v>1606</v>
      </c>
      <c r="L42" s="108">
        <v>1558</v>
      </c>
      <c r="M42" s="109">
        <v>1465</v>
      </c>
    </row>
    <row r="43" spans="2:13" ht="27.75" customHeight="1" x14ac:dyDescent="0.15">
      <c r="B43" s="1284"/>
      <c r="C43" s="1285"/>
      <c r="D43" s="106"/>
      <c r="E43" s="1288" t="s">
        <v>32</v>
      </c>
      <c r="F43" s="1288"/>
      <c r="G43" s="1288"/>
      <c r="H43" s="1289"/>
      <c r="I43" s="107">
        <v>6784</v>
      </c>
      <c r="J43" s="108">
        <v>7172</v>
      </c>
      <c r="K43" s="108">
        <v>6884</v>
      </c>
      <c r="L43" s="108">
        <v>6895</v>
      </c>
      <c r="M43" s="109">
        <v>7993</v>
      </c>
    </row>
    <row r="44" spans="2:13" ht="27.75" customHeight="1" x14ac:dyDescent="0.15">
      <c r="B44" s="1284"/>
      <c r="C44" s="1285"/>
      <c r="D44" s="106"/>
      <c r="E44" s="1288" t="s">
        <v>33</v>
      </c>
      <c r="F44" s="1288"/>
      <c r="G44" s="1288"/>
      <c r="H44" s="1289"/>
      <c r="I44" s="107">
        <v>3</v>
      </c>
      <c r="J44" s="108">
        <v>1</v>
      </c>
      <c r="K44" s="108">
        <v>0</v>
      </c>
      <c r="L44" s="108" t="s">
        <v>520</v>
      </c>
      <c r="M44" s="109" t="s">
        <v>520</v>
      </c>
    </row>
    <row r="45" spans="2:13" ht="27.75" customHeight="1" x14ac:dyDescent="0.15">
      <c r="B45" s="1284"/>
      <c r="C45" s="1285"/>
      <c r="D45" s="106"/>
      <c r="E45" s="1288" t="s">
        <v>34</v>
      </c>
      <c r="F45" s="1288"/>
      <c r="G45" s="1288"/>
      <c r="H45" s="1289"/>
      <c r="I45" s="107">
        <v>6912</v>
      </c>
      <c r="J45" s="108">
        <v>6438</v>
      </c>
      <c r="K45" s="108">
        <v>5665</v>
      </c>
      <c r="L45" s="108">
        <v>5075</v>
      </c>
      <c r="M45" s="109">
        <v>4368</v>
      </c>
    </row>
    <row r="46" spans="2:13" ht="27.75" customHeight="1" x14ac:dyDescent="0.15">
      <c r="B46" s="1284"/>
      <c r="C46" s="1285"/>
      <c r="D46" s="110"/>
      <c r="E46" s="1288" t="s">
        <v>35</v>
      </c>
      <c r="F46" s="1288"/>
      <c r="G46" s="1288"/>
      <c r="H46" s="1289"/>
      <c r="I46" s="107">
        <v>8</v>
      </c>
      <c r="J46" s="108">
        <v>9</v>
      </c>
      <c r="K46" s="108">
        <v>15</v>
      </c>
      <c r="L46" s="108">
        <v>29</v>
      </c>
      <c r="M46" s="109">
        <v>22</v>
      </c>
    </row>
    <row r="47" spans="2:13" ht="27.75" customHeight="1" x14ac:dyDescent="0.15">
      <c r="B47" s="1284"/>
      <c r="C47" s="1285"/>
      <c r="D47" s="111"/>
      <c r="E47" s="1298" t="s">
        <v>36</v>
      </c>
      <c r="F47" s="1299"/>
      <c r="G47" s="1299"/>
      <c r="H47" s="1300"/>
      <c r="I47" s="107" t="s">
        <v>520</v>
      </c>
      <c r="J47" s="108" t="s">
        <v>520</v>
      </c>
      <c r="K47" s="108" t="s">
        <v>520</v>
      </c>
      <c r="L47" s="108" t="s">
        <v>520</v>
      </c>
      <c r="M47" s="109" t="s">
        <v>520</v>
      </c>
    </row>
    <row r="48" spans="2:13" ht="27.75" customHeight="1" x14ac:dyDescent="0.15">
      <c r="B48" s="1284"/>
      <c r="C48" s="1285"/>
      <c r="D48" s="106"/>
      <c r="E48" s="1288" t="s">
        <v>37</v>
      </c>
      <c r="F48" s="1288"/>
      <c r="G48" s="1288"/>
      <c r="H48" s="1289"/>
      <c r="I48" s="107" t="s">
        <v>520</v>
      </c>
      <c r="J48" s="108" t="s">
        <v>520</v>
      </c>
      <c r="K48" s="108" t="s">
        <v>520</v>
      </c>
      <c r="L48" s="108" t="s">
        <v>520</v>
      </c>
      <c r="M48" s="109" t="s">
        <v>520</v>
      </c>
    </row>
    <row r="49" spans="2:13" ht="27.75" customHeight="1" x14ac:dyDescent="0.15">
      <c r="B49" s="1286"/>
      <c r="C49" s="1287"/>
      <c r="D49" s="106"/>
      <c r="E49" s="1288" t="s">
        <v>38</v>
      </c>
      <c r="F49" s="1288"/>
      <c r="G49" s="1288"/>
      <c r="H49" s="1289"/>
      <c r="I49" s="107" t="s">
        <v>520</v>
      </c>
      <c r="J49" s="108" t="s">
        <v>520</v>
      </c>
      <c r="K49" s="108" t="s">
        <v>520</v>
      </c>
      <c r="L49" s="108" t="s">
        <v>520</v>
      </c>
      <c r="M49" s="109" t="s">
        <v>520</v>
      </c>
    </row>
    <row r="50" spans="2:13" ht="27.75" customHeight="1" x14ac:dyDescent="0.15">
      <c r="B50" s="1282" t="s">
        <v>39</v>
      </c>
      <c r="C50" s="1283"/>
      <c r="D50" s="112"/>
      <c r="E50" s="1288" t="s">
        <v>40</v>
      </c>
      <c r="F50" s="1288"/>
      <c r="G50" s="1288"/>
      <c r="H50" s="1289"/>
      <c r="I50" s="107">
        <v>9033</v>
      </c>
      <c r="J50" s="108">
        <v>8613</v>
      </c>
      <c r="K50" s="108">
        <v>10808</v>
      </c>
      <c r="L50" s="108">
        <v>10265</v>
      </c>
      <c r="M50" s="109">
        <v>8068</v>
      </c>
    </row>
    <row r="51" spans="2:13" ht="27.75" customHeight="1" x14ac:dyDescent="0.15">
      <c r="B51" s="1284"/>
      <c r="C51" s="1285"/>
      <c r="D51" s="106"/>
      <c r="E51" s="1288" t="s">
        <v>41</v>
      </c>
      <c r="F51" s="1288"/>
      <c r="G51" s="1288"/>
      <c r="H51" s="1289"/>
      <c r="I51" s="107">
        <v>2391</v>
      </c>
      <c r="J51" s="108">
        <v>2930</v>
      </c>
      <c r="K51" s="108">
        <v>2965</v>
      </c>
      <c r="L51" s="108">
        <v>2963</v>
      </c>
      <c r="M51" s="109">
        <v>3358</v>
      </c>
    </row>
    <row r="52" spans="2:13" ht="27.75" customHeight="1" x14ac:dyDescent="0.15">
      <c r="B52" s="1286"/>
      <c r="C52" s="1287"/>
      <c r="D52" s="106"/>
      <c r="E52" s="1288" t="s">
        <v>42</v>
      </c>
      <c r="F52" s="1288"/>
      <c r="G52" s="1288"/>
      <c r="H52" s="1289"/>
      <c r="I52" s="107">
        <v>26657</v>
      </c>
      <c r="J52" s="108">
        <v>25179</v>
      </c>
      <c r="K52" s="108">
        <v>22753</v>
      </c>
      <c r="L52" s="108">
        <v>20831</v>
      </c>
      <c r="M52" s="109">
        <v>20037</v>
      </c>
    </row>
    <row r="53" spans="2:13" ht="27.75" customHeight="1" thickBot="1" x14ac:dyDescent="0.2">
      <c r="B53" s="1290" t="s">
        <v>43</v>
      </c>
      <c r="C53" s="1291"/>
      <c r="D53" s="113"/>
      <c r="E53" s="1292" t="s">
        <v>44</v>
      </c>
      <c r="F53" s="1292"/>
      <c r="G53" s="1292"/>
      <c r="H53" s="1293"/>
      <c r="I53" s="114">
        <v>26137</v>
      </c>
      <c r="J53" s="115">
        <v>28461</v>
      </c>
      <c r="K53" s="115">
        <v>27067</v>
      </c>
      <c r="L53" s="115">
        <v>27503</v>
      </c>
      <c r="M53" s="116">
        <v>31884</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ITRUytWDwyVY50veOxm02hfV7GY/RLNMcM0sU1ROSITE9g+Pj8BL0qD23BTaSyn0HcMmrTe/UWFd2TU9MN4Yg==" saltValue="LvcE+to5U2awTZMddi4/b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309" t="s">
        <v>47</v>
      </c>
      <c r="D55" s="1309"/>
      <c r="E55" s="1310"/>
      <c r="F55" s="128">
        <v>7862</v>
      </c>
      <c r="G55" s="128">
        <v>7288</v>
      </c>
      <c r="H55" s="129">
        <v>5167</v>
      </c>
    </row>
    <row r="56" spans="2:8" ht="52.5" customHeight="1" x14ac:dyDescent="0.15">
      <c r="B56" s="130"/>
      <c r="C56" s="1311" t="s">
        <v>48</v>
      </c>
      <c r="D56" s="1311"/>
      <c r="E56" s="1312"/>
      <c r="F56" s="131">
        <v>1</v>
      </c>
      <c r="G56" s="131">
        <v>1</v>
      </c>
      <c r="H56" s="132">
        <v>1</v>
      </c>
    </row>
    <row r="57" spans="2:8" ht="53.25" customHeight="1" x14ac:dyDescent="0.15">
      <c r="B57" s="130"/>
      <c r="C57" s="1313" t="s">
        <v>49</v>
      </c>
      <c r="D57" s="1313"/>
      <c r="E57" s="1314"/>
      <c r="F57" s="133">
        <v>1905</v>
      </c>
      <c r="G57" s="133">
        <v>1872</v>
      </c>
      <c r="H57" s="134">
        <v>1812</v>
      </c>
    </row>
    <row r="58" spans="2:8" ht="45.75" customHeight="1" x14ac:dyDescent="0.15">
      <c r="B58" s="135"/>
      <c r="C58" s="1301" t="s">
        <v>600</v>
      </c>
      <c r="D58" s="1302"/>
      <c r="E58" s="1303"/>
      <c r="F58" s="136">
        <v>757</v>
      </c>
      <c r="G58" s="136">
        <v>740</v>
      </c>
      <c r="H58" s="137">
        <v>714</v>
      </c>
    </row>
    <row r="59" spans="2:8" ht="45.75" customHeight="1" x14ac:dyDescent="0.15">
      <c r="B59" s="135"/>
      <c r="C59" s="1301" t="s">
        <v>601</v>
      </c>
      <c r="D59" s="1302"/>
      <c r="E59" s="1303"/>
      <c r="F59" s="136">
        <v>359</v>
      </c>
      <c r="G59" s="136">
        <v>359</v>
      </c>
      <c r="H59" s="137">
        <v>359</v>
      </c>
    </row>
    <row r="60" spans="2:8" ht="45.75" customHeight="1" x14ac:dyDescent="0.15">
      <c r="B60" s="135"/>
      <c r="C60" s="1301" t="s">
        <v>602</v>
      </c>
      <c r="D60" s="1302"/>
      <c r="E60" s="1303"/>
      <c r="F60" s="136">
        <v>257</v>
      </c>
      <c r="G60" s="136">
        <v>237</v>
      </c>
      <c r="H60" s="137">
        <v>217</v>
      </c>
    </row>
    <row r="61" spans="2:8" ht="45.75" customHeight="1" x14ac:dyDescent="0.15">
      <c r="B61" s="135"/>
      <c r="C61" s="1301" t="s">
        <v>603</v>
      </c>
      <c r="D61" s="1302"/>
      <c r="E61" s="1303"/>
      <c r="F61" s="136">
        <v>204</v>
      </c>
      <c r="G61" s="136">
        <v>204</v>
      </c>
      <c r="H61" s="137">
        <v>204</v>
      </c>
    </row>
    <row r="62" spans="2:8" ht="45.75" customHeight="1" thickBot="1" x14ac:dyDescent="0.2">
      <c r="B62" s="138"/>
      <c r="C62" s="1304" t="s">
        <v>604</v>
      </c>
      <c r="D62" s="1305"/>
      <c r="E62" s="1306"/>
      <c r="F62" s="139">
        <v>190</v>
      </c>
      <c r="G62" s="139">
        <v>186</v>
      </c>
      <c r="H62" s="140">
        <v>186</v>
      </c>
    </row>
    <row r="63" spans="2:8" ht="52.5" customHeight="1" thickBot="1" x14ac:dyDescent="0.2">
      <c r="B63" s="141"/>
      <c r="C63" s="1307" t="s">
        <v>50</v>
      </c>
      <c r="D63" s="1307"/>
      <c r="E63" s="1308"/>
      <c r="F63" s="142">
        <v>9767</v>
      </c>
      <c r="G63" s="142">
        <v>9161</v>
      </c>
      <c r="H63" s="143">
        <v>6980</v>
      </c>
    </row>
    <row r="64" spans="2:8" ht="15" customHeight="1" x14ac:dyDescent="0.15"/>
  </sheetData>
  <sheetProtection algorithmName="SHA-512" hashValue="WN+yF6muzqYTQQRN9NdV7i4PchDRUMEOq61SbnV3uUZ9uUWCRarWovbBwaeel/gtlWJHJs1vCm5pSVEEQw6o0w==" saltValue="gk4gWyozbPDrc+cJoq+Z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10" zoomScaleNormal="100" zoomScaleSheetLayoutView="55" workbookViewId="0">
      <selection activeCell="CL49" sqref="CL49"/>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607</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607</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608</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609</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5" t="s">
        <v>610</v>
      </c>
      <c r="AO43" s="1316"/>
      <c r="AP43" s="1316"/>
      <c r="AQ43" s="1316"/>
      <c r="AR43" s="1316"/>
      <c r="AS43" s="1316"/>
      <c r="AT43" s="1316"/>
      <c r="AU43" s="1316"/>
      <c r="AV43" s="1316"/>
      <c r="AW43" s="1316"/>
      <c r="AX43" s="1316"/>
      <c r="AY43" s="1316"/>
      <c r="AZ43" s="1316"/>
      <c r="BA43" s="1316"/>
      <c r="BB43" s="1316"/>
      <c r="BC43" s="1316"/>
      <c r="BD43" s="1316"/>
      <c r="BE43" s="1316"/>
      <c r="BF43" s="1316"/>
      <c r="BG43" s="1316"/>
      <c r="BH43" s="1316"/>
      <c r="BI43" s="1316"/>
      <c r="BJ43" s="1316"/>
      <c r="BK43" s="1316"/>
      <c r="BL43" s="1316"/>
      <c r="BM43" s="1316"/>
      <c r="BN43" s="1316"/>
      <c r="BO43" s="1316"/>
      <c r="BP43" s="1316"/>
      <c r="BQ43" s="1316"/>
      <c r="BR43" s="1316"/>
      <c r="BS43" s="1316"/>
      <c r="BT43" s="1316"/>
      <c r="BU43" s="1316"/>
      <c r="BV43" s="1316"/>
      <c r="BW43" s="1316"/>
      <c r="BX43" s="1316"/>
      <c r="BY43" s="1316"/>
      <c r="BZ43" s="1316"/>
      <c r="CA43" s="1316"/>
      <c r="CB43" s="1316"/>
      <c r="CC43" s="1316"/>
      <c r="CD43" s="1316"/>
      <c r="CE43" s="1316"/>
      <c r="CF43" s="1316"/>
      <c r="CG43" s="1316"/>
      <c r="CH43" s="1316"/>
      <c r="CI43" s="1316"/>
      <c r="CJ43" s="1316"/>
      <c r="CK43" s="1316"/>
      <c r="CL43" s="1316"/>
      <c r="CM43" s="1316"/>
      <c r="CN43" s="1316"/>
      <c r="CO43" s="1316"/>
      <c r="CP43" s="1316"/>
      <c r="CQ43" s="1316"/>
      <c r="CR43" s="1316"/>
      <c r="CS43" s="1316"/>
      <c r="CT43" s="1316"/>
      <c r="CU43" s="1316"/>
      <c r="CV43" s="1316"/>
      <c r="CW43" s="1316"/>
      <c r="CX43" s="1316"/>
      <c r="CY43" s="1316"/>
      <c r="CZ43" s="1316"/>
      <c r="DA43" s="1316"/>
      <c r="DB43" s="1316"/>
      <c r="DC43" s="1317"/>
    </row>
    <row r="44" spans="2:109" x14ac:dyDescent="0.15">
      <c r="B44" s="397"/>
      <c r="AN44" s="1318"/>
      <c r="AO44" s="1319"/>
      <c r="AP44" s="1319"/>
      <c r="AQ44" s="1319"/>
      <c r="AR44" s="1319"/>
      <c r="AS44" s="1319"/>
      <c r="AT44" s="1319"/>
      <c r="AU44" s="1319"/>
      <c r="AV44" s="1319"/>
      <c r="AW44" s="1319"/>
      <c r="AX44" s="1319"/>
      <c r="AY44" s="1319"/>
      <c r="AZ44" s="1319"/>
      <c r="BA44" s="1319"/>
      <c r="BB44" s="1319"/>
      <c r="BC44" s="1319"/>
      <c r="BD44" s="1319"/>
      <c r="BE44" s="1319"/>
      <c r="BF44" s="1319"/>
      <c r="BG44" s="1319"/>
      <c r="BH44" s="1319"/>
      <c r="BI44" s="1319"/>
      <c r="BJ44" s="1319"/>
      <c r="BK44" s="1319"/>
      <c r="BL44" s="1319"/>
      <c r="BM44" s="1319"/>
      <c r="BN44" s="1319"/>
      <c r="BO44" s="1319"/>
      <c r="BP44" s="1319"/>
      <c r="BQ44" s="1319"/>
      <c r="BR44" s="1319"/>
      <c r="BS44" s="1319"/>
      <c r="BT44" s="1319"/>
      <c r="BU44" s="1319"/>
      <c r="BV44" s="1319"/>
      <c r="BW44" s="1319"/>
      <c r="BX44" s="1319"/>
      <c r="BY44" s="1319"/>
      <c r="BZ44" s="1319"/>
      <c r="CA44" s="1319"/>
      <c r="CB44" s="1319"/>
      <c r="CC44" s="1319"/>
      <c r="CD44" s="1319"/>
      <c r="CE44" s="1319"/>
      <c r="CF44" s="1319"/>
      <c r="CG44" s="1319"/>
      <c r="CH44" s="1319"/>
      <c r="CI44" s="1319"/>
      <c r="CJ44" s="1319"/>
      <c r="CK44" s="1319"/>
      <c r="CL44" s="1319"/>
      <c r="CM44" s="1319"/>
      <c r="CN44" s="1319"/>
      <c r="CO44" s="1319"/>
      <c r="CP44" s="1319"/>
      <c r="CQ44" s="1319"/>
      <c r="CR44" s="1319"/>
      <c r="CS44" s="1319"/>
      <c r="CT44" s="1319"/>
      <c r="CU44" s="1319"/>
      <c r="CV44" s="1319"/>
      <c r="CW44" s="1319"/>
      <c r="CX44" s="1319"/>
      <c r="CY44" s="1319"/>
      <c r="CZ44" s="1319"/>
      <c r="DA44" s="1319"/>
      <c r="DB44" s="1319"/>
      <c r="DC44" s="1320"/>
    </row>
    <row r="45" spans="2:109" x14ac:dyDescent="0.15">
      <c r="B45" s="397"/>
      <c r="AN45" s="1318"/>
      <c r="AO45" s="1319"/>
      <c r="AP45" s="1319"/>
      <c r="AQ45" s="1319"/>
      <c r="AR45" s="1319"/>
      <c r="AS45" s="1319"/>
      <c r="AT45" s="1319"/>
      <c r="AU45" s="1319"/>
      <c r="AV45" s="1319"/>
      <c r="AW45" s="1319"/>
      <c r="AX45" s="1319"/>
      <c r="AY45" s="1319"/>
      <c r="AZ45" s="1319"/>
      <c r="BA45" s="1319"/>
      <c r="BB45" s="1319"/>
      <c r="BC45" s="1319"/>
      <c r="BD45" s="1319"/>
      <c r="BE45" s="1319"/>
      <c r="BF45" s="1319"/>
      <c r="BG45" s="1319"/>
      <c r="BH45" s="1319"/>
      <c r="BI45" s="1319"/>
      <c r="BJ45" s="1319"/>
      <c r="BK45" s="1319"/>
      <c r="BL45" s="1319"/>
      <c r="BM45" s="1319"/>
      <c r="BN45" s="1319"/>
      <c r="BO45" s="1319"/>
      <c r="BP45" s="1319"/>
      <c r="BQ45" s="1319"/>
      <c r="BR45" s="1319"/>
      <c r="BS45" s="1319"/>
      <c r="BT45" s="1319"/>
      <c r="BU45" s="1319"/>
      <c r="BV45" s="1319"/>
      <c r="BW45" s="1319"/>
      <c r="BX45" s="1319"/>
      <c r="BY45" s="1319"/>
      <c r="BZ45" s="1319"/>
      <c r="CA45" s="1319"/>
      <c r="CB45" s="1319"/>
      <c r="CC45" s="1319"/>
      <c r="CD45" s="1319"/>
      <c r="CE45" s="1319"/>
      <c r="CF45" s="1319"/>
      <c r="CG45" s="1319"/>
      <c r="CH45" s="1319"/>
      <c r="CI45" s="1319"/>
      <c r="CJ45" s="1319"/>
      <c r="CK45" s="1319"/>
      <c r="CL45" s="1319"/>
      <c r="CM45" s="1319"/>
      <c r="CN45" s="1319"/>
      <c r="CO45" s="1319"/>
      <c r="CP45" s="1319"/>
      <c r="CQ45" s="1319"/>
      <c r="CR45" s="1319"/>
      <c r="CS45" s="1319"/>
      <c r="CT45" s="1319"/>
      <c r="CU45" s="1319"/>
      <c r="CV45" s="1319"/>
      <c r="CW45" s="1319"/>
      <c r="CX45" s="1319"/>
      <c r="CY45" s="1319"/>
      <c r="CZ45" s="1319"/>
      <c r="DA45" s="1319"/>
      <c r="DB45" s="1319"/>
      <c r="DC45" s="1320"/>
    </row>
    <row r="46" spans="2:109" x14ac:dyDescent="0.15">
      <c r="B46" s="397"/>
      <c r="AN46" s="1318"/>
      <c r="AO46" s="1319"/>
      <c r="AP46" s="1319"/>
      <c r="AQ46" s="1319"/>
      <c r="AR46" s="1319"/>
      <c r="AS46" s="1319"/>
      <c r="AT46" s="1319"/>
      <c r="AU46" s="1319"/>
      <c r="AV46" s="1319"/>
      <c r="AW46" s="1319"/>
      <c r="AX46" s="1319"/>
      <c r="AY46" s="1319"/>
      <c r="AZ46" s="1319"/>
      <c r="BA46" s="1319"/>
      <c r="BB46" s="1319"/>
      <c r="BC46" s="1319"/>
      <c r="BD46" s="1319"/>
      <c r="BE46" s="1319"/>
      <c r="BF46" s="1319"/>
      <c r="BG46" s="1319"/>
      <c r="BH46" s="1319"/>
      <c r="BI46" s="1319"/>
      <c r="BJ46" s="1319"/>
      <c r="BK46" s="1319"/>
      <c r="BL46" s="1319"/>
      <c r="BM46" s="1319"/>
      <c r="BN46" s="1319"/>
      <c r="BO46" s="1319"/>
      <c r="BP46" s="1319"/>
      <c r="BQ46" s="1319"/>
      <c r="BR46" s="1319"/>
      <c r="BS46" s="1319"/>
      <c r="BT46" s="1319"/>
      <c r="BU46" s="1319"/>
      <c r="BV46" s="1319"/>
      <c r="BW46" s="1319"/>
      <c r="BX46" s="1319"/>
      <c r="BY46" s="1319"/>
      <c r="BZ46" s="1319"/>
      <c r="CA46" s="1319"/>
      <c r="CB46" s="1319"/>
      <c r="CC46" s="1319"/>
      <c r="CD46" s="1319"/>
      <c r="CE46" s="1319"/>
      <c r="CF46" s="1319"/>
      <c r="CG46" s="1319"/>
      <c r="CH46" s="1319"/>
      <c r="CI46" s="1319"/>
      <c r="CJ46" s="1319"/>
      <c r="CK46" s="1319"/>
      <c r="CL46" s="1319"/>
      <c r="CM46" s="1319"/>
      <c r="CN46" s="1319"/>
      <c r="CO46" s="1319"/>
      <c r="CP46" s="1319"/>
      <c r="CQ46" s="1319"/>
      <c r="CR46" s="1319"/>
      <c r="CS46" s="1319"/>
      <c r="CT46" s="1319"/>
      <c r="CU46" s="1319"/>
      <c r="CV46" s="1319"/>
      <c r="CW46" s="1319"/>
      <c r="CX46" s="1319"/>
      <c r="CY46" s="1319"/>
      <c r="CZ46" s="1319"/>
      <c r="DA46" s="1319"/>
      <c r="DB46" s="1319"/>
      <c r="DC46" s="1320"/>
    </row>
    <row r="47" spans="2:109" x14ac:dyDescent="0.15">
      <c r="B47" s="397"/>
      <c r="AN47" s="1321"/>
      <c r="AO47" s="1322"/>
      <c r="AP47" s="1322"/>
      <c r="AQ47" s="1322"/>
      <c r="AR47" s="1322"/>
      <c r="AS47" s="1322"/>
      <c r="AT47" s="1322"/>
      <c r="AU47" s="1322"/>
      <c r="AV47" s="1322"/>
      <c r="AW47" s="1322"/>
      <c r="AX47" s="1322"/>
      <c r="AY47" s="1322"/>
      <c r="AZ47" s="1322"/>
      <c r="BA47" s="1322"/>
      <c r="BB47" s="1322"/>
      <c r="BC47" s="1322"/>
      <c r="BD47" s="1322"/>
      <c r="BE47" s="1322"/>
      <c r="BF47" s="1322"/>
      <c r="BG47" s="1322"/>
      <c r="BH47" s="1322"/>
      <c r="BI47" s="1322"/>
      <c r="BJ47" s="1322"/>
      <c r="BK47" s="1322"/>
      <c r="BL47" s="1322"/>
      <c r="BM47" s="1322"/>
      <c r="BN47" s="1322"/>
      <c r="BO47" s="1322"/>
      <c r="BP47" s="1322"/>
      <c r="BQ47" s="1322"/>
      <c r="BR47" s="1322"/>
      <c r="BS47" s="1322"/>
      <c r="BT47" s="1322"/>
      <c r="BU47" s="1322"/>
      <c r="BV47" s="1322"/>
      <c r="BW47" s="1322"/>
      <c r="BX47" s="1322"/>
      <c r="BY47" s="1322"/>
      <c r="BZ47" s="1322"/>
      <c r="CA47" s="1322"/>
      <c r="CB47" s="1322"/>
      <c r="CC47" s="1322"/>
      <c r="CD47" s="1322"/>
      <c r="CE47" s="1322"/>
      <c r="CF47" s="1322"/>
      <c r="CG47" s="1322"/>
      <c r="CH47" s="1322"/>
      <c r="CI47" s="1322"/>
      <c r="CJ47" s="1322"/>
      <c r="CK47" s="1322"/>
      <c r="CL47" s="1322"/>
      <c r="CM47" s="1322"/>
      <c r="CN47" s="1322"/>
      <c r="CO47" s="1322"/>
      <c r="CP47" s="1322"/>
      <c r="CQ47" s="1322"/>
      <c r="CR47" s="1322"/>
      <c r="CS47" s="1322"/>
      <c r="CT47" s="1322"/>
      <c r="CU47" s="1322"/>
      <c r="CV47" s="1322"/>
      <c r="CW47" s="1322"/>
      <c r="CX47" s="1322"/>
      <c r="CY47" s="1322"/>
      <c r="CZ47" s="1322"/>
      <c r="DA47" s="1322"/>
      <c r="DB47" s="1322"/>
      <c r="DC47" s="1323"/>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611</v>
      </c>
    </row>
    <row r="50" spans="1:109" x14ac:dyDescent="0.15">
      <c r="B50" s="397"/>
      <c r="G50" s="1324"/>
      <c r="H50" s="1324"/>
      <c r="I50" s="1324"/>
      <c r="J50" s="1324"/>
      <c r="K50" s="407"/>
      <c r="L50" s="407"/>
      <c r="M50" s="408"/>
      <c r="N50" s="408"/>
      <c r="AN50" s="1325"/>
      <c r="AO50" s="1326"/>
      <c r="AP50" s="1326"/>
      <c r="AQ50" s="1326"/>
      <c r="AR50" s="1326"/>
      <c r="AS50" s="1326"/>
      <c r="AT50" s="1326"/>
      <c r="AU50" s="1326"/>
      <c r="AV50" s="1326"/>
      <c r="AW50" s="1326"/>
      <c r="AX50" s="1326"/>
      <c r="AY50" s="1326"/>
      <c r="AZ50" s="1326"/>
      <c r="BA50" s="1326"/>
      <c r="BB50" s="1326"/>
      <c r="BC50" s="1326"/>
      <c r="BD50" s="1326"/>
      <c r="BE50" s="1326"/>
      <c r="BF50" s="1326"/>
      <c r="BG50" s="1326"/>
      <c r="BH50" s="1326"/>
      <c r="BI50" s="1326"/>
      <c r="BJ50" s="1326"/>
      <c r="BK50" s="1326"/>
      <c r="BL50" s="1326"/>
      <c r="BM50" s="1326"/>
      <c r="BN50" s="1326"/>
      <c r="BO50" s="1327"/>
      <c r="BP50" s="1328" t="s">
        <v>561</v>
      </c>
      <c r="BQ50" s="1328"/>
      <c r="BR50" s="1328"/>
      <c r="BS50" s="1328"/>
      <c r="BT50" s="1328"/>
      <c r="BU50" s="1328"/>
      <c r="BV50" s="1328"/>
      <c r="BW50" s="1328"/>
      <c r="BX50" s="1328" t="s">
        <v>562</v>
      </c>
      <c r="BY50" s="1328"/>
      <c r="BZ50" s="1328"/>
      <c r="CA50" s="1328"/>
      <c r="CB50" s="1328"/>
      <c r="CC50" s="1328"/>
      <c r="CD50" s="1328"/>
      <c r="CE50" s="1328"/>
      <c r="CF50" s="1328" t="s">
        <v>563</v>
      </c>
      <c r="CG50" s="1328"/>
      <c r="CH50" s="1328"/>
      <c r="CI50" s="1328"/>
      <c r="CJ50" s="1328"/>
      <c r="CK50" s="1328"/>
      <c r="CL50" s="1328"/>
      <c r="CM50" s="1328"/>
      <c r="CN50" s="1328" t="s">
        <v>564</v>
      </c>
      <c r="CO50" s="1328"/>
      <c r="CP50" s="1328"/>
      <c r="CQ50" s="1328"/>
      <c r="CR50" s="1328"/>
      <c r="CS50" s="1328"/>
      <c r="CT50" s="1328"/>
      <c r="CU50" s="1328"/>
      <c r="CV50" s="1328" t="s">
        <v>565</v>
      </c>
      <c r="CW50" s="1328"/>
      <c r="CX50" s="1328"/>
      <c r="CY50" s="1328"/>
      <c r="CZ50" s="1328"/>
      <c r="DA50" s="1328"/>
      <c r="DB50" s="1328"/>
      <c r="DC50" s="1328"/>
    </row>
    <row r="51" spans="1:109" ht="13.5" customHeight="1" x14ac:dyDescent="0.15">
      <c r="B51" s="397"/>
      <c r="G51" s="1334"/>
      <c r="H51" s="1334"/>
      <c r="I51" s="1332"/>
      <c r="J51" s="1332"/>
      <c r="K51" s="1330"/>
      <c r="L51" s="1330"/>
      <c r="M51" s="1330"/>
      <c r="N51" s="1330"/>
      <c r="AM51" s="406"/>
      <c r="AN51" s="1331" t="s">
        <v>612</v>
      </c>
      <c r="AO51" s="1331"/>
      <c r="AP51" s="1331"/>
      <c r="AQ51" s="1331"/>
      <c r="AR51" s="1331"/>
      <c r="AS51" s="1331"/>
      <c r="AT51" s="1331"/>
      <c r="AU51" s="1331"/>
      <c r="AV51" s="1331"/>
      <c r="AW51" s="1331"/>
      <c r="AX51" s="1331"/>
      <c r="AY51" s="1331"/>
      <c r="AZ51" s="1331"/>
      <c r="BA51" s="1331"/>
      <c r="BB51" s="1331" t="s">
        <v>613</v>
      </c>
      <c r="BC51" s="1331"/>
      <c r="BD51" s="1331"/>
      <c r="BE51" s="1331"/>
      <c r="BF51" s="1331"/>
      <c r="BG51" s="1331"/>
      <c r="BH51" s="1331"/>
      <c r="BI51" s="1331"/>
      <c r="BJ51" s="1331"/>
      <c r="BK51" s="1331"/>
      <c r="BL51" s="1331"/>
      <c r="BM51" s="1331"/>
      <c r="BN51" s="1331"/>
      <c r="BO51" s="1331"/>
      <c r="BP51" s="1329">
        <v>74.599999999999994</v>
      </c>
      <c r="BQ51" s="1329"/>
      <c r="BR51" s="1329"/>
      <c r="BS51" s="1329"/>
      <c r="BT51" s="1329"/>
      <c r="BU51" s="1329"/>
      <c r="BV51" s="1329"/>
      <c r="BW51" s="1329"/>
      <c r="BX51" s="1329">
        <v>81</v>
      </c>
      <c r="BY51" s="1329"/>
      <c r="BZ51" s="1329"/>
      <c r="CA51" s="1329"/>
      <c r="CB51" s="1329"/>
      <c r="CC51" s="1329"/>
      <c r="CD51" s="1329"/>
      <c r="CE51" s="1329"/>
      <c r="CF51" s="1329">
        <v>76</v>
      </c>
      <c r="CG51" s="1329"/>
      <c r="CH51" s="1329"/>
      <c r="CI51" s="1329"/>
      <c r="CJ51" s="1329"/>
      <c r="CK51" s="1329"/>
      <c r="CL51" s="1329"/>
      <c r="CM51" s="1329"/>
      <c r="CN51" s="1329">
        <v>77.3</v>
      </c>
      <c r="CO51" s="1329"/>
      <c r="CP51" s="1329"/>
      <c r="CQ51" s="1329"/>
      <c r="CR51" s="1329"/>
      <c r="CS51" s="1329"/>
      <c r="CT51" s="1329"/>
      <c r="CU51" s="1329"/>
      <c r="CV51" s="1329">
        <v>86.7</v>
      </c>
      <c r="CW51" s="1329"/>
      <c r="CX51" s="1329"/>
      <c r="CY51" s="1329"/>
      <c r="CZ51" s="1329"/>
      <c r="DA51" s="1329"/>
      <c r="DB51" s="1329"/>
      <c r="DC51" s="1329"/>
    </row>
    <row r="52" spans="1:109" x14ac:dyDescent="0.15">
      <c r="B52" s="397"/>
      <c r="G52" s="1334"/>
      <c r="H52" s="1334"/>
      <c r="I52" s="1332"/>
      <c r="J52" s="1332"/>
      <c r="K52" s="1330"/>
      <c r="L52" s="1330"/>
      <c r="M52" s="1330"/>
      <c r="N52" s="1330"/>
      <c r="AM52" s="406"/>
      <c r="AN52" s="1331"/>
      <c r="AO52" s="1331"/>
      <c r="AP52" s="1331"/>
      <c r="AQ52" s="1331"/>
      <c r="AR52" s="1331"/>
      <c r="AS52" s="1331"/>
      <c r="AT52" s="1331"/>
      <c r="AU52" s="1331"/>
      <c r="AV52" s="1331"/>
      <c r="AW52" s="1331"/>
      <c r="AX52" s="1331"/>
      <c r="AY52" s="1331"/>
      <c r="AZ52" s="1331"/>
      <c r="BA52" s="1331"/>
      <c r="BB52" s="1331"/>
      <c r="BC52" s="1331"/>
      <c r="BD52" s="1331"/>
      <c r="BE52" s="1331"/>
      <c r="BF52" s="1331"/>
      <c r="BG52" s="1331"/>
      <c r="BH52" s="1331"/>
      <c r="BI52" s="1331"/>
      <c r="BJ52" s="1331"/>
      <c r="BK52" s="1331"/>
      <c r="BL52" s="1331"/>
      <c r="BM52" s="1331"/>
      <c r="BN52" s="1331"/>
      <c r="BO52" s="1331"/>
      <c r="BP52" s="1329"/>
      <c r="BQ52" s="1329"/>
      <c r="BR52" s="1329"/>
      <c r="BS52" s="1329"/>
      <c r="BT52" s="1329"/>
      <c r="BU52" s="1329"/>
      <c r="BV52" s="1329"/>
      <c r="BW52" s="1329"/>
      <c r="BX52" s="1329"/>
      <c r="BY52" s="1329"/>
      <c r="BZ52" s="1329"/>
      <c r="CA52" s="1329"/>
      <c r="CB52" s="1329"/>
      <c r="CC52" s="1329"/>
      <c r="CD52" s="1329"/>
      <c r="CE52" s="1329"/>
      <c r="CF52" s="1329"/>
      <c r="CG52" s="1329"/>
      <c r="CH52" s="1329"/>
      <c r="CI52" s="1329"/>
      <c r="CJ52" s="1329"/>
      <c r="CK52" s="1329"/>
      <c r="CL52" s="1329"/>
      <c r="CM52" s="1329"/>
      <c r="CN52" s="1329"/>
      <c r="CO52" s="1329"/>
      <c r="CP52" s="1329"/>
      <c r="CQ52" s="1329"/>
      <c r="CR52" s="1329"/>
      <c r="CS52" s="1329"/>
      <c r="CT52" s="1329"/>
      <c r="CU52" s="1329"/>
      <c r="CV52" s="1329"/>
      <c r="CW52" s="1329"/>
      <c r="CX52" s="1329"/>
      <c r="CY52" s="1329"/>
      <c r="CZ52" s="1329"/>
      <c r="DA52" s="1329"/>
      <c r="DB52" s="1329"/>
      <c r="DC52" s="1329"/>
    </row>
    <row r="53" spans="1:109" x14ac:dyDescent="0.15">
      <c r="A53" s="405"/>
      <c r="B53" s="397"/>
      <c r="G53" s="1334"/>
      <c r="H53" s="1334"/>
      <c r="I53" s="1324"/>
      <c r="J53" s="1324"/>
      <c r="K53" s="1330"/>
      <c r="L53" s="1330"/>
      <c r="M53" s="1330"/>
      <c r="N53" s="1330"/>
      <c r="AM53" s="406"/>
      <c r="AN53" s="1331"/>
      <c r="AO53" s="1331"/>
      <c r="AP53" s="1331"/>
      <c r="AQ53" s="1331"/>
      <c r="AR53" s="1331"/>
      <c r="AS53" s="1331"/>
      <c r="AT53" s="1331"/>
      <c r="AU53" s="1331"/>
      <c r="AV53" s="1331"/>
      <c r="AW53" s="1331"/>
      <c r="AX53" s="1331"/>
      <c r="AY53" s="1331"/>
      <c r="AZ53" s="1331"/>
      <c r="BA53" s="1331"/>
      <c r="BB53" s="1331" t="s">
        <v>614</v>
      </c>
      <c r="BC53" s="1331"/>
      <c r="BD53" s="1331"/>
      <c r="BE53" s="1331"/>
      <c r="BF53" s="1331"/>
      <c r="BG53" s="1331"/>
      <c r="BH53" s="1331"/>
      <c r="BI53" s="1331"/>
      <c r="BJ53" s="1331"/>
      <c r="BK53" s="1331"/>
      <c r="BL53" s="1331"/>
      <c r="BM53" s="1331"/>
      <c r="BN53" s="1331"/>
      <c r="BO53" s="1331"/>
      <c r="BP53" s="1329">
        <v>57.6</v>
      </c>
      <c r="BQ53" s="1329"/>
      <c r="BR53" s="1329"/>
      <c r="BS53" s="1329"/>
      <c r="BT53" s="1329"/>
      <c r="BU53" s="1329"/>
      <c r="BV53" s="1329"/>
      <c r="BW53" s="1329"/>
      <c r="BX53" s="1329">
        <v>58.7</v>
      </c>
      <c r="BY53" s="1329"/>
      <c r="BZ53" s="1329"/>
      <c r="CA53" s="1329"/>
      <c r="CB53" s="1329"/>
      <c r="CC53" s="1329"/>
      <c r="CD53" s="1329"/>
      <c r="CE53" s="1329"/>
      <c r="CF53" s="1329">
        <v>59.2</v>
      </c>
      <c r="CG53" s="1329"/>
      <c r="CH53" s="1329"/>
      <c r="CI53" s="1329"/>
      <c r="CJ53" s="1329"/>
      <c r="CK53" s="1329"/>
      <c r="CL53" s="1329"/>
      <c r="CM53" s="1329"/>
      <c r="CN53" s="1329">
        <v>60.1</v>
      </c>
      <c r="CO53" s="1329"/>
      <c r="CP53" s="1329"/>
      <c r="CQ53" s="1329"/>
      <c r="CR53" s="1329"/>
      <c r="CS53" s="1329"/>
      <c r="CT53" s="1329"/>
      <c r="CU53" s="1329"/>
      <c r="CV53" s="1329">
        <v>61.1</v>
      </c>
      <c r="CW53" s="1329"/>
      <c r="CX53" s="1329"/>
      <c r="CY53" s="1329"/>
      <c r="CZ53" s="1329"/>
      <c r="DA53" s="1329"/>
      <c r="DB53" s="1329"/>
      <c r="DC53" s="1329"/>
    </row>
    <row r="54" spans="1:109" x14ac:dyDescent="0.15">
      <c r="A54" s="405"/>
      <c r="B54" s="397"/>
      <c r="G54" s="1334"/>
      <c r="H54" s="1334"/>
      <c r="I54" s="1324"/>
      <c r="J54" s="1324"/>
      <c r="K54" s="1330"/>
      <c r="L54" s="1330"/>
      <c r="M54" s="1330"/>
      <c r="N54" s="1330"/>
      <c r="AM54" s="406"/>
      <c r="AN54" s="1331"/>
      <c r="AO54" s="1331"/>
      <c r="AP54" s="1331"/>
      <c r="AQ54" s="1331"/>
      <c r="AR54" s="1331"/>
      <c r="AS54" s="1331"/>
      <c r="AT54" s="1331"/>
      <c r="AU54" s="1331"/>
      <c r="AV54" s="1331"/>
      <c r="AW54" s="1331"/>
      <c r="AX54" s="1331"/>
      <c r="AY54" s="1331"/>
      <c r="AZ54" s="1331"/>
      <c r="BA54" s="1331"/>
      <c r="BB54" s="1331"/>
      <c r="BC54" s="1331"/>
      <c r="BD54" s="1331"/>
      <c r="BE54" s="1331"/>
      <c r="BF54" s="1331"/>
      <c r="BG54" s="1331"/>
      <c r="BH54" s="1331"/>
      <c r="BI54" s="1331"/>
      <c r="BJ54" s="1331"/>
      <c r="BK54" s="1331"/>
      <c r="BL54" s="1331"/>
      <c r="BM54" s="1331"/>
      <c r="BN54" s="1331"/>
      <c r="BO54" s="1331"/>
      <c r="BP54" s="1329"/>
      <c r="BQ54" s="1329"/>
      <c r="BR54" s="1329"/>
      <c r="BS54" s="1329"/>
      <c r="BT54" s="1329"/>
      <c r="BU54" s="1329"/>
      <c r="BV54" s="1329"/>
      <c r="BW54" s="1329"/>
      <c r="BX54" s="1329"/>
      <c r="BY54" s="1329"/>
      <c r="BZ54" s="1329"/>
      <c r="CA54" s="1329"/>
      <c r="CB54" s="1329"/>
      <c r="CC54" s="1329"/>
      <c r="CD54" s="1329"/>
      <c r="CE54" s="1329"/>
      <c r="CF54" s="1329"/>
      <c r="CG54" s="1329"/>
      <c r="CH54" s="1329"/>
      <c r="CI54" s="1329"/>
      <c r="CJ54" s="1329"/>
      <c r="CK54" s="1329"/>
      <c r="CL54" s="1329"/>
      <c r="CM54" s="1329"/>
      <c r="CN54" s="1329"/>
      <c r="CO54" s="1329"/>
      <c r="CP54" s="1329"/>
      <c r="CQ54" s="1329"/>
      <c r="CR54" s="1329"/>
      <c r="CS54" s="1329"/>
      <c r="CT54" s="1329"/>
      <c r="CU54" s="1329"/>
      <c r="CV54" s="1329"/>
      <c r="CW54" s="1329"/>
      <c r="CX54" s="1329"/>
      <c r="CY54" s="1329"/>
      <c r="CZ54" s="1329"/>
      <c r="DA54" s="1329"/>
      <c r="DB54" s="1329"/>
      <c r="DC54" s="1329"/>
    </row>
    <row r="55" spans="1:109" x14ac:dyDescent="0.15">
      <c r="A55" s="405"/>
      <c r="B55" s="397"/>
      <c r="G55" s="1324"/>
      <c r="H55" s="1324"/>
      <c r="I55" s="1324"/>
      <c r="J55" s="1324"/>
      <c r="K55" s="1330"/>
      <c r="L55" s="1330"/>
      <c r="M55" s="1330"/>
      <c r="N55" s="1330"/>
      <c r="AN55" s="1328" t="s">
        <v>615</v>
      </c>
      <c r="AO55" s="1328"/>
      <c r="AP55" s="1328"/>
      <c r="AQ55" s="1328"/>
      <c r="AR55" s="1328"/>
      <c r="AS55" s="1328"/>
      <c r="AT55" s="1328"/>
      <c r="AU55" s="1328"/>
      <c r="AV55" s="1328"/>
      <c r="AW55" s="1328"/>
      <c r="AX55" s="1328"/>
      <c r="AY55" s="1328"/>
      <c r="AZ55" s="1328"/>
      <c r="BA55" s="1328"/>
      <c r="BB55" s="1331" t="s">
        <v>613</v>
      </c>
      <c r="BC55" s="1331"/>
      <c r="BD55" s="1331"/>
      <c r="BE55" s="1331"/>
      <c r="BF55" s="1331"/>
      <c r="BG55" s="1331"/>
      <c r="BH55" s="1331"/>
      <c r="BI55" s="1331"/>
      <c r="BJ55" s="1331"/>
      <c r="BK55" s="1331"/>
      <c r="BL55" s="1331"/>
      <c r="BM55" s="1331"/>
      <c r="BN55" s="1331"/>
      <c r="BO55" s="1331"/>
      <c r="BP55" s="1329">
        <v>53.1</v>
      </c>
      <c r="BQ55" s="1329"/>
      <c r="BR55" s="1329"/>
      <c r="BS55" s="1329"/>
      <c r="BT55" s="1329"/>
      <c r="BU55" s="1329"/>
      <c r="BV55" s="1329"/>
      <c r="BW55" s="1329"/>
      <c r="BX55" s="1329">
        <v>51.2</v>
      </c>
      <c r="BY55" s="1329"/>
      <c r="BZ55" s="1329"/>
      <c r="CA55" s="1329"/>
      <c r="CB55" s="1329"/>
      <c r="CC55" s="1329"/>
      <c r="CD55" s="1329"/>
      <c r="CE55" s="1329"/>
      <c r="CF55" s="1329">
        <v>47.2</v>
      </c>
      <c r="CG55" s="1329"/>
      <c r="CH55" s="1329"/>
      <c r="CI55" s="1329"/>
      <c r="CJ55" s="1329"/>
      <c r="CK55" s="1329"/>
      <c r="CL55" s="1329"/>
      <c r="CM55" s="1329"/>
      <c r="CN55" s="1329">
        <v>49.5</v>
      </c>
      <c r="CO55" s="1329"/>
      <c r="CP55" s="1329"/>
      <c r="CQ55" s="1329"/>
      <c r="CR55" s="1329"/>
      <c r="CS55" s="1329"/>
      <c r="CT55" s="1329"/>
      <c r="CU55" s="1329"/>
      <c r="CV55" s="1329">
        <v>46.9</v>
      </c>
      <c r="CW55" s="1329"/>
      <c r="CX55" s="1329"/>
      <c r="CY55" s="1329"/>
      <c r="CZ55" s="1329"/>
      <c r="DA55" s="1329"/>
      <c r="DB55" s="1329"/>
      <c r="DC55" s="1329"/>
    </row>
    <row r="56" spans="1:109" x14ac:dyDescent="0.15">
      <c r="A56" s="405"/>
      <c r="B56" s="397"/>
      <c r="G56" s="1324"/>
      <c r="H56" s="1324"/>
      <c r="I56" s="1324"/>
      <c r="J56" s="1324"/>
      <c r="K56" s="1330"/>
      <c r="L56" s="1330"/>
      <c r="M56" s="1330"/>
      <c r="N56" s="1330"/>
      <c r="AN56" s="1328"/>
      <c r="AO56" s="1328"/>
      <c r="AP56" s="1328"/>
      <c r="AQ56" s="1328"/>
      <c r="AR56" s="1328"/>
      <c r="AS56" s="1328"/>
      <c r="AT56" s="1328"/>
      <c r="AU56" s="1328"/>
      <c r="AV56" s="1328"/>
      <c r="AW56" s="1328"/>
      <c r="AX56" s="1328"/>
      <c r="AY56" s="1328"/>
      <c r="AZ56" s="1328"/>
      <c r="BA56" s="1328"/>
      <c r="BB56" s="1331"/>
      <c r="BC56" s="1331"/>
      <c r="BD56" s="1331"/>
      <c r="BE56" s="1331"/>
      <c r="BF56" s="1331"/>
      <c r="BG56" s="1331"/>
      <c r="BH56" s="1331"/>
      <c r="BI56" s="1331"/>
      <c r="BJ56" s="1331"/>
      <c r="BK56" s="1331"/>
      <c r="BL56" s="1331"/>
      <c r="BM56" s="1331"/>
      <c r="BN56" s="1331"/>
      <c r="BO56" s="1331"/>
      <c r="BP56" s="1329"/>
      <c r="BQ56" s="1329"/>
      <c r="BR56" s="1329"/>
      <c r="BS56" s="1329"/>
      <c r="BT56" s="1329"/>
      <c r="BU56" s="1329"/>
      <c r="BV56" s="1329"/>
      <c r="BW56" s="1329"/>
      <c r="BX56" s="1329"/>
      <c r="BY56" s="1329"/>
      <c r="BZ56" s="1329"/>
      <c r="CA56" s="1329"/>
      <c r="CB56" s="1329"/>
      <c r="CC56" s="1329"/>
      <c r="CD56" s="1329"/>
      <c r="CE56" s="1329"/>
      <c r="CF56" s="1329"/>
      <c r="CG56" s="1329"/>
      <c r="CH56" s="1329"/>
      <c r="CI56" s="1329"/>
      <c r="CJ56" s="1329"/>
      <c r="CK56" s="1329"/>
      <c r="CL56" s="1329"/>
      <c r="CM56" s="1329"/>
      <c r="CN56" s="1329"/>
      <c r="CO56" s="1329"/>
      <c r="CP56" s="1329"/>
      <c r="CQ56" s="1329"/>
      <c r="CR56" s="1329"/>
      <c r="CS56" s="1329"/>
      <c r="CT56" s="1329"/>
      <c r="CU56" s="1329"/>
      <c r="CV56" s="1329"/>
      <c r="CW56" s="1329"/>
      <c r="CX56" s="1329"/>
      <c r="CY56" s="1329"/>
      <c r="CZ56" s="1329"/>
      <c r="DA56" s="1329"/>
      <c r="DB56" s="1329"/>
      <c r="DC56" s="1329"/>
    </row>
    <row r="57" spans="1:109" s="405" customFormat="1" x14ac:dyDescent="0.15">
      <c r="B57" s="409"/>
      <c r="G57" s="1324"/>
      <c r="H57" s="1324"/>
      <c r="I57" s="1333"/>
      <c r="J57" s="1333"/>
      <c r="K57" s="1330"/>
      <c r="L57" s="1330"/>
      <c r="M57" s="1330"/>
      <c r="N57" s="1330"/>
      <c r="AM57" s="390"/>
      <c r="AN57" s="1328"/>
      <c r="AO57" s="1328"/>
      <c r="AP57" s="1328"/>
      <c r="AQ57" s="1328"/>
      <c r="AR57" s="1328"/>
      <c r="AS57" s="1328"/>
      <c r="AT57" s="1328"/>
      <c r="AU57" s="1328"/>
      <c r="AV57" s="1328"/>
      <c r="AW57" s="1328"/>
      <c r="AX57" s="1328"/>
      <c r="AY57" s="1328"/>
      <c r="AZ57" s="1328"/>
      <c r="BA57" s="1328"/>
      <c r="BB57" s="1331" t="s">
        <v>614</v>
      </c>
      <c r="BC57" s="1331"/>
      <c r="BD57" s="1331"/>
      <c r="BE57" s="1331"/>
      <c r="BF57" s="1331"/>
      <c r="BG57" s="1331"/>
      <c r="BH57" s="1331"/>
      <c r="BI57" s="1331"/>
      <c r="BJ57" s="1331"/>
      <c r="BK57" s="1331"/>
      <c r="BL57" s="1331"/>
      <c r="BM57" s="1331"/>
      <c r="BN57" s="1331"/>
      <c r="BO57" s="1331"/>
      <c r="BP57" s="1329">
        <v>57.4</v>
      </c>
      <c r="BQ57" s="1329"/>
      <c r="BR57" s="1329"/>
      <c r="BS57" s="1329"/>
      <c r="BT57" s="1329"/>
      <c r="BU57" s="1329"/>
      <c r="BV57" s="1329"/>
      <c r="BW57" s="1329"/>
      <c r="BX57" s="1329">
        <v>58.7</v>
      </c>
      <c r="BY57" s="1329"/>
      <c r="BZ57" s="1329"/>
      <c r="CA57" s="1329"/>
      <c r="CB57" s="1329"/>
      <c r="CC57" s="1329"/>
      <c r="CD57" s="1329"/>
      <c r="CE57" s="1329"/>
      <c r="CF57" s="1329">
        <v>59.8</v>
      </c>
      <c r="CG57" s="1329"/>
      <c r="CH57" s="1329"/>
      <c r="CI57" s="1329"/>
      <c r="CJ57" s="1329"/>
      <c r="CK57" s="1329"/>
      <c r="CL57" s="1329"/>
      <c r="CM57" s="1329"/>
      <c r="CN57" s="1329">
        <v>60.9</v>
      </c>
      <c r="CO57" s="1329"/>
      <c r="CP57" s="1329"/>
      <c r="CQ57" s="1329"/>
      <c r="CR57" s="1329"/>
      <c r="CS57" s="1329"/>
      <c r="CT57" s="1329"/>
      <c r="CU57" s="1329"/>
      <c r="CV57" s="1329">
        <v>61.1</v>
      </c>
      <c r="CW57" s="1329"/>
      <c r="CX57" s="1329"/>
      <c r="CY57" s="1329"/>
      <c r="CZ57" s="1329"/>
      <c r="DA57" s="1329"/>
      <c r="DB57" s="1329"/>
      <c r="DC57" s="1329"/>
      <c r="DD57" s="410"/>
      <c r="DE57" s="409"/>
    </row>
    <row r="58" spans="1:109" s="405" customFormat="1" x14ac:dyDescent="0.15">
      <c r="A58" s="390"/>
      <c r="B58" s="409"/>
      <c r="G58" s="1324"/>
      <c r="H58" s="1324"/>
      <c r="I58" s="1333"/>
      <c r="J58" s="1333"/>
      <c r="K58" s="1330"/>
      <c r="L58" s="1330"/>
      <c r="M58" s="1330"/>
      <c r="N58" s="1330"/>
      <c r="AM58" s="390"/>
      <c r="AN58" s="1328"/>
      <c r="AO58" s="1328"/>
      <c r="AP58" s="1328"/>
      <c r="AQ58" s="1328"/>
      <c r="AR58" s="1328"/>
      <c r="AS58" s="1328"/>
      <c r="AT58" s="1328"/>
      <c r="AU58" s="1328"/>
      <c r="AV58" s="1328"/>
      <c r="AW58" s="1328"/>
      <c r="AX58" s="1328"/>
      <c r="AY58" s="1328"/>
      <c r="AZ58" s="1328"/>
      <c r="BA58" s="1328"/>
      <c r="BB58" s="1331"/>
      <c r="BC58" s="1331"/>
      <c r="BD58" s="1331"/>
      <c r="BE58" s="1331"/>
      <c r="BF58" s="1331"/>
      <c r="BG58" s="1331"/>
      <c r="BH58" s="1331"/>
      <c r="BI58" s="1331"/>
      <c r="BJ58" s="1331"/>
      <c r="BK58" s="1331"/>
      <c r="BL58" s="1331"/>
      <c r="BM58" s="1331"/>
      <c r="BN58" s="1331"/>
      <c r="BO58" s="1331"/>
      <c r="BP58" s="1329"/>
      <c r="BQ58" s="1329"/>
      <c r="BR58" s="1329"/>
      <c r="BS58" s="1329"/>
      <c r="BT58" s="1329"/>
      <c r="BU58" s="1329"/>
      <c r="BV58" s="1329"/>
      <c r="BW58" s="1329"/>
      <c r="BX58" s="1329"/>
      <c r="BY58" s="1329"/>
      <c r="BZ58" s="1329"/>
      <c r="CA58" s="1329"/>
      <c r="CB58" s="1329"/>
      <c r="CC58" s="1329"/>
      <c r="CD58" s="1329"/>
      <c r="CE58" s="1329"/>
      <c r="CF58" s="1329"/>
      <c r="CG58" s="1329"/>
      <c r="CH58" s="1329"/>
      <c r="CI58" s="1329"/>
      <c r="CJ58" s="1329"/>
      <c r="CK58" s="1329"/>
      <c r="CL58" s="1329"/>
      <c r="CM58" s="1329"/>
      <c r="CN58" s="1329"/>
      <c r="CO58" s="1329"/>
      <c r="CP58" s="1329"/>
      <c r="CQ58" s="1329"/>
      <c r="CR58" s="1329"/>
      <c r="CS58" s="1329"/>
      <c r="CT58" s="1329"/>
      <c r="CU58" s="1329"/>
      <c r="CV58" s="1329"/>
      <c r="CW58" s="1329"/>
      <c r="CX58" s="1329"/>
      <c r="CY58" s="1329"/>
      <c r="CZ58" s="1329"/>
      <c r="DA58" s="1329"/>
      <c r="DB58" s="1329"/>
      <c r="DC58" s="1329"/>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616</v>
      </c>
    </row>
    <row r="64" spans="1:109" x14ac:dyDescent="0.15">
      <c r="B64" s="397"/>
      <c r="G64" s="404"/>
      <c r="I64" s="417"/>
      <c r="J64" s="417"/>
      <c r="K64" s="417"/>
      <c r="L64" s="417"/>
      <c r="M64" s="417"/>
      <c r="N64" s="418"/>
      <c r="AM64" s="404"/>
      <c r="AN64" s="404" t="s">
        <v>609</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5" t="s">
        <v>617</v>
      </c>
      <c r="AO65" s="1316"/>
      <c r="AP65" s="1316"/>
      <c r="AQ65" s="1316"/>
      <c r="AR65" s="1316"/>
      <c r="AS65" s="1316"/>
      <c r="AT65" s="1316"/>
      <c r="AU65" s="1316"/>
      <c r="AV65" s="1316"/>
      <c r="AW65" s="1316"/>
      <c r="AX65" s="1316"/>
      <c r="AY65" s="1316"/>
      <c r="AZ65" s="1316"/>
      <c r="BA65" s="1316"/>
      <c r="BB65" s="1316"/>
      <c r="BC65" s="1316"/>
      <c r="BD65" s="1316"/>
      <c r="BE65" s="1316"/>
      <c r="BF65" s="1316"/>
      <c r="BG65" s="1316"/>
      <c r="BH65" s="1316"/>
      <c r="BI65" s="1316"/>
      <c r="BJ65" s="1316"/>
      <c r="BK65" s="1316"/>
      <c r="BL65" s="1316"/>
      <c r="BM65" s="1316"/>
      <c r="BN65" s="1316"/>
      <c r="BO65" s="1316"/>
      <c r="BP65" s="1316"/>
      <c r="BQ65" s="1316"/>
      <c r="BR65" s="1316"/>
      <c r="BS65" s="1316"/>
      <c r="BT65" s="1316"/>
      <c r="BU65" s="1316"/>
      <c r="BV65" s="1316"/>
      <c r="BW65" s="1316"/>
      <c r="BX65" s="1316"/>
      <c r="BY65" s="1316"/>
      <c r="BZ65" s="1316"/>
      <c r="CA65" s="1316"/>
      <c r="CB65" s="1316"/>
      <c r="CC65" s="1316"/>
      <c r="CD65" s="1316"/>
      <c r="CE65" s="1316"/>
      <c r="CF65" s="1316"/>
      <c r="CG65" s="1316"/>
      <c r="CH65" s="1316"/>
      <c r="CI65" s="1316"/>
      <c r="CJ65" s="1316"/>
      <c r="CK65" s="1316"/>
      <c r="CL65" s="1316"/>
      <c r="CM65" s="1316"/>
      <c r="CN65" s="1316"/>
      <c r="CO65" s="1316"/>
      <c r="CP65" s="1316"/>
      <c r="CQ65" s="1316"/>
      <c r="CR65" s="1316"/>
      <c r="CS65" s="1316"/>
      <c r="CT65" s="1316"/>
      <c r="CU65" s="1316"/>
      <c r="CV65" s="1316"/>
      <c r="CW65" s="1316"/>
      <c r="CX65" s="1316"/>
      <c r="CY65" s="1316"/>
      <c r="CZ65" s="1316"/>
      <c r="DA65" s="1316"/>
      <c r="DB65" s="1316"/>
      <c r="DC65" s="1317"/>
    </row>
    <row r="66" spans="2:107" x14ac:dyDescent="0.15">
      <c r="B66" s="397"/>
      <c r="AN66" s="1318"/>
      <c r="AO66" s="1319"/>
      <c r="AP66" s="1319"/>
      <c r="AQ66" s="1319"/>
      <c r="AR66" s="1319"/>
      <c r="AS66" s="1319"/>
      <c r="AT66" s="1319"/>
      <c r="AU66" s="1319"/>
      <c r="AV66" s="1319"/>
      <c r="AW66" s="1319"/>
      <c r="AX66" s="1319"/>
      <c r="AY66" s="1319"/>
      <c r="AZ66" s="1319"/>
      <c r="BA66" s="1319"/>
      <c r="BB66" s="1319"/>
      <c r="BC66" s="1319"/>
      <c r="BD66" s="1319"/>
      <c r="BE66" s="1319"/>
      <c r="BF66" s="1319"/>
      <c r="BG66" s="1319"/>
      <c r="BH66" s="1319"/>
      <c r="BI66" s="1319"/>
      <c r="BJ66" s="1319"/>
      <c r="BK66" s="1319"/>
      <c r="BL66" s="1319"/>
      <c r="BM66" s="1319"/>
      <c r="BN66" s="1319"/>
      <c r="BO66" s="1319"/>
      <c r="BP66" s="1319"/>
      <c r="BQ66" s="1319"/>
      <c r="BR66" s="1319"/>
      <c r="BS66" s="1319"/>
      <c r="BT66" s="1319"/>
      <c r="BU66" s="1319"/>
      <c r="BV66" s="1319"/>
      <c r="BW66" s="1319"/>
      <c r="BX66" s="1319"/>
      <c r="BY66" s="1319"/>
      <c r="BZ66" s="1319"/>
      <c r="CA66" s="1319"/>
      <c r="CB66" s="1319"/>
      <c r="CC66" s="1319"/>
      <c r="CD66" s="1319"/>
      <c r="CE66" s="1319"/>
      <c r="CF66" s="1319"/>
      <c r="CG66" s="1319"/>
      <c r="CH66" s="1319"/>
      <c r="CI66" s="1319"/>
      <c r="CJ66" s="1319"/>
      <c r="CK66" s="1319"/>
      <c r="CL66" s="1319"/>
      <c r="CM66" s="1319"/>
      <c r="CN66" s="1319"/>
      <c r="CO66" s="1319"/>
      <c r="CP66" s="1319"/>
      <c r="CQ66" s="1319"/>
      <c r="CR66" s="1319"/>
      <c r="CS66" s="1319"/>
      <c r="CT66" s="1319"/>
      <c r="CU66" s="1319"/>
      <c r="CV66" s="1319"/>
      <c r="CW66" s="1319"/>
      <c r="CX66" s="1319"/>
      <c r="CY66" s="1319"/>
      <c r="CZ66" s="1319"/>
      <c r="DA66" s="1319"/>
      <c r="DB66" s="1319"/>
      <c r="DC66" s="1320"/>
    </row>
    <row r="67" spans="2:107" x14ac:dyDescent="0.15">
      <c r="B67" s="397"/>
      <c r="AN67" s="1318"/>
      <c r="AO67" s="1319"/>
      <c r="AP67" s="1319"/>
      <c r="AQ67" s="1319"/>
      <c r="AR67" s="1319"/>
      <c r="AS67" s="1319"/>
      <c r="AT67" s="1319"/>
      <c r="AU67" s="1319"/>
      <c r="AV67" s="1319"/>
      <c r="AW67" s="1319"/>
      <c r="AX67" s="1319"/>
      <c r="AY67" s="1319"/>
      <c r="AZ67" s="1319"/>
      <c r="BA67" s="1319"/>
      <c r="BB67" s="1319"/>
      <c r="BC67" s="1319"/>
      <c r="BD67" s="1319"/>
      <c r="BE67" s="1319"/>
      <c r="BF67" s="1319"/>
      <c r="BG67" s="1319"/>
      <c r="BH67" s="1319"/>
      <c r="BI67" s="1319"/>
      <c r="BJ67" s="1319"/>
      <c r="BK67" s="1319"/>
      <c r="BL67" s="1319"/>
      <c r="BM67" s="1319"/>
      <c r="BN67" s="1319"/>
      <c r="BO67" s="1319"/>
      <c r="BP67" s="1319"/>
      <c r="BQ67" s="1319"/>
      <c r="BR67" s="1319"/>
      <c r="BS67" s="1319"/>
      <c r="BT67" s="1319"/>
      <c r="BU67" s="1319"/>
      <c r="BV67" s="1319"/>
      <c r="BW67" s="1319"/>
      <c r="BX67" s="1319"/>
      <c r="BY67" s="1319"/>
      <c r="BZ67" s="1319"/>
      <c r="CA67" s="1319"/>
      <c r="CB67" s="1319"/>
      <c r="CC67" s="1319"/>
      <c r="CD67" s="1319"/>
      <c r="CE67" s="1319"/>
      <c r="CF67" s="1319"/>
      <c r="CG67" s="1319"/>
      <c r="CH67" s="1319"/>
      <c r="CI67" s="1319"/>
      <c r="CJ67" s="1319"/>
      <c r="CK67" s="1319"/>
      <c r="CL67" s="1319"/>
      <c r="CM67" s="1319"/>
      <c r="CN67" s="1319"/>
      <c r="CO67" s="1319"/>
      <c r="CP67" s="1319"/>
      <c r="CQ67" s="1319"/>
      <c r="CR67" s="1319"/>
      <c r="CS67" s="1319"/>
      <c r="CT67" s="1319"/>
      <c r="CU67" s="1319"/>
      <c r="CV67" s="1319"/>
      <c r="CW67" s="1319"/>
      <c r="CX67" s="1319"/>
      <c r="CY67" s="1319"/>
      <c r="CZ67" s="1319"/>
      <c r="DA67" s="1319"/>
      <c r="DB67" s="1319"/>
      <c r="DC67" s="1320"/>
    </row>
    <row r="68" spans="2:107" x14ac:dyDescent="0.15">
      <c r="B68" s="397"/>
      <c r="AN68" s="1318"/>
      <c r="AO68" s="1319"/>
      <c r="AP68" s="1319"/>
      <c r="AQ68" s="1319"/>
      <c r="AR68" s="1319"/>
      <c r="AS68" s="1319"/>
      <c r="AT68" s="1319"/>
      <c r="AU68" s="1319"/>
      <c r="AV68" s="1319"/>
      <c r="AW68" s="1319"/>
      <c r="AX68" s="1319"/>
      <c r="AY68" s="1319"/>
      <c r="AZ68" s="1319"/>
      <c r="BA68" s="1319"/>
      <c r="BB68" s="1319"/>
      <c r="BC68" s="1319"/>
      <c r="BD68" s="1319"/>
      <c r="BE68" s="1319"/>
      <c r="BF68" s="1319"/>
      <c r="BG68" s="1319"/>
      <c r="BH68" s="1319"/>
      <c r="BI68" s="1319"/>
      <c r="BJ68" s="1319"/>
      <c r="BK68" s="1319"/>
      <c r="BL68" s="1319"/>
      <c r="BM68" s="1319"/>
      <c r="BN68" s="1319"/>
      <c r="BO68" s="1319"/>
      <c r="BP68" s="1319"/>
      <c r="BQ68" s="1319"/>
      <c r="BR68" s="1319"/>
      <c r="BS68" s="1319"/>
      <c r="BT68" s="1319"/>
      <c r="BU68" s="1319"/>
      <c r="BV68" s="1319"/>
      <c r="BW68" s="1319"/>
      <c r="BX68" s="1319"/>
      <c r="BY68" s="1319"/>
      <c r="BZ68" s="1319"/>
      <c r="CA68" s="1319"/>
      <c r="CB68" s="1319"/>
      <c r="CC68" s="1319"/>
      <c r="CD68" s="1319"/>
      <c r="CE68" s="1319"/>
      <c r="CF68" s="1319"/>
      <c r="CG68" s="1319"/>
      <c r="CH68" s="1319"/>
      <c r="CI68" s="1319"/>
      <c r="CJ68" s="1319"/>
      <c r="CK68" s="1319"/>
      <c r="CL68" s="1319"/>
      <c r="CM68" s="1319"/>
      <c r="CN68" s="1319"/>
      <c r="CO68" s="1319"/>
      <c r="CP68" s="1319"/>
      <c r="CQ68" s="1319"/>
      <c r="CR68" s="1319"/>
      <c r="CS68" s="1319"/>
      <c r="CT68" s="1319"/>
      <c r="CU68" s="1319"/>
      <c r="CV68" s="1319"/>
      <c r="CW68" s="1319"/>
      <c r="CX68" s="1319"/>
      <c r="CY68" s="1319"/>
      <c r="CZ68" s="1319"/>
      <c r="DA68" s="1319"/>
      <c r="DB68" s="1319"/>
      <c r="DC68" s="1320"/>
    </row>
    <row r="69" spans="2:107" x14ac:dyDescent="0.15">
      <c r="B69" s="397"/>
      <c r="AN69" s="1321"/>
      <c r="AO69" s="1322"/>
      <c r="AP69" s="1322"/>
      <c r="AQ69" s="1322"/>
      <c r="AR69" s="1322"/>
      <c r="AS69" s="1322"/>
      <c r="AT69" s="1322"/>
      <c r="AU69" s="1322"/>
      <c r="AV69" s="1322"/>
      <c r="AW69" s="1322"/>
      <c r="AX69" s="1322"/>
      <c r="AY69" s="1322"/>
      <c r="AZ69" s="1322"/>
      <c r="BA69" s="1322"/>
      <c r="BB69" s="1322"/>
      <c r="BC69" s="1322"/>
      <c r="BD69" s="1322"/>
      <c r="BE69" s="1322"/>
      <c r="BF69" s="1322"/>
      <c r="BG69" s="1322"/>
      <c r="BH69" s="1322"/>
      <c r="BI69" s="1322"/>
      <c r="BJ69" s="1322"/>
      <c r="BK69" s="1322"/>
      <c r="BL69" s="1322"/>
      <c r="BM69" s="1322"/>
      <c r="BN69" s="1322"/>
      <c r="BO69" s="1322"/>
      <c r="BP69" s="1322"/>
      <c r="BQ69" s="1322"/>
      <c r="BR69" s="1322"/>
      <c r="BS69" s="1322"/>
      <c r="BT69" s="1322"/>
      <c r="BU69" s="1322"/>
      <c r="BV69" s="1322"/>
      <c r="BW69" s="1322"/>
      <c r="BX69" s="1322"/>
      <c r="BY69" s="1322"/>
      <c r="BZ69" s="1322"/>
      <c r="CA69" s="1322"/>
      <c r="CB69" s="1322"/>
      <c r="CC69" s="1322"/>
      <c r="CD69" s="1322"/>
      <c r="CE69" s="1322"/>
      <c r="CF69" s="1322"/>
      <c r="CG69" s="1322"/>
      <c r="CH69" s="1322"/>
      <c r="CI69" s="1322"/>
      <c r="CJ69" s="1322"/>
      <c r="CK69" s="1322"/>
      <c r="CL69" s="1322"/>
      <c r="CM69" s="1322"/>
      <c r="CN69" s="1322"/>
      <c r="CO69" s="1322"/>
      <c r="CP69" s="1322"/>
      <c r="CQ69" s="1322"/>
      <c r="CR69" s="1322"/>
      <c r="CS69" s="1322"/>
      <c r="CT69" s="1322"/>
      <c r="CU69" s="1322"/>
      <c r="CV69" s="1322"/>
      <c r="CW69" s="1322"/>
      <c r="CX69" s="1322"/>
      <c r="CY69" s="1322"/>
      <c r="CZ69" s="1322"/>
      <c r="DA69" s="1322"/>
      <c r="DB69" s="1322"/>
      <c r="DC69" s="1323"/>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611</v>
      </c>
    </row>
    <row r="72" spans="2:107" x14ac:dyDescent="0.15">
      <c r="B72" s="397"/>
      <c r="G72" s="1324"/>
      <c r="H72" s="1324"/>
      <c r="I72" s="1324"/>
      <c r="J72" s="1324"/>
      <c r="K72" s="407"/>
      <c r="L72" s="407"/>
      <c r="M72" s="408"/>
      <c r="N72" s="408"/>
      <c r="AN72" s="1325"/>
      <c r="AO72" s="1326"/>
      <c r="AP72" s="1326"/>
      <c r="AQ72" s="1326"/>
      <c r="AR72" s="1326"/>
      <c r="AS72" s="1326"/>
      <c r="AT72" s="1326"/>
      <c r="AU72" s="1326"/>
      <c r="AV72" s="1326"/>
      <c r="AW72" s="1326"/>
      <c r="AX72" s="1326"/>
      <c r="AY72" s="1326"/>
      <c r="AZ72" s="1326"/>
      <c r="BA72" s="1326"/>
      <c r="BB72" s="1326"/>
      <c r="BC72" s="1326"/>
      <c r="BD72" s="1326"/>
      <c r="BE72" s="1326"/>
      <c r="BF72" s="1326"/>
      <c r="BG72" s="1326"/>
      <c r="BH72" s="1326"/>
      <c r="BI72" s="1326"/>
      <c r="BJ72" s="1326"/>
      <c r="BK72" s="1326"/>
      <c r="BL72" s="1326"/>
      <c r="BM72" s="1326"/>
      <c r="BN72" s="1326"/>
      <c r="BO72" s="1327"/>
      <c r="BP72" s="1328" t="s">
        <v>561</v>
      </c>
      <c r="BQ72" s="1328"/>
      <c r="BR72" s="1328"/>
      <c r="BS72" s="1328"/>
      <c r="BT72" s="1328"/>
      <c r="BU72" s="1328"/>
      <c r="BV72" s="1328"/>
      <c r="BW72" s="1328"/>
      <c r="BX72" s="1328" t="s">
        <v>562</v>
      </c>
      <c r="BY72" s="1328"/>
      <c r="BZ72" s="1328"/>
      <c r="CA72" s="1328"/>
      <c r="CB72" s="1328"/>
      <c r="CC72" s="1328"/>
      <c r="CD72" s="1328"/>
      <c r="CE72" s="1328"/>
      <c r="CF72" s="1328" t="s">
        <v>563</v>
      </c>
      <c r="CG72" s="1328"/>
      <c r="CH72" s="1328"/>
      <c r="CI72" s="1328"/>
      <c r="CJ72" s="1328"/>
      <c r="CK72" s="1328"/>
      <c r="CL72" s="1328"/>
      <c r="CM72" s="1328"/>
      <c r="CN72" s="1328" t="s">
        <v>564</v>
      </c>
      <c r="CO72" s="1328"/>
      <c r="CP72" s="1328"/>
      <c r="CQ72" s="1328"/>
      <c r="CR72" s="1328"/>
      <c r="CS72" s="1328"/>
      <c r="CT72" s="1328"/>
      <c r="CU72" s="1328"/>
      <c r="CV72" s="1328" t="s">
        <v>565</v>
      </c>
      <c r="CW72" s="1328"/>
      <c r="CX72" s="1328"/>
      <c r="CY72" s="1328"/>
      <c r="CZ72" s="1328"/>
      <c r="DA72" s="1328"/>
      <c r="DB72" s="1328"/>
      <c r="DC72" s="1328"/>
    </row>
    <row r="73" spans="2:107" x14ac:dyDescent="0.15">
      <c r="B73" s="397"/>
      <c r="G73" s="1334"/>
      <c r="H73" s="1334"/>
      <c r="I73" s="1334"/>
      <c r="J73" s="1334"/>
      <c r="K73" s="1335"/>
      <c r="L73" s="1335"/>
      <c r="M73" s="1335"/>
      <c r="N73" s="1335"/>
      <c r="AM73" s="406"/>
      <c r="AN73" s="1331" t="s">
        <v>612</v>
      </c>
      <c r="AO73" s="1331"/>
      <c r="AP73" s="1331"/>
      <c r="AQ73" s="1331"/>
      <c r="AR73" s="1331"/>
      <c r="AS73" s="1331"/>
      <c r="AT73" s="1331"/>
      <c r="AU73" s="1331"/>
      <c r="AV73" s="1331"/>
      <c r="AW73" s="1331"/>
      <c r="AX73" s="1331"/>
      <c r="AY73" s="1331"/>
      <c r="AZ73" s="1331"/>
      <c r="BA73" s="1331"/>
      <c r="BB73" s="1331" t="s">
        <v>613</v>
      </c>
      <c r="BC73" s="1331"/>
      <c r="BD73" s="1331"/>
      <c r="BE73" s="1331"/>
      <c r="BF73" s="1331"/>
      <c r="BG73" s="1331"/>
      <c r="BH73" s="1331"/>
      <c r="BI73" s="1331"/>
      <c r="BJ73" s="1331"/>
      <c r="BK73" s="1331"/>
      <c r="BL73" s="1331"/>
      <c r="BM73" s="1331"/>
      <c r="BN73" s="1331"/>
      <c r="BO73" s="1331"/>
      <c r="BP73" s="1329">
        <v>74.599999999999994</v>
      </c>
      <c r="BQ73" s="1329"/>
      <c r="BR73" s="1329"/>
      <c r="BS73" s="1329"/>
      <c r="BT73" s="1329"/>
      <c r="BU73" s="1329"/>
      <c r="BV73" s="1329"/>
      <c r="BW73" s="1329"/>
      <c r="BX73" s="1329">
        <v>81</v>
      </c>
      <c r="BY73" s="1329"/>
      <c r="BZ73" s="1329"/>
      <c r="CA73" s="1329"/>
      <c r="CB73" s="1329"/>
      <c r="CC73" s="1329"/>
      <c r="CD73" s="1329"/>
      <c r="CE73" s="1329"/>
      <c r="CF73" s="1329">
        <v>76</v>
      </c>
      <c r="CG73" s="1329"/>
      <c r="CH73" s="1329"/>
      <c r="CI73" s="1329"/>
      <c r="CJ73" s="1329"/>
      <c r="CK73" s="1329"/>
      <c r="CL73" s="1329"/>
      <c r="CM73" s="1329"/>
      <c r="CN73" s="1329">
        <v>77.3</v>
      </c>
      <c r="CO73" s="1329"/>
      <c r="CP73" s="1329"/>
      <c r="CQ73" s="1329"/>
      <c r="CR73" s="1329"/>
      <c r="CS73" s="1329"/>
      <c r="CT73" s="1329"/>
      <c r="CU73" s="1329"/>
      <c r="CV73" s="1329">
        <v>86.7</v>
      </c>
      <c r="CW73" s="1329"/>
      <c r="CX73" s="1329"/>
      <c r="CY73" s="1329"/>
      <c r="CZ73" s="1329"/>
      <c r="DA73" s="1329"/>
      <c r="DB73" s="1329"/>
      <c r="DC73" s="1329"/>
    </row>
    <row r="74" spans="2:107" x14ac:dyDescent="0.15">
      <c r="B74" s="397"/>
      <c r="G74" s="1334"/>
      <c r="H74" s="1334"/>
      <c r="I74" s="1334"/>
      <c r="J74" s="1334"/>
      <c r="K74" s="1335"/>
      <c r="L74" s="1335"/>
      <c r="M74" s="1335"/>
      <c r="N74" s="1335"/>
      <c r="AM74" s="406"/>
      <c r="AN74" s="1331"/>
      <c r="AO74" s="1331"/>
      <c r="AP74" s="1331"/>
      <c r="AQ74" s="1331"/>
      <c r="AR74" s="1331"/>
      <c r="AS74" s="1331"/>
      <c r="AT74" s="1331"/>
      <c r="AU74" s="1331"/>
      <c r="AV74" s="1331"/>
      <c r="AW74" s="1331"/>
      <c r="AX74" s="1331"/>
      <c r="AY74" s="1331"/>
      <c r="AZ74" s="1331"/>
      <c r="BA74" s="1331"/>
      <c r="BB74" s="1331"/>
      <c r="BC74" s="1331"/>
      <c r="BD74" s="1331"/>
      <c r="BE74" s="1331"/>
      <c r="BF74" s="1331"/>
      <c r="BG74" s="1331"/>
      <c r="BH74" s="1331"/>
      <c r="BI74" s="1331"/>
      <c r="BJ74" s="1331"/>
      <c r="BK74" s="1331"/>
      <c r="BL74" s="1331"/>
      <c r="BM74" s="1331"/>
      <c r="BN74" s="1331"/>
      <c r="BO74" s="1331"/>
      <c r="BP74" s="1329"/>
      <c r="BQ74" s="1329"/>
      <c r="BR74" s="1329"/>
      <c r="BS74" s="1329"/>
      <c r="BT74" s="1329"/>
      <c r="BU74" s="1329"/>
      <c r="BV74" s="1329"/>
      <c r="BW74" s="1329"/>
      <c r="BX74" s="1329"/>
      <c r="BY74" s="1329"/>
      <c r="BZ74" s="1329"/>
      <c r="CA74" s="1329"/>
      <c r="CB74" s="1329"/>
      <c r="CC74" s="1329"/>
      <c r="CD74" s="1329"/>
      <c r="CE74" s="1329"/>
      <c r="CF74" s="1329"/>
      <c r="CG74" s="1329"/>
      <c r="CH74" s="1329"/>
      <c r="CI74" s="1329"/>
      <c r="CJ74" s="1329"/>
      <c r="CK74" s="1329"/>
      <c r="CL74" s="1329"/>
      <c r="CM74" s="1329"/>
      <c r="CN74" s="1329"/>
      <c r="CO74" s="1329"/>
      <c r="CP74" s="1329"/>
      <c r="CQ74" s="1329"/>
      <c r="CR74" s="1329"/>
      <c r="CS74" s="1329"/>
      <c r="CT74" s="1329"/>
      <c r="CU74" s="1329"/>
      <c r="CV74" s="1329"/>
      <c r="CW74" s="1329"/>
      <c r="CX74" s="1329"/>
      <c r="CY74" s="1329"/>
      <c r="CZ74" s="1329"/>
      <c r="DA74" s="1329"/>
      <c r="DB74" s="1329"/>
      <c r="DC74" s="1329"/>
    </row>
    <row r="75" spans="2:107" x14ac:dyDescent="0.15">
      <c r="B75" s="397"/>
      <c r="G75" s="1334"/>
      <c r="H75" s="1334"/>
      <c r="I75" s="1324"/>
      <c r="J75" s="1324"/>
      <c r="K75" s="1330"/>
      <c r="L75" s="1330"/>
      <c r="M75" s="1330"/>
      <c r="N75" s="1330"/>
      <c r="AM75" s="406"/>
      <c r="AN75" s="1331"/>
      <c r="AO75" s="1331"/>
      <c r="AP75" s="1331"/>
      <c r="AQ75" s="1331"/>
      <c r="AR75" s="1331"/>
      <c r="AS75" s="1331"/>
      <c r="AT75" s="1331"/>
      <c r="AU75" s="1331"/>
      <c r="AV75" s="1331"/>
      <c r="AW75" s="1331"/>
      <c r="AX75" s="1331"/>
      <c r="AY75" s="1331"/>
      <c r="AZ75" s="1331"/>
      <c r="BA75" s="1331"/>
      <c r="BB75" s="1331" t="s">
        <v>618</v>
      </c>
      <c r="BC75" s="1331"/>
      <c r="BD75" s="1331"/>
      <c r="BE75" s="1331"/>
      <c r="BF75" s="1331"/>
      <c r="BG75" s="1331"/>
      <c r="BH75" s="1331"/>
      <c r="BI75" s="1331"/>
      <c r="BJ75" s="1331"/>
      <c r="BK75" s="1331"/>
      <c r="BL75" s="1331"/>
      <c r="BM75" s="1331"/>
      <c r="BN75" s="1331"/>
      <c r="BO75" s="1331"/>
      <c r="BP75" s="1329">
        <v>6</v>
      </c>
      <c r="BQ75" s="1329"/>
      <c r="BR75" s="1329"/>
      <c r="BS75" s="1329"/>
      <c r="BT75" s="1329"/>
      <c r="BU75" s="1329"/>
      <c r="BV75" s="1329"/>
      <c r="BW75" s="1329"/>
      <c r="BX75" s="1329">
        <v>6.3</v>
      </c>
      <c r="BY75" s="1329"/>
      <c r="BZ75" s="1329"/>
      <c r="CA75" s="1329"/>
      <c r="CB75" s="1329"/>
      <c r="CC75" s="1329"/>
      <c r="CD75" s="1329"/>
      <c r="CE75" s="1329"/>
      <c r="CF75" s="1329">
        <v>6.7</v>
      </c>
      <c r="CG75" s="1329"/>
      <c r="CH75" s="1329"/>
      <c r="CI75" s="1329"/>
      <c r="CJ75" s="1329"/>
      <c r="CK75" s="1329"/>
      <c r="CL75" s="1329"/>
      <c r="CM75" s="1329"/>
      <c r="CN75" s="1329">
        <v>7.4</v>
      </c>
      <c r="CO75" s="1329"/>
      <c r="CP75" s="1329"/>
      <c r="CQ75" s="1329"/>
      <c r="CR75" s="1329"/>
      <c r="CS75" s="1329"/>
      <c r="CT75" s="1329"/>
      <c r="CU75" s="1329"/>
      <c r="CV75" s="1329">
        <v>7.9</v>
      </c>
      <c r="CW75" s="1329"/>
      <c r="CX75" s="1329"/>
      <c r="CY75" s="1329"/>
      <c r="CZ75" s="1329"/>
      <c r="DA75" s="1329"/>
      <c r="DB75" s="1329"/>
      <c r="DC75" s="1329"/>
    </row>
    <row r="76" spans="2:107" x14ac:dyDescent="0.15">
      <c r="B76" s="397"/>
      <c r="G76" s="1334"/>
      <c r="H76" s="1334"/>
      <c r="I76" s="1324"/>
      <c r="J76" s="1324"/>
      <c r="K76" s="1330"/>
      <c r="L76" s="1330"/>
      <c r="M76" s="1330"/>
      <c r="N76" s="1330"/>
      <c r="AM76" s="406"/>
      <c r="AN76" s="1331"/>
      <c r="AO76" s="1331"/>
      <c r="AP76" s="1331"/>
      <c r="AQ76" s="1331"/>
      <c r="AR76" s="1331"/>
      <c r="AS76" s="1331"/>
      <c r="AT76" s="1331"/>
      <c r="AU76" s="1331"/>
      <c r="AV76" s="1331"/>
      <c r="AW76" s="1331"/>
      <c r="AX76" s="1331"/>
      <c r="AY76" s="1331"/>
      <c r="AZ76" s="1331"/>
      <c r="BA76" s="1331"/>
      <c r="BB76" s="1331"/>
      <c r="BC76" s="1331"/>
      <c r="BD76" s="1331"/>
      <c r="BE76" s="1331"/>
      <c r="BF76" s="1331"/>
      <c r="BG76" s="1331"/>
      <c r="BH76" s="1331"/>
      <c r="BI76" s="1331"/>
      <c r="BJ76" s="1331"/>
      <c r="BK76" s="1331"/>
      <c r="BL76" s="1331"/>
      <c r="BM76" s="1331"/>
      <c r="BN76" s="1331"/>
      <c r="BO76" s="1331"/>
      <c r="BP76" s="1329"/>
      <c r="BQ76" s="1329"/>
      <c r="BR76" s="1329"/>
      <c r="BS76" s="1329"/>
      <c r="BT76" s="1329"/>
      <c r="BU76" s="1329"/>
      <c r="BV76" s="1329"/>
      <c r="BW76" s="1329"/>
      <c r="BX76" s="1329"/>
      <c r="BY76" s="1329"/>
      <c r="BZ76" s="1329"/>
      <c r="CA76" s="1329"/>
      <c r="CB76" s="1329"/>
      <c r="CC76" s="1329"/>
      <c r="CD76" s="1329"/>
      <c r="CE76" s="1329"/>
      <c r="CF76" s="1329"/>
      <c r="CG76" s="1329"/>
      <c r="CH76" s="1329"/>
      <c r="CI76" s="1329"/>
      <c r="CJ76" s="1329"/>
      <c r="CK76" s="1329"/>
      <c r="CL76" s="1329"/>
      <c r="CM76" s="1329"/>
      <c r="CN76" s="1329"/>
      <c r="CO76" s="1329"/>
      <c r="CP76" s="1329"/>
      <c r="CQ76" s="1329"/>
      <c r="CR76" s="1329"/>
      <c r="CS76" s="1329"/>
      <c r="CT76" s="1329"/>
      <c r="CU76" s="1329"/>
      <c r="CV76" s="1329"/>
      <c r="CW76" s="1329"/>
      <c r="CX76" s="1329"/>
      <c r="CY76" s="1329"/>
      <c r="CZ76" s="1329"/>
      <c r="DA76" s="1329"/>
      <c r="DB76" s="1329"/>
      <c r="DC76" s="1329"/>
    </row>
    <row r="77" spans="2:107" x14ac:dyDescent="0.15">
      <c r="B77" s="397"/>
      <c r="G77" s="1324"/>
      <c r="H77" s="1324"/>
      <c r="I77" s="1324"/>
      <c r="J77" s="1324"/>
      <c r="K77" s="1335"/>
      <c r="L77" s="1335"/>
      <c r="M77" s="1335"/>
      <c r="N77" s="1335"/>
      <c r="AN77" s="1328" t="s">
        <v>615</v>
      </c>
      <c r="AO77" s="1328"/>
      <c r="AP77" s="1328"/>
      <c r="AQ77" s="1328"/>
      <c r="AR77" s="1328"/>
      <c r="AS77" s="1328"/>
      <c r="AT77" s="1328"/>
      <c r="AU77" s="1328"/>
      <c r="AV77" s="1328"/>
      <c r="AW77" s="1328"/>
      <c r="AX77" s="1328"/>
      <c r="AY77" s="1328"/>
      <c r="AZ77" s="1328"/>
      <c r="BA77" s="1328"/>
      <c r="BB77" s="1331" t="s">
        <v>613</v>
      </c>
      <c r="BC77" s="1331"/>
      <c r="BD77" s="1331"/>
      <c r="BE77" s="1331"/>
      <c r="BF77" s="1331"/>
      <c r="BG77" s="1331"/>
      <c r="BH77" s="1331"/>
      <c r="BI77" s="1331"/>
      <c r="BJ77" s="1331"/>
      <c r="BK77" s="1331"/>
      <c r="BL77" s="1331"/>
      <c r="BM77" s="1331"/>
      <c r="BN77" s="1331"/>
      <c r="BO77" s="1331"/>
      <c r="BP77" s="1329">
        <v>53.1</v>
      </c>
      <c r="BQ77" s="1329"/>
      <c r="BR77" s="1329"/>
      <c r="BS77" s="1329"/>
      <c r="BT77" s="1329"/>
      <c r="BU77" s="1329"/>
      <c r="BV77" s="1329"/>
      <c r="BW77" s="1329"/>
      <c r="BX77" s="1329">
        <v>51.2</v>
      </c>
      <c r="BY77" s="1329"/>
      <c r="BZ77" s="1329"/>
      <c r="CA77" s="1329"/>
      <c r="CB77" s="1329"/>
      <c r="CC77" s="1329"/>
      <c r="CD77" s="1329"/>
      <c r="CE77" s="1329"/>
      <c r="CF77" s="1329">
        <v>47.2</v>
      </c>
      <c r="CG77" s="1329"/>
      <c r="CH77" s="1329"/>
      <c r="CI77" s="1329"/>
      <c r="CJ77" s="1329"/>
      <c r="CK77" s="1329"/>
      <c r="CL77" s="1329"/>
      <c r="CM77" s="1329"/>
      <c r="CN77" s="1329">
        <v>49.5</v>
      </c>
      <c r="CO77" s="1329"/>
      <c r="CP77" s="1329"/>
      <c r="CQ77" s="1329"/>
      <c r="CR77" s="1329"/>
      <c r="CS77" s="1329"/>
      <c r="CT77" s="1329"/>
      <c r="CU77" s="1329"/>
      <c r="CV77" s="1329">
        <v>46.9</v>
      </c>
      <c r="CW77" s="1329"/>
      <c r="CX77" s="1329"/>
      <c r="CY77" s="1329"/>
      <c r="CZ77" s="1329"/>
      <c r="DA77" s="1329"/>
      <c r="DB77" s="1329"/>
      <c r="DC77" s="1329"/>
    </row>
    <row r="78" spans="2:107" x14ac:dyDescent="0.15">
      <c r="B78" s="397"/>
      <c r="G78" s="1324"/>
      <c r="H78" s="1324"/>
      <c r="I78" s="1324"/>
      <c r="J78" s="1324"/>
      <c r="K78" s="1335"/>
      <c r="L78" s="1335"/>
      <c r="M78" s="1335"/>
      <c r="N78" s="1335"/>
      <c r="AN78" s="1328"/>
      <c r="AO78" s="1328"/>
      <c r="AP78" s="1328"/>
      <c r="AQ78" s="1328"/>
      <c r="AR78" s="1328"/>
      <c r="AS78" s="1328"/>
      <c r="AT78" s="1328"/>
      <c r="AU78" s="1328"/>
      <c r="AV78" s="1328"/>
      <c r="AW78" s="1328"/>
      <c r="AX78" s="1328"/>
      <c r="AY78" s="1328"/>
      <c r="AZ78" s="1328"/>
      <c r="BA78" s="1328"/>
      <c r="BB78" s="1331"/>
      <c r="BC78" s="1331"/>
      <c r="BD78" s="1331"/>
      <c r="BE78" s="1331"/>
      <c r="BF78" s="1331"/>
      <c r="BG78" s="1331"/>
      <c r="BH78" s="1331"/>
      <c r="BI78" s="1331"/>
      <c r="BJ78" s="1331"/>
      <c r="BK78" s="1331"/>
      <c r="BL78" s="1331"/>
      <c r="BM78" s="1331"/>
      <c r="BN78" s="1331"/>
      <c r="BO78" s="1331"/>
      <c r="BP78" s="1329"/>
      <c r="BQ78" s="1329"/>
      <c r="BR78" s="1329"/>
      <c r="BS78" s="1329"/>
      <c r="BT78" s="1329"/>
      <c r="BU78" s="1329"/>
      <c r="BV78" s="1329"/>
      <c r="BW78" s="1329"/>
      <c r="BX78" s="1329"/>
      <c r="BY78" s="1329"/>
      <c r="BZ78" s="1329"/>
      <c r="CA78" s="1329"/>
      <c r="CB78" s="1329"/>
      <c r="CC78" s="1329"/>
      <c r="CD78" s="1329"/>
      <c r="CE78" s="1329"/>
      <c r="CF78" s="1329"/>
      <c r="CG78" s="1329"/>
      <c r="CH78" s="1329"/>
      <c r="CI78" s="1329"/>
      <c r="CJ78" s="1329"/>
      <c r="CK78" s="1329"/>
      <c r="CL78" s="1329"/>
      <c r="CM78" s="1329"/>
      <c r="CN78" s="1329"/>
      <c r="CO78" s="1329"/>
      <c r="CP78" s="1329"/>
      <c r="CQ78" s="1329"/>
      <c r="CR78" s="1329"/>
      <c r="CS78" s="1329"/>
      <c r="CT78" s="1329"/>
      <c r="CU78" s="1329"/>
      <c r="CV78" s="1329"/>
      <c r="CW78" s="1329"/>
      <c r="CX78" s="1329"/>
      <c r="CY78" s="1329"/>
      <c r="CZ78" s="1329"/>
      <c r="DA78" s="1329"/>
      <c r="DB78" s="1329"/>
      <c r="DC78" s="1329"/>
    </row>
    <row r="79" spans="2:107" x14ac:dyDescent="0.15">
      <c r="B79" s="397"/>
      <c r="G79" s="1324"/>
      <c r="H79" s="1324"/>
      <c r="I79" s="1333"/>
      <c r="J79" s="1333"/>
      <c r="K79" s="1336"/>
      <c r="L79" s="1336"/>
      <c r="M79" s="1336"/>
      <c r="N79" s="1336"/>
      <c r="AN79" s="1328"/>
      <c r="AO79" s="1328"/>
      <c r="AP79" s="1328"/>
      <c r="AQ79" s="1328"/>
      <c r="AR79" s="1328"/>
      <c r="AS79" s="1328"/>
      <c r="AT79" s="1328"/>
      <c r="AU79" s="1328"/>
      <c r="AV79" s="1328"/>
      <c r="AW79" s="1328"/>
      <c r="AX79" s="1328"/>
      <c r="AY79" s="1328"/>
      <c r="AZ79" s="1328"/>
      <c r="BA79" s="1328"/>
      <c r="BB79" s="1331" t="s">
        <v>618</v>
      </c>
      <c r="BC79" s="1331"/>
      <c r="BD79" s="1331"/>
      <c r="BE79" s="1331"/>
      <c r="BF79" s="1331"/>
      <c r="BG79" s="1331"/>
      <c r="BH79" s="1331"/>
      <c r="BI79" s="1331"/>
      <c r="BJ79" s="1331"/>
      <c r="BK79" s="1331"/>
      <c r="BL79" s="1331"/>
      <c r="BM79" s="1331"/>
      <c r="BN79" s="1331"/>
      <c r="BO79" s="1331"/>
      <c r="BP79" s="1329">
        <v>8.6</v>
      </c>
      <c r="BQ79" s="1329"/>
      <c r="BR79" s="1329"/>
      <c r="BS79" s="1329"/>
      <c r="BT79" s="1329"/>
      <c r="BU79" s="1329"/>
      <c r="BV79" s="1329"/>
      <c r="BW79" s="1329"/>
      <c r="BX79" s="1329">
        <v>8.1999999999999993</v>
      </c>
      <c r="BY79" s="1329"/>
      <c r="BZ79" s="1329"/>
      <c r="CA79" s="1329"/>
      <c r="CB79" s="1329"/>
      <c r="CC79" s="1329"/>
      <c r="CD79" s="1329"/>
      <c r="CE79" s="1329"/>
      <c r="CF79" s="1329">
        <v>7.8</v>
      </c>
      <c r="CG79" s="1329"/>
      <c r="CH79" s="1329"/>
      <c r="CI79" s="1329"/>
      <c r="CJ79" s="1329"/>
      <c r="CK79" s="1329"/>
      <c r="CL79" s="1329"/>
      <c r="CM79" s="1329"/>
      <c r="CN79" s="1329">
        <v>7.6</v>
      </c>
      <c r="CO79" s="1329"/>
      <c r="CP79" s="1329"/>
      <c r="CQ79" s="1329"/>
      <c r="CR79" s="1329"/>
      <c r="CS79" s="1329"/>
      <c r="CT79" s="1329"/>
      <c r="CU79" s="1329"/>
      <c r="CV79" s="1329">
        <v>7.2</v>
      </c>
      <c r="CW79" s="1329"/>
      <c r="CX79" s="1329"/>
      <c r="CY79" s="1329"/>
      <c r="CZ79" s="1329"/>
      <c r="DA79" s="1329"/>
      <c r="DB79" s="1329"/>
      <c r="DC79" s="1329"/>
    </row>
    <row r="80" spans="2:107" x14ac:dyDescent="0.15">
      <c r="B80" s="397"/>
      <c r="G80" s="1324"/>
      <c r="H80" s="1324"/>
      <c r="I80" s="1333"/>
      <c r="J80" s="1333"/>
      <c r="K80" s="1336"/>
      <c r="L80" s="1336"/>
      <c r="M80" s="1336"/>
      <c r="N80" s="1336"/>
      <c r="AN80" s="1328"/>
      <c r="AO80" s="1328"/>
      <c r="AP80" s="1328"/>
      <c r="AQ80" s="1328"/>
      <c r="AR80" s="1328"/>
      <c r="AS80" s="1328"/>
      <c r="AT80" s="1328"/>
      <c r="AU80" s="1328"/>
      <c r="AV80" s="1328"/>
      <c r="AW80" s="1328"/>
      <c r="AX80" s="1328"/>
      <c r="AY80" s="1328"/>
      <c r="AZ80" s="1328"/>
      <c r="BA80" s="1328"/>
      <c r="BB80" s="1331"/>
      <c r="BC80" s="1331"/>
      <c r="BD80" s="1331"/>
      <c r="BE80" s="1331"/>
      <c r="BF80" s="1331"/>
      <c r="BG80" s="1331"/>
      <c r="BH80" s="1331"/>
      <c r="BI80" s="1331"/>
      <c r="BJ80" s="1331"/>
      <c r="BK80" s="1331"/>
      <c r="BL80" s="1331"/>
      <c r="BM80" s="1331"/>
      <c r="BN80" s="1331"/>
      <c r="BO80" s="1331"/>
      <c r="BP80" s="1329"/>
      <c r="BQ80" s="1329"/>
      <c r="BR80" s="1329"/>
      <c r="BS80" s="1329"/>
      <c r="BT80" s="1329"/>
      <c r="BU80" s="1329"/>
      <c r="BV80" s="1329"/>
      <c r="BW80" s="1329"/>
      <c r="BX80" s="1329"/>
      <c r="BY80" s="1329"/>
      <c r="BZ80" s="1329"/>
      <c r="CA80" s="1329"/>
      <c r="CB80" s="1329"/>
      <c r="CC80" s="1329"/>
      <c r="CD80" s="1329"/>
      <c r="CE80" s="1329"/>
      <c r="CF80" s="1329"/>
      <c r="CG80" s="1329"/>
      <c r="CH80" s="1329"/>
      <c r="CI80" s="1329"/>
      <c r="CJ80" s="1329"/>
      <c r="CK80" s="1329"/>
      <c r="CL80" s="1329"/>
      <c r="CM80" s="1329"/>
      <c r="CN80" s="1329"/>
      <c r="CO80" s="1329"/>
      <c r="CP80" s="1329"/>
      <c r="CQ80" s="1329"/>
      <c r="CR80" s="1329"/>
      <c r="CS80" s="1329"/>
      <c r="CT80" s="1329"/>
      <c r="CU80" s="1329"/>
      <c r="CV80" s="1329"/>
      <c r="CW80" s="1329"/>
      <c r="CX80" s="1329"/>
      <c r="CY80" s="1329"/>
      <c r="CZ80" s="1329"/>
      <c r="DA80" s="1329"/>
      <c r="DB80" s="1329"/>
      <c r="DC80" s="1329"/>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password="9A61"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CL49" sqref="CL4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508</v>
      </c>
    </row>
  </sheetData>
  <sheetProtection algorithmName="SHA-512" hashValue="w+rd5CaMlbSL3zH7zXHxCVu9twP8uXT3AgqAUaLXTHtjhQ2WjIJrK9GdMxY7PU4M5+yx8QCXI0FP7G7I0xBRAg==" saltValue="1GE/9hC/njcqzf0rJGiK5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CL49" sqref="CL4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508</v>
      </c>
    </row>
  </sheetData>
  <sheetProtection algorithmName="SHA-512" hashValue="/vA4J+PbIShAy8chuSjLpzY5g2CpX/DE1a13m00ELWHkNjdlQOVmJu6kE9mO3i8PMRMFJ3tVWRJOslTsgxW/2g==" saltValue="ZbZIW0dJkrxQhn0Id9H83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558</v>
      </c>
      <c r="G2" s="157"/>
      <c r="H2" s="158"/>
    </row>
    <row r="3" spans="1:8" x14ac:dyDescent="0.15">
      <c r="A3" s="154" t="s">
        <v>551</v>
      </c>
      <c r="B3" s="159"/>
      <c r="C3" s="160"/>
      <c r="D3" s="161">
        <v>83334</v>
      </c>
      <c r="E3" s="162"/>
      <c r="F3" s="163">
        <v>65942</v>
      </c>
      <c r="G3" s="164"/>
      <c r="H3" s="165"/>
    </row>
    <row r="4" spans="1:8" x14ac:dyDescent="0.15">
      <c r="A4" s="166"/>
      <c r="B4" s="167"/>
      <c r="C4" s="168"/>
      <c r="D4" s="169">
        <v>64392</v>
      </c>
      <c r="E4" s="170"/>
      <c r="F4" s="171">
        <v>32778</v>
      </c>
      <c r="G4" s="172"/>
      <c r="H4" s="173"/>
    </row>
    <row r="5" spans="1:8" x14ac:dyDescent="0.15">
      <c r="A5" s="154" t="s">
        <v>553</v>
      </c>
      <c r="B5" s="159"/>
      <c r="C5" s="160"/>
      <c r="D5" s="161">
        <v>91104</v>
      </c>
      <c r="E5" s="162"/>
      <c r="F5" s="163">
        <v>68655</v>
      </c>
      <c r="G5" s="164"/>
      <c r="H5" s="165"/>
    </row>
    <row r="6" spans="1:8" x14ac:dyDescent="0.15">
      <c r="A6" s="166"/>
      <c r="B6" s="167"/>
      <c r="C6" s="168"/>
      <c r="D6" s="169">
        <v>69218</v>
      </c>
      <c r="E6" s="170"/>
      <c r="F6" s="171">
        <v>32316</v>
      </c>
      <c r="G6" s="172"/>
      <c r="H6" s="173"/>
    </row>
    <row r="7" spans="1:8" x14ac:dyDescent="0.15">
      <c r="A7" s="154" t="s">
        <v>554</v>
      </c>
      <c r="B7" s="159"/>
      <c r="C7" s="160"/>
      <c r="D7" s="161">
        <v>73752</v>
      </c>
      <c r="E7" s="162"/>
      <c r="F7" s="163">
        <v>66863</v>
      </c>
      <c r="G7" s="164"/>
      <c r="H7" s="165"/>
    </row>
    <row r="8" spans="1:8" x14ac:dyDescent="0.15">
      <c r="A8" s="166"/>
      <c r="B8" s="167"/>
      <c r="C8" s="168"/>
      <c r="D8" s="169">
        <v>57789</v>
      </c>
      <c r="E8" s="170"/>
      <c r="F8" s="171">
        <v>32770</v>
      </c>
      <c r="G8" s="172"/>
      <c r="H8" s="173"/>
    </row>
    <row r="9" spans="1:8" x14ac:dyDescent="0.15">
      <c r="A9" s="154" t="s">
        <v>555</v>
      </c>
      <c r="B9" s="159"/>
      <c r="C9" s="160"/>
      <c r="D9" s="161">
        <v>64673</v>
      </c>
      <c r="E9" s="162"/>
      <c r="F9" s="163">
        <v>72051</v>
      </c>
      <c r="G9" s="164"/>
      <c r="H9" s="165"/>
    </row>
    <row r="10" spans="1:8" x14ac:dyDescent="0.15">
      <c r="A10" s="166"/>
      <c r="B10" s="167"/>
      <c r="C10" s="168"/>
      <c r="D10" s="169">
        <v>55456</v>
      </c>
      <c r="E10" s="170"/>
      <c r="F10" s="171">
        <v>34140</v>
      </c>
      <c r="G10" s="172"/>
      <c r="H10" s="173"/>
    </row>
    <row r="11" spans="1:8" x14ac:dyDescent="0.15">
      <c r="A11" s="154" t="s">
        <v>556</v>
      </c>
      <c r="B11" s="159"/>
      <c r="C11" s="160"/>
      <c r="D11" s="161">
        <v>79480</v>
      </c>
      <c r="E11" s="162"/>
      <c r="F11" s="163">
        <v>72756</v>
      </c>
      <c r="G11" s="164"/>
      <c r="H11" s="165"/>
    </row>
    <row r="12" spans="1:8" x14ac:dyDescent="0.15">
      <c r="A12" s="166"/>
      <c r="B12" s="167"/>
      <c r="C12" s="174"/>
      <c r="D12" s="169">
        <v>61744</v>
      </c>
      <c r="E12" s="170"/>
      <c r="F12" s="171">
        <v>32117</v>
      </c>
      <c r="G12" s="172"/>
      <c r="H12" s="173"/>
    </row>
    <row r="13" spans="1:8" x14ac:dyDescent="0.15">
      <c r="A13" s="154"/>
      <c r="B13" s="159"/>
      <c r="C13" s="175"/>
      <c r="D13" s="176">
        <v>78469</v>
      </c>
      <c r="E13" s="177"/>
      <c r="F13" s="178">
        <v>69253</v>
      </c>
      <c r="G13" s="179"/>
      <c r="H13" s="165"/>
    </row>
    <row r="14" spans="1:8" x14ac:dyDescent="0.15">
      <c r="A14" s="166"/>
      <c r="B14" s="167"/>
      <c r="C14" s="168"/>
      <c r="D14" s="169">
        <v>61720</v>
      </c>
      <c r="E14" s="170"/>
      <c r="F14" s="171">
        <v>32824</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6.16</v>
      </c>
      <c r="C19" s="180">
        <f>ROUND(VALUE(SUBSTITUTE(実質収支比率等に係る経年分析!G$48,"▲","-")),2)</f>
        <v>9.6199999999999992</v>
      </c>
      <c r="D19" s="180">
        <f>ROUND(VALUE(SUBSTITUTE(実質収支比率等に係る経年分析!H$48,"▲","-")),2)</f>
        <v>6.42</v>
      </c>
      <c r="E19" s="180">
        <f>ROUND(VALUE(SUBSTITUTE(実質収支比率等に係る経年分析!I$48,"▲","-")),2)</f>
        <v>8.31</v>
      </c>
      <c r="F19" s="180">
        <f>ROUND(VALUE(SUBSTITUTE(実質収支比率等に係る経年分析!J$48,"▲","-")),2)</f>
        <v>8.66</v>
      </c>
    </row>
    <row r="20" spans="1:11" x14ac:dyDescent="0.15">
      <c r="A20" s="180" t="s">
        <v>54</v>
      </c>
      <c r="B20" s="180">
        <f>ROUND(VALUE(SUBSTITUTE(実質収支比率等に係る経年分析!F$47,"▲","-")),2)</f>
        <v>15.68</v>
      </c>
      <c r="C20" s="180">
        <f>ROUND(VALUE(SUBSTITUTE(実質収支比率等に係る経年分析!G$47,"▲","-")),2)</f>
        <v>15.36</v>
      </c>
      <c r="D20" s="180">
        <f>ROUND(VALUE(SUBSTITUTE(実質収支比率等に係る経年分析!H$47,"▲","-")),2)</f>
        <v>20.5</v>
      </c>
      <c r="E20" s="180">
        <f>ROUND(VALUE(SUBSTITUTE(実質収支比率等に係る経年分析!I$47,"▲","-")),2)</f>
        <v>19.09</v>
      </c>
      <c r="F20" s="180">
        <f>ROUND(VALUE(SUBSTITUTE(実質収支比率等に係る経年分析!J$47,"▲","-")),2)</f>
        <v>13.16</v>
      </c>
    </row>
    <row r="21" spans="1:11" x14ac:dyDescent="0.15">
      <c r="A21" s="180" t="s">
        <v>55</v>
      </c>
      <c r="B21" s="180">
        <f>IF(ISNUMBER(VALUE(SUBSTITUTE(実質収支比率等に係る経年分析!F$49,"▲","-"))),ROUND(VALUE(SUBSTITUTE(実質収支比率等に係る経年分析!F$49,"▲","-")),2),NA())</f>
        <v>0.54</v>
      </c>
      <c r="C21" s="180">
        <f>IF(ISNUMBER(VALUE(SUBSTITUTE(実質収支比率等に係る経年分析!G$49,"▲","-"))),ROUND(VALUE(SUBSTITUTE(実質収支比率等に係る経年分析!G$49,"▲","-")),2),NA())</f>
        <v>3.17</v>
      </c>
      <c r="D21" s="180">
        <f>IF(ISNUMBER(VALUE(SUBSTITUTE(実質収支比率等に係る経年分析!H$49,"▲","-"))),ROUND(VALUE(SUBSTITUTE(実質収支比率等に係る経年分析!H$49,"▲","-")),2),NA())</f>
        <v>2.17</v>
      </c>
      <c r="E21" s="180">
        <f>IF(ISNUMBER(VALUE(SUBSTITUTE(実質収支比率等に係る経年分析!I$49,"▲","-"))),ROUND(VALUE(SUBSTITUTE(実質収支比率等に係る経年分析!I$49,"▲","-")),2),NA())</f>
        <v>0.36</v>
      </c>
      <c r="F21" s="180">
        <f>IF(ISNUMBER(VALUE(SUBSTITUTE(実質収支比率等に係る経年分析!J$49,"▲","-"))),ROUND(VALUE(SUBSTITUTE(実質収支比率等に係る経年分析!J$49,"▲","-")),2),NA())</f>
        <v>-4.83</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0.06</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0.02</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国民健康保険特別会計（施設勘定）</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公設地方卸売市場特別会計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0.45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0.66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0.38</v>
      </c>
    </row>
    <row r="32" spans="1:11" x14ac:dyDescent="0.15">
      <c r="A32" s="181" t="str">
        <f>IF(連結実質赤字比率に係る赤字・黒字の構成分析!C$38="",NA(),連結実質赤字比率に係る赤字・黒字の構成分析!C$38)</f>
        <v>国民健康保険特別会計（事業勘定）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1.53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0.39</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1.88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0.52</v>
      </c>
    </row>
    <row r="34" spans="1:16" x14ac:dyDescent="0.15">
      <c r="A34" s="181" t="str">
        <f>IF(連結実質赤字比率に係る赤字・黒字の構成分析!C$36="",NA(),連結実質赤字比率に係る赤字・黒字の構成分析!C$36)</f>
        <v>簡易水道事業会計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0.97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0.92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0.83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0.72</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7.23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7.25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7.01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6.77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6.48</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6.15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9.6199999999999992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6.41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8.31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8.65</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3042</v>
      </c>
      <c r="E42" s="182"/>
      <c r="F42" s="182"/>
      <c r="G42" s="182">
        <f>'実質公債費比率（分子）の構造'!L$52</f>
        <v>3038</v>
      </c>
      <c r="H42" s="182"/>
      <c r="I42" s="182"/>
      <c r="J42" s="182">
        <f>'実質公債費比率（分子）の構造'!M$52</f>
        <v>2960</v>
      </c>
      <c r="K42" s="182"/>
      <c r="L42" s="182"/>
      <c r="M42" s="182">
        <f>'実質公債費比率（分子）の構造'!N$52</f>
        <v>2818</v>
      </c>
      <c r="N42" s="182"/>
      <c r="O42" s="182"/>
      <c r="P42" s="182">
        <f>'実質公債費比率（分子）の構造'!O$52</f>
        <v>2705</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6</v>
      </c>
      <c r="C44" s="182"/>
      <c r="D44" s="182"/>
      <c r="E44" s="182">
        <f>'実質公債費比率（分子）の構造'!L$50</f>
        <v>24</v>
      </c>
      <c r="F44" s="182"/>
      <c r="G44" s="182"/>
      <c r="H44" s="182">
        <f>'実質公債費比率（分子）の構造'!M$50</f>
        <v>34</v>
      </c>
      <c r="I44" s="182"/>
      <c r="J44" s="182"/>
      <c r="K44" s="182">
        <f>'実質公債費比率（分子）の構造'!N$50</f>
        <v>73</v>
      </c>
      <c r="L44" s="182"/>
      <c r="M44" s="182"/>
      <c r="N44" s="182">
        <f>'実質公債費比率（分子）の構造'!O$50</f>
        <v>105</v>
      </c>
      <c r="O44" s="182"/>
      <c r="P44" s="182"/>
    </row>
    <row r="45" spans="1:16" x14ac:dyDescent="0.15">
      <c r="A45" s="182" t="s">
        <v>65</v>
      </c>
      <c r="B45" s="182">
        <f>'実質公債費比率（分子）の構造'!K$49</f>
        <v>2</v>
      </c>
      <c r="C45" s="182"/>
      <c r="D45" s="182"/>
      <c r="E45" s="182">
        <f>'実質公債費比率（分子）の構造'!L$49</f>
        <v>1</v>
      </c>
      <c r="F45" s="182"/>
      <c r="G45" s="182"/>
      <c r="H45" s="182">
        <f>'実質公債費比率（分子）の構造'!M$49</f>
        <v>7</v>
      </c>
      <c r="I45" s="182"/>
      <c r="J45" s="182"/>
      <c r="K45" s="182">
        <f>'実質公債費比率（分子）の構造'!N$49</f>
        <v>19</v>
      </c>
      <c r="L45" s="182"/>
      <c r="M45" s="182"/>
      <c r="N45" s="182">
        <f>'実質公債費比率（分子）の構造'!O$49</f>
        <v>7</v>
      </c>
      <c r="O45" s="182"/>
      <c r="P45" s="182"/>
    </row>
    <row r="46" spans="1:16" x14ac:dyDescent="0.15">
      <c r="A46" s="182" t="s">
        <v>66</v>
      </c>
      <c r="B46" s="182">
        <f>'実質公債費比率（分子）の構造'!K$48</f>
        <v>641</v>
      </c>
      <c r="C46" s="182"/>
      <c r="D46" s="182"/>
      <c r="E46" s="182">
        <f>'実質公債費比率（分子）の構造'!L$48</f>
        <v>723</v>
      </c>
      <c r="F46" s="182"/>
      <c r="G46" s="182"/>
      <c r="H46" s="182">
        <f>'実質公債費比率（分子）の構造'!M$48</f>
        <v>700</v>
      </c>
      <c r="I46" s="182"/>
      <c r="J46" s="182"/>
      <c r="K46" s="182">
        <f>'実質公債費比率（分子）の構造'!N$48</f>
        <v>398</v>
      </c>
      <c r="L46" s="182"/>
      <c r="M46" s="182"/>
      <c r="N46" s="182">
        <f>'実質公債費比率（分子）の構造'!O$48</f>
        <v>409</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4497</v>
      </c>
      <c r="C49" s="182"/>
      <c r="D49" s="182"/>
      <c r="E49" s="182">
        <f>'実質公債費比率（分子）の構造'!L$45</f>
        <v>4660</v>
      </c>
      <c r="F49" s="182"/>
      <c r="G49" s="182"/>
      <c r="H49" s="182">
        <f>'実質公債費比率（分子）の構造'!M$45</f>
        <v>4906</v>
      </c>
      <c r="I49" s="182"/>
      <c r="J49" s="182"/>
      <c r="K49" s="182">
        <f>'実質公債費比率（分子）の構造'!N$45</f>
        <v>5149</v>
      </c>
      <c r="L49" s="182"/>
      <c r="M49" s="182"/>
      <c r="N49" s="182">
        <f>'実質公債費比率（分子）の構造'!O$45</f>
        <v>5284</v>
      </c>
      <c r="O49" s="182"/>
      <c r="P49" s="182"/>
    </row>
    <row r="50" spans="1:16" x14ac:dyDescent="0.15">
      <c r="A50" s="182" t="s">
        <v>70</v>
      </c>
      <c r="B50" s="182" t="e">
        <f>NA()</f>
        <v>#N/A</v>
      </c>
      <c r="C50" s="182">
        <f>IF(ISNUMBER('実質公債費比率（分子）の構造'!K$53),'実質公債費比率（分子）の構造'!K$53,NA())</f>
        <v>2104</v>
      </c>
      <c r="D50" s="182" t="e">
        <f>NA()</f>
        <v>#N/A</v>
      </c>
      <c r="E50" s="182" t="e">
        <f>NA()</f>
        <v>#N/A</v>
      </c>
      <c r="F50" s="182">
        <f>IF(ISNUMBER('実質公債費比率（分子）の構造'!L$53),'実質公債費比率（分子）の構造'!L$53,NA())</f>
        <v>2370</v>
      </c>
      <c r="G50" s="182" t="e">
        <f>NA()</f>
        <v>#N/A</v>
      </c>
      <c r="H50" s="182" t="e">
        <f>NA()</f>
        <v>#N/A</v>
      </c>
      <c r="I50" s="182">
        <f>IF(ISNUMBER('実質公債費比率（分子）の構造'!M$53),'実質公債費比率（分子）の構造'!M$53,NA())</f>
        <v>2687</v>
      </c>
      <c r="J50" s="182" t="e">
        <f>NA()</f>
        <v>#N/A</v>
      </c>
      <c r="K50" s="182" t="e">
        <f>NA()</f>
        <v>#N/A</v>
      </c>
      <c r="L50" s="182">
        <f>IF(ISNUMBER('実質公債費比率（分子）の構造'!N$53),'実質公債費比率（分子）の構造'!N$53,NA())</f>
        <v>2821</v>
      </c>
      <c r="M50" s="182" t="e">
        <f>NA()</f>
        <v>#N/A</v>
      </c>
      <c r="N50" s="182" t="e">
        <f>NA()</f>
        <v>#N/A</v>
      </c>
      <c r="O50" s="182">
        <f>IF(ISNUMBER('実質公債費比率（分子）の構造'!O$53),'実質公債費比率（分子）の構造'!O$53,NA())</f>
        <v>3100</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26657</v>
      </c>
      <c r="E56" s="181"/>
      <c r="F56" s="181"/>
      <c r="G56" s="181">
        <f>'将来負担比率（分子）の構造'!J$52</f>
        <v>25179</v>
      </c>
      <c r="H56" s="181"/>
      <c r="I56" s="181"/>
      <c r="J56" s="181">
        <f>'将来負担比率（分子）の構造'!K$52</f>
        <v>22753</v>
      </c>
      <c r="K56" s="181"/>
      <c r="L56" s="181"/>
      <c r="M56" s="181">
        <f>'将来負担比率（分子）の構造'!L$52</f>
        <v>20831</v>
      </c>
      <c r="N56" s="181"/>
      <c r="O56" s="181"/>
      <c r="P56" s="181">
        <f>'将来負担比率（分子）の構造'!M$52</f>
        <v>20037</v>
      </c>
    </row>
    <row r="57" spans="1:16" x14ac:dyDescent="0.15">
      <c r="A57" s="181" t="s">
        <v>41</v>
      </c>
      <c r="B57" s="181"/>
      <c r="C57" s="181"/>
      <c r="D57" s="181">
        <f>'将来負担比率（分子）の構造'!I$51</f>
        <v>2391</v>
      </c>
      <c r="E57" s="181"/>
      <c r="F57" s="181"/>
      <c r="G57" s="181">
        <f>'将来負担比率（分子）の構造'!J$51</f>
        <v>2930</v>
      </c>
      <c r="H57" s="181"/>
      <c r="I57" s="181"/>
      <c r="J57" s="181">
        <f>'将来負担比率（分子）の構造'!K$51</f>
        <v>2965</v>
      </c>
      <c r="K57" s="181"/>
      <c r="L57" s="181"/>
      <c r="M57" s="181">
        <f>'将来負担比率（分子）の構造'!L$51</f>
        <v>2963</v>
      </c>
      <c r="N57" s="181"/>
      <c r="O57" s="181"/>
      <c r="P57" s="181">
        <f>'将来負担比率（分子）の構造'!M$51</f>
        <v>3358</v>
      </c>
    </row>
    <row r="58" spans="1:16" x14ac:dyDescent="0.15">
      <c r="A58" s="181" t="s">
        <v>40</v>
      </c>
      <c r="B58" s="181"/>
      <c r="C58" s="181"/>
      <c r="D58" s="181">
        <f>'将来負担比率（分子）の構造'!I$50</f>
        <v>9033</v>
      </c>
      <c r="E58" s="181"/>
      <c r="F58" s="181"/>
      <c r="G58" s="181">
        <f>'将来負担比率（分子）の構造'!J$50</f>
        <v>8613</v>
      </c>
      <c r="H58" s="181"/>
      <c r="I58" s="181"/>
      <c r="J58" s="181">
        <f>'将来負担比率（分子）の構造'!K$50</f>
        <v>10808</v>
      </c>
      <c r="K58" s="181"/>
      <c r="L58" s="181"/>
      <c r="M58" s="181">
        <f>'将来負担比率（分子）の構造'!L$50</f>
        <v>10265</v>
      </c>
      <c r="N58" s="181"/>
      <c r="O58" s="181"/>
      <c r="P58" s="181">
        <f>'将来負担比率（分子）の構造'!M$50</f>
        <v>8068</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8</v>
      </c>
      <c r="C61" s="181"/>
      <c r="D61" s="181"/>
      <c r="E61" s="181">
        <f>'将来負担比率（分子）の構造'!J$46</f>
        <v>9</v>
      </c>
      <c r="F61" s="181"/>
      <c r="G61" s="181"/>
      <c r="H61" s="181">
        <f>'将来負担比率（分子）の構造'!K$46</f>
        <v>15</v>
      </c>
      <c r="I61" s="181"/>
      <c r="J61" s="181"/>
      <c r="K61" s="181">
        <f>'将来負担比率（分子）の構造'!L$46</f>
        <v>29</v>
      </c>
      <c r="L61" s="181"/>
      <c r="M61" s="181"/>
      <c r="N61" s="181">
        <f>'将来負担比率（分子）の構造'!M$46</f>
        <v>22</v>
      </c>
      <c r="O61" s="181"/>
      <c r="P61" s="181"/>
    </row>
    <row r="62" spans="1:16" x14ac:dyDescent="0.15">
      <c r="A62" s="181" t="s">
        <v>34</v>
      </c>
      <c r="B62" s="181">
        <f>'将来負担比率（分子）の構造'!I$45</f>
        <v>6912</v>
      </c>
      <c r="C62" s="181"/>
      <c r="D62" s="181"/>
      <c r="E62" s="181">
        <f>'将来負担比率（分子）の構造'!J$45</f>
        <v>6438</v>
      </c>
      <c r="F62" s="181"/>
      <c r="G62" s="181"/>
      <c r="H62" s="181">
        <f>'将来負担比率（分子）の構造'!K$45</f>
        <v>5665</v>
      </c>
      <c r="I62" s="181"/>
      <c r="J62" s="181"/>
      <c r="K62" s="181">
        <f>'将来負担比率（分子）の構造'!L$45</f>
        <v>5075</v>
      </c>
      <c r="L62" s="181"/>
      <c r="M62" s="181"/>
      <c r="N62" s="181">
        <f>'将来負担比率（分子）の構造'!M$45</f>
        <v>4368</v>
      </c>
      <c r="O62" s="181"/>
      <c r="P62" s="181"/>
    </row>
    <row r="63" spans="1:16" x14ac:dyDescent="0.15">
      <c r="A63" s="181" t="s">
        <v>33</v>
      </c>
      <c r="B63" s="181">
        <f>'将来負担比率（分子）の構造'!I$44</f>
        <v>3</v>
      </c>
      <c r="C63" s="181"/>
      <c r="D63" s="181"/>
      <c r="E63" s="181">
        <f>'将来負担比率（分子）の構造'!J$44</f>
        <v>1</v>
      </c>
      <c r="F63" s="181"/>
      <c r="G63" s="181"/>
      <c r="H63" s="181">
        <f>'将来負担比率（分子）の構造'!K$44</f>
        <v>0</v>
      </c>
      <c r="I63" s="181"/>
      <c r="J63" s="181"/>
      <c r="K63" s="181" t="str">
        <f>'将来負担比率（分子）の構造'!L$44</f>
        <v>-</v>
      </c>
      <c r="L63" s="181"/>
      <c r="M63" s="181"/>
      <c r="N63" s="181" t="str">
        <f>'将来負担比率（分子）の構造'!M$44</f>
        <v>-</v>
      </c>
      <c r="O63" s="181"/>
      <c r="P63" s="181"/>
    </row>
    <row r="64" spans="1:16" x14ac:dyDescent="0.15">
      <c r="A64" s="181" t="s">
        <v>32</v>
      </c>
      <c r="B64" s="181">
        <f>'将来負担比率（分子）の構造'!I$43</f>
        <v>6784</v>
      </c>
      <c r="C64" s="181"/>
      <c r="D64" s="181"/>
      <c r="E64" s="181">
        <f>'将来負担比率（分子）の構造'!J$43</f>
        <v>7172</v>
      </c>
      <c r="F64" s="181"/>
      <c r="G64" s="181"/>
      <c r="H64" s="181">
        <f>'将来負担比率（分子）の構造'!K$43</f>
        <v>6884</v>
      </c>
      <c r="I64" s="181"/>
      <c r="J64" s="181"/>
      <c r="K64" s="181">
        <f>'将来負担比率（分子）の構造'!L$43</f>
        <v>6895</v>
      </c>
      <c r="L64" s="181"/>
      <c r="M64" s="181"/>
      <c r="N64" s="181">
        <f>'将来負担比率（分子）の構造'!M$43</f>
        <v>7993</v>
      </c>
      <c r="O64" s="181"/>
      <c r="P64" s="181"/>
    </row>
    <row r="65" spans="1:16" x14ac:dyDescent="0.15">
      <c r="A65" s="181" t="s">
        <v>31</v>
      </c>
      <c r="B65" s="181">
        <f>'将来負担比率（分子）の構造'!I$42</f>
        <v>1376</v>
      </c>
      <c r="C65" s="181"/>
      <c r="D65" s="181"/>
      <c r="E65" s="181">
        <f>'将来負担比率（分子）の構造'!J$42</f>
        <v>1625</v>
      </c>
      <c r="F65" s="181"/>
      <c r="G65" s="181"/>
      <c r="H65" s="181">
        <f>'将来負担比率（分子）の構造'!K$42</f>
        <v>1606</v>
      </c>
      <c r="I65" s="181"/>
      <c r="J65" s="181"/>
      <c r="K65" s="181">
        <f>'将来負担比率（分子）の構造'!L$42</f>
        <v>1558</v>
      </c>
      <c r="L65" s="181"/>
      <c r="M65" s="181"/>
      <c r="N65" s="181">
        <f>'将来負担比率（分子）の構造'!M$42</f>
        <v>1465</v>
      </c>
      <c r="O65" s="181"/>
      <c r="P65" s="181"/>
    </row>
    <row r="66" spans="1:16" x14ac:dyDescent="0.15">
      <c r="A66" s="181" t="s">
        <v>30</v>
      </c>
      <c r="B66" s="181">
        <f>'将来負担比率（分子）の構造'!I$41</f>
        <v>49138</v>
      </c>
      <c r="C66" s="181"/>
      <c r="D66" s="181"/>
      <c r="E66" s="181">
        <f>'将来負担比率（分子）の構造'!J$41</f>
        <v>49938</v>
      </c>
      <c r="F66" s="181"/>
      <c r="G66" s="181"/>
      <c r="H66" s="181">
        <f>'将来負担比率（分子）の構造'!K$41</f>
        <v>49423</v>
      </c>
      <c r="I66" s="181"/>
      <c r="J66" s="181"/>
      <c r="K66" s="181">
        <f>'将来負担比率（分子）の構造'!L$41</f>
        <v>48006</v>
      </c>
      <c r="L66" s="181"/>
      <c r="M66" s="181"/>
      <c r="N66" s="181">
        <f>'将来負担比率（分子）の構造'!M$41</f>
        <v>49499</v>
      </c>
      <c r="O66" s="181"/>
      <c r="P66" s="181"/>
    </row>
    <row r="67" spans="1:16" x14ac:dyDescent="0.15">
      <c r="A67" s="181" t="s">
        <v>74</v>
      </c>
      <c r="B67" s="181" t="e">
        <f>NA()</f>
        <v>#N/A</v>
      </c>
      <c r="C67" s="181">
        <f>IF(ISNUMBER('将来負担比率（分子）の構造'!I$53), IF('将来負担比率（分子）の構造'!I$53 &lt; 0, 0, '将来負担比率（分子）の構造'!I$53), NA())</f>
        <v>26137</v>
      </c>
      <c r="D67" s="181" t="e">
        <f>NA()</f>
        <v>#N/A</v>
      </c>
      <c r="E67" s="181" t="e">
        <f>NA()</f>
        <v>#N/A</v>
      </c>
      <c r="F67" s="181">
        <f>IF(ISNUMBER('将来負担比率（分子）の構造'!J$53), IF('将来負担比率（分子）の構造'!J$53 &lt; 0, 0, '将来負担比率（分子）の構造'!J$53), NA())</f>
        <v>28461</v>
      </c>
      <c r="G67" s="181" t="e">
        <f>NA()</f>
        <v>#N/A</v>
      </c>
      <c r="H67" s="181" t="e">
        <f>NA()</f>
        <v>#N/A</v>
      </c>
      <c r="I67" s="181">
        <f>IF(ISNUMBER('将来負担比率（分子）の構造'!K$53), IF('将来負担比率（分子）の構造'!K$53 &lt; 0, 0, '将来負担比率（分子）の構造'!K$53), NA())</f>
        <v>27067</v>
      </c>
      <c r="J67" s="181" t="e">
        <f>NA()</f>
        <v>#N/A</v>
      </c>
      <c r="K67" s="181" t="e">
        <f>NA()</f>
        <v>#N/A</v>
      </c>
      <c r="L67" s="181">
        <f>IF(ISNUMBER('将来負担比率（分子）の構造'!L$53), IF('将来負担比率（分子）の構造'!L$53 &lt; 0, 0, '将来負担比率（分子）の構造'!L$53), NA())</f>
        <v>27503</v>
      </c>
      <c r="M67" s="181" t="e">
        <f>NA()</f>
        <v>#N/A</v>
      </c>
      <c r="N67" s="181" t="e">
        <f>NA()</f>
        <v>#N/A</v>
      </c>
      <c r="O67" s="181">
        <f>IF(ISNUMBER('将来負担比率（分子）の構造'!M$53), IF('将来負担比率（分子）の構造'!M$53 &lt; 0, 0, '将来負担比率（分子）の構造'!M$53), NA())</f>
        <v>31884</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7862</v>
      </c>
      <c r="C72" s="185">
        <f>基金残高に係る経年分析!G55</f>
        <v>7288</v>
      </c>
      <c r="D72" s="185">
        <f>基金残高に係る経年分析!H55</f>
        <v>5167</v>
      </c>
    </row>
    <row r="73" spans="1:16" x14ac:dyDescent="0.15">
      <c r="A73" s="184" t="s">
        <v>77</v>
      </c>
      <c r="B73" s="185">
        <f>基金残高に係る経年分析!F56</f>
        <v>1</v>
      </c>
      <c r="C73" s="185">
        <f>基金残高に係る経年分析!G56</f>
        <v>1</v>
      </c>
      <c r="D73" s="185">
        <f>基金残高に係る経年分析!H56</f>
        <v>1</v>
      </c>
    </row>
    <row r="74" spans="1:16" x14ac:dyDescent="0.15">
      <c r="A74" s="184" t="s">
        <v>78</v>
      </c>
      <c r="B74" s="185">
        <f>基金残高に係る経年分析!F57</f>
        <v>1905</v>
      </c>
      <c r="C74" s="185">
        <f>基金残高に係る経年分析!G57</f>
        <v>1872</v>
      </c>
      <c r="D74" s="185">
        <f>基金残高に係る経年分析!H57</f>
        <v>1812</v>
      </c>
    </row>
  </sheetData>
  <sheetProtection algorithmName="SHA-512" hashValue="zFre4WIKr0OZ5K5WeNaOrUYmCggRxwz0P/w1D6uJ1uy8k/qim1/+oZw558a4TAUmaeSoI8P7jErwjHThZSqi+w==" saltValue="/BUgNuut0HBxO0ufrVgcs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211</v>
      </c>
      <c r="DI1" s="800"/>
      <c r="DJ1" s="800"/>
      <c r="DK1" s="800"/>
      <c r="DL1" s="800"/>
      <c r="DM1" s="800"/>
      <c r="DN1" s="801"/>
      <c r="DO1" s="226"/>
      <c r="DP1" s="799" t="s">
        <v>212</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217</v>
      </c>
      <c r="S4" s="742"/>
      <c r="T4" s="742"/>
      <c r="U4" s="742"/>
      <c r="V4" s="742"/>
      <c r="W4" s="742"/>
      <c r="X4" s="742"/>
      <c r="Y4" s="743"/>
      <c r="Z4" s="741" t="s">
        <v>218</v>
      </c>
      <c r="AA4" s="742"/>
      <c r="AB4" s="742"/>
      <c r="AC4" s="743"/>
      <c r="AD4" s="741" t="s">
        <v>219</v>
      </c>
      <c r="AE4" s="742"/>
      <c r="AF4" s="742"/>
      <c r="AG4" s="742"/>
      <c r="AH4" s="742"/>
      <c r="AI4" s="742"/>
      <c r="AJ4" s="742"/>
      <c r="AK4" s="743"/>
      <c r="AL4" s="741" t="s">
        <v>218</v>
      </c>
      <c r="AM4" s="742"/>
      <c r="AN4" s="742"/>
      <c r="AO4" s="743"/>
      <c r="AP4" s="802" t="s">
        <v>220</v>
      </c>
      <c r="AQ4" s="802"/>
      <c r="AR4" s="802"/>
      <c r="AS4" s="802"/>
      <c r="AT4" s="802"/>
      <c r="AU4" s="802"/>
      <c r="AV4" s="802"/>
      <c r="AW4" s="802"/>
      <c r="AX4" s="802"/>
      <c r="AY4" s="802"/>
      <c r="AZ4" s="802"/>
      <c r="BA4" s="802"/>
      <c r="BB4" s="802"/>
      <c r="BC4" s="802"/>
      <c r="BD4" s="802"/>
      <c r="BE4" s="802"/>
      <c r="BF4" s="802"/>
      <c r="BG4" s="802" t="s">
        <v>221</v>
      </c>
      <c r="BH4" s="802"/>
      <c r="BI4" s="802"/>
      <c r="BJ4" s="802"/>
      <c r="BK4" s="802"/>
      <c r="BL4" s="802"/>
      <c r="BM4" s="802"/>
      <c r="BN4" s="802"/>
      <c r="BO4" s="802" t="s">
        <v>218</v>
      </c>
      <c r="BP4" s="802"/>
      <c r="BQ4" s="802"/>
      <c r="BR4" s="802"/>
      <c r="BS4" s="802" t="s">
        <v>222</v>
      </c>
      <c r="BT4" s="802"/>
      <c r="BU4" s="802"/>
      <c r="BV4" s="802"/>
      <c r="BW4" s="802"/>
      <c r="BX4" s="802"/>
      <c r="BY4" s="802"/>
      <c r="BZ4" s="802"/>
      <c r="CA4" s="802"/>
      <c r="CB4" s="802"/>
      <c r="CD4" s="784" t="s">
        <v>223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224</v>
      </c>
      <c r="C5" s="747"/>
      <c r="D5" s="747"/>
      <c r="E5" s="747"/>
      <c r="F5" s="747"/>
      <c r="G5" s="747"/>
      <c r="H5" s="747"/>
      <c r="I5" s="747"/>
      <c r="J5" s="747"/>
      <c r="K5" s="747"/>
      <c r="L5" s="747"/>
      <c r="M5" s="747"/>
      <c r="N5" s="747"/>
      <c r="O5" s="747"/>
      <c r="P5" s="747"/>
      <c r="Q5" s="748"/>
      <c r="R5" s="735">
        <v>32354024</v>
      </c>
      <c r="S5" s="736"/>
      <c r="T5" s="736"/>
      <c r="U5" s="736"/>
      <c r="V5" s="736"/>
      <c r="W5" s="736"/>
      <c r="X5" s="736"/>
      <c r="Y5" s="779"/>
      <c r="Z5" s="797">
        <v>38.5</v>
      </c>
      <c r="AA5" s="797"/>
      <c r="AB5" s="797"/>
      <c r="AC5" s="797"/>
      <c r="AD5" s="798">
        <v>32148632</v>
      </c>
      <c r="AE5" s="798"/>
      <c r="AF5" s="798"/>
      <c r="AG5" s="798"/>
      <c r="AH5" s="798"/>
      <c r="AI5" s="798"/>
      <c r="AJ5" s="798"/>
      <c r="AK5" s="798"/>
      <c r="AL5" s="780">
        <v>86</v>
      </c>
      <c r="AM5" s="751"/>
      <c r="AN5" s="751"/>
      <c r="AO5" s="781"/>
      <c r="AP5" s="746" t="s">
        <v>225</v>
      </c>
      <c r="AQ5" s="747"/>
      <c r="AR5" s="747"/>
      <c r="AS5" s="747"/>
      <c r="AT5" s="747"/>
      <c r="AU5" s="747"/>
      <c r="AV5" s="747"/>
      <c r="AW5" s="747"/>
      <c r="AX5" s="747"/>
      <c r="AY5" s="747"/>
      <c r="AZ5" s="747"/>
      <c r="BA5" s="747"/>
      <c r="BB5" s="747"/>
      <c r="BC5" s="747"/>
      <c r="BD5" s="747"/>
      <c r="BE5" s="747"/>
      <c r="BF5" s="748"/>
      <c r="BG5" s="680">
        <v>32143678</v>
      </c>
      <c r="BH5" s="681"/>
      <c r="BI5" s="681"/>
      <c r="BJ5" s="681"/>
      <c r="BK5" s="681"/>
      <c r="BL5" s="681"/>
      <c r="BM5" s="681"/>
      <c r="BN5" s="682"/>
      <c r="BO5" s="713">
        <v>99.3</v>
      </c>
      <c r="BP5" s="713"/>
      <c r="BQ5" s="713"/>
      <c r="BR5" s="713"/>
      <c r="BS5" s="714">
        <v>175096</v>
      </c>
      <c r="BT5" s="714"/>
      <c r="BU5" s="714"/>
      <c r="BV5" s="714"/>
      <c r="BW5" s="714"/>
      <c r="BX5" s="714"/>
      <c r="BY5" s="714"/>
      <c r="BZ5" s="714"/>
      <c r="CA5" s="714"/>
      <c r="CB5" s="777"/>
      <c r="CD5" s="784" t="s">
        <v>220</v>
      </c>
      <c r="CE5" s="785"/>
      <c r="CF5" s="785"/>
      <c r="CG5" s="785"/>
      <c r="CH5" s="785"/>
      <c r="CI5" s="785"/>
      <c r="CJ5" s="785"/>
      <c r="CK5" s="785"/>
      <c r="CL5" s="785"/>
      <c r="CM5" s="785"/>
      <c r="CN5" s="785"/>
      <c r="CO5" s="785"/>
      <c r="CP5" s="785"/>
      <c r="CQ5" s="786"/>
      <c r="CR5" s="784" t="s">
        <v>226</v>
      </c>
      <c r="CS5" s="785"/>
      <c r="CT5" s="785"/>
      <c r="CU5" s="785"/>
      <c r="CV5" s="785"/>
      <c r="CW5" s="785"/>
      <c r="CX5" s="785"/>
      <c r="CY5" s="786"/>
      <c r="CZ5" s="784" t="s">
        <v>218</v>
      </c>
      <c r="DA5" s="785"/>
      <c r="DB5" s="785"/>
      <c r="DC5" s="786"/>
      <c r="DD5" s="784" t="s">
        <v>227</v>
      </c>
      <c r="DE5" s="785"/>
      <c r="DF5" s="785"/>
      <c r="DG5" s="785"/>
      <c r="DH5" s="785"/>
      <c r="DI5" s="785"/>
      <c r="DJ5" s="785"/>
      <c r="DK5" s="785"/>
      <c r="DL5" s="785"/>
      <c r="DM5" s="785"/>
      <c r="DN5" s="785"/>
      <c r="DO5" s="785"/>
      <c r="DP5" s="786"/>
      <c r="DQ5" s="784" t="s">
        <v>228</v>
      </c>
      <c r="DR5" s="785"/>
      <c r="DS5" s="785"/>
      <c r="DT5" s="785"/>
      <c r="DU5" s="785"/>
      <c r="DV5" s="785"/>
      <c r="DW5" s="785"/>
      <c r="DX5" s="785"/>
      <c r="DY5" s="785"/>
      <c r="DZ5" s="785"/>
      <c r="EA5" s="785"/>
      <c r="EB5" s="785"/>
      <c r="EC5" s="786"/>
    </row>
    <row r="6" spans="2:143" ht="11.25" customHeight="1" x14ac:dyDescent="0.15">
      <c r="B6" s="677" t="s">
        <v>229</v>
      </c>
      <c r="C6" s="678"/>
      <c r="D6" s="678"/>
      <c r="E6" s="678"/>
      <c r="F6" s="678"/>
      <c r="G6" s="678"/>
      <c r="H6" s="678"/>
      <c r="I6" s="678"/>
      <c r="J6" s="678"/>
      <c r="K6" s="678"/>
      <c r="L6" s="678"/>
      <c r="M6" s="678"/>
      <c r="N6" s="678"/>
      <c r="O6" s="678"/>
      <c r="P6" s="678"/>
      <c r="Q6" s="679"/>
      <c r="R6" s="680">
        <v>469904</v>
      </c>
      <c r="S6" s="681"/>
      <c r="T6" s="681"/>
      <c r="U6" s="681"/>
      <c r="V6" s="681"/>
      <c r="W6" s="681"/>
      <c r="X6" s="681"/>
      <c r="Y6" s="682"/>
      <c r="Z6" s="713">
        <v>0.6</v>
      </c>
      <c r="AA6" s="713"/>
      <c r="AB6" s="713"/>
      <c r="AC6" s="713"/>
      <c r="AD6" s="714">
        <v>469904</v>
      </c>
      <c r="AE6" s="714"/>
      <c r="AF6" s="714"/>
      <c r="AG6" s="714"/>
      <c r="AH6" s="714"/>
      <c r="AI6" s="714"/>
      <c r="AJ6" s="714"/>
      <c r="AK6" s="714"/>
      <c r="AL6" s="683">
        <v>1.3</v>
      </c>
      <c r="AM6" s="684"/>
      <c r="AN6" s="684"/>
      <c r="AO6" s="715"/>
      <c r="AP6" s="677" t="s">
        <v>230</v>
      </c>
      <c r="AQ6" s="678"/>
      <c r="AR6" s="678"/>
      <c r="AS6" s="678"/>
      <c r="AT6" s="678"/>
      <c r="AU6" s="678"/>
      <c r="AV6" s="678"/>
      <c r="AW6" s="678"/>
      <c r="AX6" s="678"/>
      <c r="AY6" s="678"/>
      <c r="AZ6" s="678"/>
      <c r="BA6" s="678"/>
      <c r="BB6" s="678"/>
      <c r="BC6" s="678"/>
      <c r="BD6" s="678"/>
      <c r="BE6" s="678"/>
      <c r="BF6" s="679"/>
      <c r="BG6" s="680">
        <v>32143678</v>
      </c>
      <c r="BH6" s="681"/>
      <c r="BI6" s="681"/>
      <c r="BJ6" s="681"/>
      <c r="BK6" s="681"/>
      <c r="BL6" s="681"/>
      <c r="BM6" s="681"/>
      <c r="BN6" s="682"/>
      <c r="BO6" s="713">
        <v>99.3</v>
      </c>
      <c r="BP6" s="713"/>
      <c r="BQ6" s="713"/>
      <c r="BR6" s="713"/>
      <c r="BS6" s="714">
        <v>175096</v>
      </c>
      <c r="BT6" s="714"/>
      <c r="BU6" s="714"/>
      <c r="BV6" s="714"/>
      <c r="BW6" s="714"/>
      <c r="BX6" s="714"/>
      <c r="BY6" s="714"/>
      <c r="BZ6" s="714"/>
      <c r="CA6" s="714"/>
      <c r="CB6" s="777"/>
      <c r="CD6" s="738" t="s">
        <v>231</v>
      </c>
      <c r="CE6" s="739"/>
      <c r="CF6" s="739"/>
      <c r="CG6" s="739"/>
      <c r="CH6" s="739"/>
      <c r="CI6" s="739"/>
      <c r="CJ6" s="739"/>
      <c r="CK6" s="739"/>
      <c r="CL6" s="739"/>
      <c r="CM6" s="739"/>
      <c r="CN6" s="739"/>
      <c r="CO6" s="739"/>
      <c r="CP6" s="739"/>
      <c r="CQ6" s="740"/>
      <c r="CR6" s="680">
        <v>471740</v>
      </c>
      <c r="CS6" s="681"/>
      <c r="CT6" s="681"/>
      <c r="CU6" s="681"/>
      <c r="CV6" s="681"/>
      <c r="CW6" s="681"/>
      <c r="CX6" s="681"/>
      <c r="CY6" s="682"/>
      <c r="CZ6" s="780">
        <v>0.6</v>
      </c>
      <c r="DA6" s="751"/>
      <c r="DB6" s="751"/>
      <c r="DC6" s="783"/>
      <c r="DD6" s="686">
        <v>64484</v>
      </c>
      <c r="DE6" s="681"/>
      <c r="DF6" s="681"/>
      <c r="DG6" s="681"/>
      <c r="DH6" s="681"/>
      <c r="DI6" s="681"/>
      <c r="DJ6" s="681"/>
      <c r="DK6" s="681"/>
      <c r="DL6" s="681"/>
      <c r="DM6" s="681"/>
      <c r="DN6" s="681"/>
      <c r="DO6" s="681"/>
      <c r="DP6" s="682"/>
      <c r="DQ6" s="686">
        <v>471740</v>
      </c>
      <c r="DR6" s="681"/>
      <c r="DS6" s="681"/>
      <c r="DT6" s="681"/>
      <c r="DU6" s="681"/>
      <c r="DV6" s="681"/>
      <c r="DW6" s="681"/>
      <c r="DX6" s="681"/>
      <c r="DY6" s="681"/>
      <c r="DZ6" s="681"/>
      <c r="EA6" s="681"/>
      <c r="EB6" s="681"/>
      <c r="EC6" s="727"/>
    </row>
    <row r="7" spans="2:143" ht="11.25" customHeight="1" x14ac:dyDescent="0.15">
      <c r="B7" s="677" t="s">
        <v>232</v>
      </c>
      <c r="C7" s="678"/>
      <c r="D7" s="678"/>
      <c r="E7" s="678"/>
      <c r="F7" s="678"/>
      <c r="G7" s="678"/>
      <c r="H7" s="678"/>
      <c r="I7" s="678"/>
      <c r="J7" s="678"/>
      <c r="K7" s="678"/>
      <c r="L7" s="678"/>
      <c r="M7" s="678"/>
      <c r="N7" s="678"/>
      <c r="O7" s="678"/>
      <c r="P7" s="678"/>
      <c r="Q7" s="679"/>
      <c r="R7" s="680">
        <v>16090</v>
      </c>
      <c r="S7" s="681"/>
      <c r="T7" s="681"/>
      <c r="U7" s="681"/>
      <c r="V7" s="681"/>
      <c r="W7" s="681"/>
      <c r="X7" s="681"/>
      <c r="Y7" s="682"/>
      <c r="Z7" s="713">
        <v>0</v>
      </c>
      <c r="AA7" s="713"/>
      <c r="AB7" s="713"/>
      <c r="AC7" s="713"/>
      <c r="AD7" s="714">
        <v>16090</v>
      </c>
      <c r="AE7" s="714"/>
      <c r="AF7" s="714"/>
      <c r="AG7" s="714"/>
      <c r="AH7" s="714"/>
      <c r="AI7" s="714"/>
      <c r="AJ7" s="714"/>
      <c r="AK7" s="714"/>
      <c r="AL7" s="683">
        <v>0</v>
      </c>
      <c r="AM7" s="684"/>
      <c r="AN7" s="684"/>
      <c r="AO7" s="715"/>
      <c r="AP7" s="677" t="s">
        <v>233</v>
      </c>
      <c r="AQ7" s="678"/>
      <c r="AR7" s="678"/>
      <c r="AS7" s="678"/>
      <c r="AT7" s="678"/>
      <c r="AU7" s="678"/>
      <c r="AV7" s="678"/>
      <c r="AW7" s="678"/>
      <c r="AX7" s="678"/>
      <c r="AY7" s="678"/>
      <c r="AZ7" s="678"/>
      <c r="BA7" s="678"/>
      <c r="BB7" s="678"/>
      <c r="BC7" s="678"/>
      <c r="BD7" s="678"/>
      <c r="BE7" s="678"/>
      <c r="BF7" s="679"/>
      <c r="BG7" s="680">
        <v>10407551</v>
      </c>
      <c r="BH7" s="681"/>
      <c r="BI7" s="681"/>
      <c r="BJ7" s="681"/>
      <c r="BK7" s="681"/>
      <c r="BL7" s="681"/>
      <c r="BM7" s="681"/>
      <c r="BN7" s="682"/>
      <c r="BO7" s="713">
        <v>32.200000000000003</v>
      </c>
      <c r="BP7" s="713"/>
      <c r="BQ7" s="713"/>
      <c r="BR7" s="713"/>
      <c r="BS7" s="714">
        <v>175096</v>
      </c>
      <c r="BT7" s="714"/>
      <c r="BU7" s="714"/>
      <c r="BV7" s="714"/>
      <c r="BW7" s="714"/>
      <c r="BX7" s="714"/>
      <c r="BY7" s="714"/>
      <c r="BZ7" s="714"/>
      <c r="CA7" s="714"/>
      <c r="CB7" s="777"/>
      <c r="CD7" s="719" t="s">
        <v>234</v>
      </c>
      <c r="CE7" s="720"/>
      <c r="CF7" s="720"/>
      <c r="CG7" s="720"/>
      <c r="CH7" s="720"/>
      <c r="CI7" s="720"/>
      <c r="CJ7" s="720"/>
      <c r="CK7" s="720"/>
      <c r="CL7" s="720"/>
      <c r="CM7" s="720"/>
      <c r="CN7" s="720"/>
      <c r="CO7" s="720"/>
      <c r="CP7" s="720"/>
      <c r="CQ7" s="721"/>
      <c r="CR7" s="680">
        <v>21247659</v>
      </c>
      <c r="CS7" s="681"/>
      <c r="CT7" s="681"/>
      <c r="CU7" s="681"/>
      <c r="CV7" s="681"/>
      <c r="CW7" s="681"/>
      <c r="CX7" s="681"/>
      <c r="CY7" s="682"/>
      <c r="CZ7" s="713">
        <v>26.7</v>
      </c>
      <c r="DA7" s="713"/>
      <c r="DB7" s="713"/>
      <c r="DC7" s="713"/>
      <c r="DD7" s="686">
        <v>247091</v>
      </c>
      <c r="DE7" s="681"/>
      <c r="DF7" s="681"/>
      <c r="DG7" s="681"/>
      <c r="DH7" s="681"/>
      <c r="DI7" s="681"/>
      <c r="DJ7" s="681"/>
      <c r="DK7" s="681"/>
      <c r="DL7" s="681"/>
      <c r="DM7" s="681"/>
      <c r="DN7" s="681"/>
      <c r="DO7" s="681"/>
      <c r="DP7" s="682"/>
      <c r="DQ7" s="686">
        <v>7271687</v>
      </c>
      <c r="DR7" s="681"/>
      <c r="DS7" s="681"/>
      <c r="DT7" s="681"/>
      <c r="DU7" s="681"/>
      <c r="DV7" s="681"/>
      <c r="DW7" s="681"/>
      <c r="DX7" s="681"/>
      <c r="DY7" s="681"/>
      <c r="DZ7" s="681"/>
      <c r="EA7" s="681"/>
      <c r="EB7" s="681"/>
      <c r="EC7" s="727"/>
    </row>
    <row r="8" spans="2:143" ht="11.25" customHeight="1" x14ac:dyDescent="0.15">
      <c r="B8" s="677" t="s">
        <v>235</v>
      </c>
      <c r="C8" s="678"/>
      <c r="D8" s="678"/>
      <c r="E8" s="678"/>
      <c r="F8" s="678"/>
      <c r="G8" s="678"/>
      <c r="H8" s="678"/>
      <c r="I8" s="678"/>
      <c r="J8" s="678"/>
      <c r="K8" s="678"/>
      <c r="L8" s="678"/>
      <c r="M8" s="678"/>
      <c r="N8" s="678"/>
      <c r="O8" s="678"/>
      <c r="P8" s="678"/>
      <c r="Q8" s="679"/>
      <c r="R8" s="680">
        <v>96383</v>
      </c>
      <c r="S8" s="681"/>
      <c r="T8" s="681"/>
      <c r="U8" s="681"/>
      <c r="V8" s="681"/>
      <c r="W8" s="681"/>
      <c r="X8" s="681"/>
      <c r="Y8" s="682"/>
      <c r="Z8" s="713">
        <v>0.1</v>
      </c>
      <c r="AA8" s="713"/>
      <c r="AB8" s="713"/>
      <c r="AC8" s="713"/>
      <c r="AD8" s="714">
        <v>96383</v>
      </c>
      <c r="AE8" s="714"/>
      <c r="AF8" s="714"/>
      <c r="AG8" s="714"/>
      <c r="AH8" s="714"/>
      <c r="AI8" s="714"/>
      <c r="AJ8" s="714"/>
      <c r="AK8" s="714"/>
      <c r="AL8" s="683">
        <v>0.3</v>
      </c>
      <c r="AM8" s="684"/>
      <c r="AN8" s="684"/>
      <c r="AO8" s="715"/>
      <c r="AP8" s="677" t="s">
        <v>236</v>
      </c>
      <c r="AQ8" s="678"/>
      <c r="AR8" s="678"/>
      <c r="AS8" s="678"/>
      <c r="AT8" s="678"/>
      <c r="AU8" s="678"/>
      <c r="AV8" s="678"/>
      <c r="AW8" s="678"/>
      <c r="AX8" s="678"/>
      <c r="AY8" s="678"/>
      <c r="AZ8" s="678"/>
      <c r="BA8" s="678"/>
      <c r="BB8" s="678"/>
      <c r="BC8" s="678"/>
      <c r="BD8" s="678"/>
      <c r="BE8" s="678"/>
      <c r="BF8" s="679"/>
      <c r="BG8" s="680">
        <v>258389</v>
      </c>
      <c r="BH8" s="681"/>
      <c r="BI8" s="681"/>
      <c r="BJ8" s="681"/>
      <c r="BK8" s="681"/>
      <c r="BL8" s="681"/>
      <c r="BM8" s="681"/>
      <c r="BN8" s="682"/>
      <c r="BO8" s="713">
        <v>0.8</v>
      </c>
      <c r="BP8" s="713"/>
      <c r="BQ8" s="713"/>
      <c r="BR8" s="713"/>
      <c r="BS8" s="686" t="s">
        <v>128</v>
      </c>
      <c r="BT8" s="681"/>
      <c r="BU8" s="681"/>
      <c r="BV8" s="681"/>
      <c r="BW8" s="681"/>
      <c r="BX8" s="681"/>
      <c r="BY8" s="681"/>
      <c r="BZ8" s="681"/>
      <c r="CA8" s="681"/>
      <c r="CB8" s="727"/>
      <c r="CD8" s="719" t="s">
        <v>237</v>
      </c>
      <c r="CE8" s="720"/>
      <c r="CF8" s="720"/>
      <c r="CG8" s="720"/>
      <c r="CH8" s="720"/>
      <c r="CI8" s="720"/>
      <c r="CJ8" s="720"/>
      <c r="CK8" s="720"/>
      <c r="CL8" s="720"/>
      <c r="CM8" s="720"/>
      <c r="CN8" s="720"/>
      <c r="CO8" s="720"/>
      <c r="CP8" s="720"/>
      <c r="CQ8" s="721"/>
      <c r="CR8" s="680">
        <v>20437260</v>
      </c>
      <c r="CS8" s="681"/>
      <c r="CT8" s="681"/>
      <c r="CU8" s="681"/>
      <c r="CV8" s="681"/>
      <c r="CW8" s="681"/>
      <c r="CX8" s="681"/>
      <c r="CY8" s="682"/>
      <c r="CZ8" s="713">
        <v>25.7</v>
      </c>
      <c r="DA8" s="713"/>
      <c r="DB8" s="713"/>
      <c r="DC8" s="713"/>
      <c r="DD8" s="686">
        <v>326760</v>
      </c>
      <c r="DE8" s="681"/>
      <c r="DF8" s="681"/>
      <c r="DG8" s="681"/>
      <c r="DH8" s="681"/>
      <c r="DI8" s="681"/>
      <c r="DJ8" s="681"/>
      <c r="DK8" s="681"/>
      <c r="DL8" s="681"/>
      <c r="DM8" s="681"/>
      <c r="DN8" s="681"/>
      <c r="DO8" s="681"/>
      <c r="DP8" s="682"/>
      <c r="DQ8" s="686">
        <v>10839586</v>
      </c>
      <c r="DR8" s="681"/>
      <c r="DS8" s="681"/>
      <c r="DT8" s="681"/>
      <c r="DU8" s="681"/>
      <c r="DV8" s="681"/>
      <c r="DW8" s="681"/>
      <c r="DX8" s="681"/>
      <c r="DY8" s="681"/>
      <c r="DZ8" s="681"/>
      <c r="EA8" s="681"/>
      <c r="EB8" s="681"/>
      <c r="EC8" s="727"/>
    </row>
    <row r="9" spans="2:143" ht="11.25" customHeight="1" x14ac:dyDescent="0.15">
      <c r="B9" s="677" t="s">
        <v>238</v>
      </c>
      <c r="C9" s="678"/>
      <c r="D9" s="678"/>
      <c r="E9" s="678"/>
      <c r="F9" s="678"/>
      <c r="G9" s="678"/>
      <c r="H9" s="678"/>
      <c r="I9" s="678"/>
      <c r="J9" s="678"/>
      <c r="K9" s="678"/>
      <c r="L9" s="678"/>
      <c r="M9" s="678"/>
      <c r="N9" s="678"/>
      <c r="O9" s="678"/>
      <c r="P9" s="678"/>
      <c r="Q9" s="679"/>
      <c r="R9" s="680">
        <v>117409</v>
      </c>
      <c r="S9" s="681"/>
      <c r="T9" s="681"/>
      <c r="U9" s="681"/>
      <c r="V9" s="681"/>
      <c r="W9" s="681"/>
      <c r="X9" s="681"/>
      <c r="Y9" s="682"/>
      <c r="Z9" s="713">
        <v>0.1</v>
      </c>
      <c r="AA9" s="713"/>
      <c r="AB9" s="713"/>
      <c r="AC9" s="713"/>
      <c r="AD9" s="714">
        <v>117409</v>
      </c>
      <c r="AE9" s="714"/>
      <c r="AF9" s="714"/>
      <c r="AG9" s="714"/>
      <c r="AH9" s="714"/>
      <c r="AI9" s="714"/>
      <c r="AJ9" s="714"/>
      <c r="AK9" s="714"/>
      <c r="AL9" s="683">
        <v>0.3</v>
      </c>
      <c r="AM9" s="684"/>
      <c r="AN9" s="684"/>
      <c r="AO9" s="715"/>
      <c r="AP9" s="677" t="s">
        <v>239</v>
      </c>
      <c r="AQ9" s="678"/>
      <c r="AR9" s="678"/>
      <c r="AS9" s="678"/>
      <c r="AT9" s="678"/>
      <c r="AU9" s="678"/>
      <c r="AV9" s="678"/>
      <c r="AW9" s="678"/>
      <c r="AX9" s="678"/>
      <c r="AY9" s="678"/>
      <c r="AZ9" s="678"/>
      <c r="BA9" s="678"/>
      <c r="BB9" s="678"/>
      <c r="BC9" s="678"/>
      <c r="BD9" s="678"/>
      <c r="BE9" s="678"/>
      <c r="BF9" s="679"/>
      <c r="BG9" s="680">
        <v>8226761</v>
      </c>
      <c r="BH9" s="681"/>
      <c r="BI9" s="681"/>
      <c r="BJ9" s="681"/>
      <c r="BK9" s="681"/>
      <c r="BL9" s="681"/>
      <c r="BM9" s="681"/>
      <c r="BN9" s="682"/>
      <c r="BO9" s="713">
        <v>25.4</v>
      </c>
      <c r="BP9" s="713"/>
      <c r="BQ9" s="713"/>
      <c r="BR9" s="713"/>
      <c r="BS9" s="686" t="s">
        <v>128</v>
      </c>
      <c r="BT9" s="681"/>
      <c r="BU9" s="681"/>
      <c r="BV9" s="681"/>
      <c r="BW9" s="681"/>
      <c r="BX9" s="681"/>
      <c r="BY9" s="681"/>
      <c r="BZ9" s="681"/>
      <c r="CA9" s="681"/>
      <c r="CB9" s="727"/>
      <c r="CD9" s="719" t="s">
        <v>240</v>
      </c>
      <c r="CE9" s="720"/>
      <c r="CF9" s="720"/>
      <c r="CG9" s="720"/>
      <c r="CH9" s="720"/>
      <c r="CI9" s="720"/>
      <c r="CJ9" s="720"/>
      <c r="CK9" s="720"/>
      <c r="CL9" s="720"/>
      <c r="CM9" s="720"/>
      <c r="CN9" s="720"/>
      <c r="CO9" s="720"/>
      <c r="CP9" s="720"/>
      <c r="CQ9" s="721"/>
      <c r="CR9" s="680">
        <v>6981437</v>
      </c>
      <c r="CS9" s="681"/>
      <c r="CT9" s="681"/>
      <c r="CU9" s="681"/>
      <c r="CV9" s="681"/>
      <c r="CW9" s="681"/>
      <c r="CX9" s="681"/>
      <c r="CY9" s="682"/>
      <c r="CZ9" s="713">
        <v>8.8000000000000007</v>
      </c>
      <c r="DA9" s="713"/>
      <c r="DB9" s="713"/>
      <c r="DC9" s="713"/>
      <c r="DD9" s="686">
        <v>507737</v>
      </c>
      <c r="DE9" s="681"/>
      <c r="DF9" s="681"/>
      <c r="DG9" s="681"/>
      <c r="DH9" s="681"/>
      <c r="DI9" s="681"/>
      <c r="DJ9" s="681"/>
      <c r="DK9" s="681"/>
      <c r="DL9" s="681"/>
      <c r="DM9" s="681"/>
      <c r="DN9" s="681"/>
      <c r="DO9" s="681"/>
      <c r="DP9" s="682"/>
      <c r="DQ9" s="686">
        <v>5430560</v>
      </c>
      <c r="DR9" s="681"/>
      <c r="DS9" s="681"/>
      <c r="DT9" s="681"/>
      <c r="DU9" s="681"/>
      <c r="DV9" s="681"/>
      <c r="DW9" s="681"/>
      <c r="DX9" s="681"/>
      <c r="DY9" s="681"/>
      <c r="DZ9" s="681"/>
      <c r="EA9" s="681"/>
      <c r="EB9" s="681"/>
      <c r="EC9" s="727"/>
    </row>
    <row r="10" spans="2:143" ht="11.25" customHeight="1" x14ac:dyDescent="0.15">
      <c r="B10" s="677" t="s">
        <v>241</v>
      </c>
      <c r="C10" s="678"/>
      <c r="D10" s="678"/>
      <c r="E10" s="678"/>
      <c r="F10" s="678"/>
      <c r="G10" s="678"/>
      <c r="H10" s="678"/>
      <c r="I10" s="678"/>
      <c r="J10" s="678"/>
      <c r="K10" s="678"/>
      <c r="L10" s="678"/>
      <c r="M10" s="678"/>
      <c r="N10" s="678"/>
      <c r="O10" s="678"/>
      <c r="P10" s="678"/>
      <c r="Q10" s="679"/>
      <c r="R10" s="680" t="s">
        <v>128</v>
      </c>
      <c r="S10" s="681"/>
      <c r="T10" s="681"/>
      <c r="U10" s="681"/>
      <c r="V10" s="681"/>
      <c r="W10" s="681"/>
      <c r="X10" s="681"/>
      <c r="Y10" s="682"/>
      <c r="Z10" s="713" t="s">
        <v>242</v>
      </c>
      <c r="AA10" s="713"/>
      <c r="AB10" s="713"/>
      <c r="AC10" s="713"/>
      <c r="AD10" s="714" t="s">
        <v>128</v>
      </c>
      <c r="AE10" s="714"/>
      <c r="AF10" s="714"/>
      <c r="AG10" s="714"/>
      <c r="AH10" s="714"/>
      <c r="AI10" s="714"/>
      <c r="AJ10" s="714"/>
      <c r="AK10" s="714"/>
      <c r="AL10" s="683" t="s">
        <v>242</v>
      </c>
      <c r="AM10" s="684"/>
      <c r="AN10" s="684"/>
      <c r="AO10" s="715"/>
      <c r="AP10" s="677" t="s">
        <v>243</v>
      </c>
      <c r="AQ10" s="678"/>
      <c r="AR10" s="678"/>
      <c r="AS10" s="678"/>
      <c r="AT10" s="678"/>
      <c r="AU10" s="678"/>
      <c r="AV10" s="678"/>
      <c r="AW10" s="678"/>
      <c r="AX10" s="678"/>
      <c r="AY10" s="678"/>
      <c r="AZ10" s="678"/>
      <c r="BA10" s="678"/>
      <c r="BB10" s="678"/>
      <c r="BC10" s="678"/>
      <c r="BD10" s="678"/>
      <c r="BE10" s="678"/>
      <c r="BF10" s="679"/>
      <c r="BG10" s="680">
        <v>565202</v>
      </c>
      <c r="BH10" s="681"/>
      <c r="BI10" s="681"/>
      <c r="BJ10" s="681"/>
      <c r="BK10" s="681"/>
      <c r="BL10" s="681"/>
      <c r="BM10" s="681"/>
      <c r="BN10" s="682"/>
      <c r="BO10" s="713">
        <v>1.7</v>
      </c>
      <c r="BP10" s="713"/>
      <c r="BQ10" s="713"/>
      <c r="BR10" s="713"/>
      <c r="BS10" s="686" t="s">
        <v>242</v>
      </c>
      <c r="BT10" s="681"/>
      <c r="BU10" s="681"/>
      <c r="BV10" s="681"/>
      <c r="BW10" s="681"/>
      <c r="BX10" s="681"/>
      <c r="BY10" s="681"/>
      <c r="BZ10" s="681"/>
      <c r="CA10" s="681"/>
      <c r="CB10" s="727"/>
      <c r="CD10" s="719" t="s">
        <v>244</v>
      </c>
      <c r="CE10" s="720"/>
      <c r="CF10" s="720"/>
      <c r="CG10" s="720"/>
      <c r="CH10" s="720"/>
      <c r="CI10" s="720"/>
      <c r="CJ10" s="720"/>
      <c r="CK10" s="720"/>
      <c r="CL10" s="720"/>
      <c r="CM10" s="720"/>
      <c r="CN10" s="720"/>
      <c r="CO10" s="720"/>
      <c r="CP10" s="720"/>
      <c r="CQ10" s="721"/>
      <c r="CR10" s="680">
        <v>44457</v>
      </c>
      <c r="CS10" s="681"/>
      <c r="CT10" s="681"/>
      <c r="CU10" s="681"/>
      <c r="CV10" s="681"/>
      <c r="CW10" s="681"/>
      <c r="CX10" s="681"/>
      <c r="CY10" s="682"/>
      <c r="CZ10" s="713">
        <v>0.1</v>
      </c>
      <c r="DA10" s="713"/>
      <c r="DB10" s="713"/>
      <c r="DC10" s="713"/>
      <c r="DD10" s="686">
        <v>1294</v>
      </c>
      <c r="DE10" s="681"/>
      <c r="DF10" s="681"/>
      <c r="DG10" s="681"/>
      <c r="DH10" s="681"/>
      <c r="DI10" s="681"/>
      <c r="DJ10" s="681"/>
      <c r="DK10" s="681"/>
      <c r="DL10" s="681"/>
      <c r="DM10" s="681"/>
      <c r="DN10" s="681"/>
      <c r="DO10" s="681"/>
      <c r="DP10" s="682"/>
      <c r="DQ10" s="686">
        <v>42502</v>
      </c>
      <c r="DR10" s="681"/>
      <c r="DS10" s="681"/>
      <c r="DT10" s="681"/>
      <c r="DU10" s="681"/>
      <c r="DV10" s="681"/>
      <c r="DW10" s="681"/>
      <c r="DX10" s="681"/>
      <c r="DY10" s="681"/>
      <c r="DZ10" s="681"/>
      <c r="EA10" s="681"/>
      <c r="EB10" s="681"/>
      <c r="EC10" s="727"/>
    </row>
    <row r="11" spans="2:143" ht="11.25" customHeight="1" x14ac:dyDescent="0.15">
      <c r="B11" s="677" t="s">
        <v>245</v>
      </c>
      <c r="C11" s="678"/>
      <c r="D11" s="678"/>
      <c r="E11" s="678"/>
      <c r="F11" s="678"/>
      <c r="G11" s="678"/>
      <c r="H11" s="678"/>
      <c r="I11" s="678"/>
      <c r="J11" s="678"/>
      <c r="K11" s="678"/>
      <c r="L11" s="678"/>
      <c r="M11" s="678"/>
      <c r="N11" s="678"/>
      <c r="O11" s="678"/>
      <c r="P11" s="678"/>
      <c r="Q11" s="679"/>
      <c r="R11" s="680">
        <v>3402299</v>
      </c>
      <c r="S11" s="681"/>
      <c r="T11" s="681"/>
      <c r="U11" s="681"/>
      <c r="V11" s="681"/>
      <c r="W11" s="681"/>
      <c r="X11" s="681"/>
      <c r="Y11" s="682"/>
      <c r="Z11" s="683">
        <v>4.0999999999999996</v>
      </c>
      <c r="AA11" s="684"/>
      <c r="AB11" s="684"/>
      <c r="AC11" s="685"/>
      <c r="AD11" s="686">
        <v>3402299</v>
      </c>
      <c r="AE11" s="681"/>
      <c r="AF11" s="681"/>
      <c r="AG11" s="681"/>
      <c r="AH11" s="681"/>
      <c r="AI11" s="681"/>
      <c r="AJ11" s="681"/>
      <c r="AK11" s="682"/>
      <c r="AL11" s="683">
        <v>9.1</v>
      </c>
      <c r="AM11" s="684"/>
      <c r="AN11" s="684"/>
      <c r="AO11" s="715"/>
      <c r="AP11" s="677" t="s">
        <v>246</v>
      </c>
      <c r="AQ11" s="678"/>
      <c r="AR11" s="678"/>
      <c r="AS11" s="678"/>
      <c r="AT11" s="678"/>
      <c r="AU11" s="678"/>
      <c r="AV11" s="678"/>
      <c r="AW11" s="678"/>
      <c r="AX11" s="678"/>
      <c r="AY11" s="678"/>
      <c r="AZ11" s="678"/>
      <c r="BA11" s="678"/>
      <c r="BB11" s="678"/>
      <c r="BC11" s="678"/>
      <c r="BD11" s="678"/>
      <c r="BE11" s="678"/>
      <c r="BF11" s="679"/>
      <c r="BG11" s="680">
        <v>1357199</v>
      </c>
      <c r="BH11" s="681"/>
      <c r="BI11" s="681"/>
      <c r="BJ11" s="681"/>
      <c r="BK11" s="681"/>
      <c r="BL11" s="681"/>
      <c r="BM11" s="681"/>
      <c r="BN11" s="682"/>
      <c r="BO11" s="713">
        <v>4.2</v>
      </c>
      <c r="BP11" s="713"/>
      <c r="BQ11" s="713"/>
      <c r="BR11" s="713"/>
      <c r="BS11" s="686">
        <v>175096</v>
      </c>
      <c r="BT11" s="681"/>
      <c r="BU11" s="681"/>
      <c r="BV11" s="681"/>
      <c r="BW11" s="681"/>
      <c r="BX11" s="681"/>
      <c r="BY11" s="681"/>
      <c r="BZ11" s="681"/>
      <c r="CA11" s="681"/>
      <c r="CB11" s="727"/>
      <c r="CD11" s="719" t="s">
        <v>247</v>
      </c>
      <c r="CE11" s="720"/>
      <c r="CF11" s="720"/>
      <c r="CG11" s="720"/>
      <c r="CH11" s="720"/>
      <c r="CI11" s="720"/>
      <c r="CJ11" s="720"/>
      <c r="CK11" s="720"/>
      <c r="CL11" s="720"/>
      <c r="CM11" s="720"/>
      <c r="CN11" s="720"/>
      <c r="CO11" s="720"/>
      <c r="CP11" s="720"/>
      <c r="CQ11" s="721"/>
      <c r="CR11" s="680">
        <v>1910548</v>
      </c>
      <c r="CS11" s="681"/>
      <c r="CT11" s="681"/>
      <c r="CU11" s="681"/>
      <c r="CV11" s="681"/>
      <c r="CW11" s="681"/>
      <c r="CX11" s="681"/>
      <c r="CY11" s="682"/>
      <c r="CZ11" s="713">
        <v>2.4</v>
      </c>
      <c r="DA11" s="713"/>
      <c r="DB11" s="713"/>
      <c r="DC11" s="713"/>
      <c r="DD11" s="686">
        <v>1050180</v>
      </c>
      <c r="DE11" s="681"/>
      <c r="DF11" s="681"/>
      <c r="DG11" s="681"/>
      <c r="DH11" s="681"/>
      <c r="DI11" s="681"/>
      <c r="DJ11" s="681"/>
      <c r="DK11" s="681"/>
      <c r="DL11" s="681"/>
      <c r="DM11" s="681"/>
      <c r="DN11" s="681"/>
      <c r="DO11" s="681"/>
      <c r="DP11" s="682"/>
      <c r="DQ11" s="686">
        <v>1019988</v>
      </c>
      <c r="DR11" s="681"/>
      <c r="DS11" s="681"/>
      <c r="DT11" s="681"/>
      <c r="DU11" s="681"/>
      <c r="DV11" s="681"/>
      <c r="DW11" s="681"/>
      <c r="DX11" s="681"/>
      <c r="DY11" s="681"/>
      <c r="DZ11" s="681"/>
      <c r="EA11" s="681"/>
      <c r="EB11" s="681"/>
      <c r="EC11" s="727"/>
    </row>
    <row r="12" spans="2:143" ht="11.25" customHeight="1" x14ac:dyDescent="0.15">
      <c r="B12" s="677" t="s">
        <v>248</v>
      </c>
      <c r="C12" s="678"/>
      <c r="D12" s="678"/>
      <c r="E12" s="678"/>
      <c r="F12" s="678"/>
      <c r="G12" s="678"/>
      <c r="H12" s="678"/>
      <c r="I12" s="678"/>
      <c r="J12" s="678"/>
      <c r="K12" s="678"/>
      <c r="L12" s="678"/>
      <c r="M12" s="678"/>
      <c r="N12" s="678"/>
      <c r="O12" s="678"/>
      <c r="P12" s="678"/>
      <c r="Q12" s="679"/>
      <c r="R12" s="680">
        <v>201816</v>
      </c>
      <c r="S12" s="681"/>
      <c r="T12" s="681"/>
      <c r="U12" s="681"/>
      <c r="V12" s="681"/>
      <c r="W12" s="681"/>
      <c r="X12" s="681"/>
      <c r="Y12" s="682"/>
      <c r="Z12" s="713">
        <v>0.2</v>
      </c>
      <c r="AA12" s="713"/>
      <c r="AB12" s="713"/>
      <c r="AC12" s="713"/>
      <c r="AD12" s="714">
        <v>201816</v>
      </c>
      <c r="AE12" s="714"/>
      <c r="AF12" s="714"/>
      <c r="AG12" s="714"/>
      <c r="AH12" s="714"/>
      <c r="AI12" s="714"/>
      <c r="AJ12" s="714"/>
      <c r="AK12" s="714"/>
      <c r="AL12" s="683">
        <v>0.5</v>
      </c>
      <c r="AM12" s="684"/>
      <c r="AN12" s="684"/>
      <c r="AO12" s="715"/>
      <c r="AP12" s="677" t="s">
        <v>249</v>
      </c>
      <c r="AQ12" s="678"/>
      <c r="AR12" s="678"/>
      <c r="AS12" s="678"/>
      <c r="AT12" s="678"/>
      <c r="AU12" s="678"/>
      <c r="AV12" s="678"/>
      <c r="AW12" s="678"/>
      <c r="AX12" s="678"/>
      <c r="AY12" s="678"/>
      <c r="AZ12" s="678"/>
      <c r="BA12" s="678"/>
      <c r="BB12" s="678"/>
      <c r="BC12" s="678"/>
      <c r="BD12" s="678"/>
      <c r="BE12" s="678"/>
      <c r="BF12" s="679"/>
      <c r="BG12" s="680">
        <v>20362538</v>
      </c>
      <c r="BH12" s="681"/>
      <c r="BI12" s="681"/>
      <c r="BJ12" s="681"/>
      <c r="BK12" s="681"/>
      <c r="BL12" s="681"/>
      <c r="BM12" s="681"/>
      <c r="BN12" s="682"/>
      <c r="BO12" s="713">
        <v>62.9</v>
      </c>
      <c r="BP12" s="713"/>
      <c r="BQ12" s="713"/>
      <c r="BR12" s="713"/>
      <c r="BS12" s="686" t="s">
        <v>242</v>
      </c>
      <c r="BT12" s="681"/>
      <c r="BU12" s="681"/>
      <c r="BV12" s="681"/>
      <c r="BW12" s="681"/>
      <c r="BX12" s="681"/>
      <c r="BY12" s="681"/>
      <c r="BZ12" s="681"/>
      <c r="CA12" s="681"/>
      <c r="CB12" s="727"/>
      <c r="CD12" s="719" t="s">
        <v>250</v>
      </c>
      <c r="CE12" s="720"/>
      <c r="CF12" s="720"/>
      <c r="CG12" s="720"/>
      <c r="CH12" s="720"/>
      <c r="CI12" s="720"/>
      <c r="CJ12" s="720"/>
      <c r="CK12" s="720"/>
      <c r="CL12" s="720"/>
      <c r="CM12" s="720"/>
      <c r="CN12" s="720"/>
      <c r="CO12" s="720"/>
      <c r="CP12" s="720"/>
      <c r="CQ12" s="721"/>
      <c r="CR12" s="680">
        <v>4070522</v>
      </c>
      <c r="CS12" s="681"/>
      <c r="CT12" s="681"/>
      <c r="CU12" s="681"/>
      <c r="CV12" s="681"/>
      <c r="CW12" s="681"/>
      <c r="CX12" s="681"/>
      <c r="CY12" s="682"/>
      <c r="CZ12" s="713">
        <v>5.0999999999999996</v>
      </c>
      <c r="DA12" s="713"/>
      <c r="DB12" s="713"/>
      <c r="DC12" s="713"/>
      <c r="DD12" s="686">
        <v>1221</v>
      </c>
      <c r="DE12" s="681"/>
      <c r="DF12" s="681"/>
      <c r="DG12" s="681"/>
      <c r="DH12" s="681"/>
      <c r="DI12" s="681"/>
      <c r="DJ12" s="681"/>
      <c r="DK12" s="681"/>
      <c r="DL12" s="681"/>
      <c r="DM12" s="681"/>
      <c r="DN12" s="681"/>
      <c r="DO12" s="681"/>
      <c r="DP12" s="682"/>
      <c r="DQ12" s="686">
        <v>2696702</v>
      </c>
      <c r="DR12" s="681"/>
      <c r="DS12" s="681"/>
      <c r="DT12" s="681"/>
      <c r="DU12" s="681"/>
      <c r="DV12" s="681"/>
      <c r="DW12" s="681"/>
      <c r="DX12" s="681"/>
      <c r="DY12" s="681"/>
      <c r="DZ12" s="681"/>
      <c r="EA12" s="681"/>
      <c r="EB12" s="681"/>
      <c r="EC12" s="727"/>
    </row>
    <row r="13" spans="2:143" ht="11.25" customHeight="1" x14ac:dyDescent="0.15">
      <c r="B13" s="677" t="s">
        <v>251</v>
      </c>
      <c r="C13" s="678"/>
      <c r="D13" s="678"/>
      <c r="E13" s="678"/>
      <c r="F13" s="678"/>
      <c r="G13" s="678"/>
      <c r="H13" s="678"/>
      <c r="I13" s="678"/>
      <c r="J13" s="678"/>
      <c r="K13" s="678"/>
      <c r="L13" s="678"/>
      <c r="M13" s="678"/>
      <c r="N13" s="678"/>
      <c r="O13" s="678"/>
      <c r="P13" s="678"/>
      <c r="Q13" s="679"/>
      <c r="R13" s="680" t="s">
        <v>242</v>
      </c>
      <c r="S13" s="681"/>
      <c r="T13" s="681"/>
      <c r="U13" s="681"/>
      <c r="V13" s="681"/>
      <c r="W13" s="681"/>
      <c r="X13" s="681"/>
      <c r="Y13" s="682"/>
      <c r="Z13" s="713" t="s">
        <v>128</v>
      </c>
      <c r="AA13" s="713"/>
      <c r="AB13" s="713"/>
      <c r="AC13" s="713"/>
      <c r="AD13" s="714" t="s">
        <v>128</v>
      </c>
      <c r="AE13" s="714"/>
      <c r="AF13" s="714"/>
      <c r="AG13" s="714"/>
      <c r="AH13" s="714"/>
      <c r="AI13" s="714"/>
      <c r="AJ13" s="714"/>
      <c r="AK13" s="714"/>
      <c r="AL13" s="683" t="s">
        <v>128</v>
      </c>
      <c r="AM13" s="684"/>
      <c r="AN13" s="684"/>
      <c r="AO13" s="715"/>
      <c r="AP13" s="677" t="s">
        <v>252</v>
      </c>
      <c r="AQ13" s="678"/>
      <c r="AR13" s="678"/>
      <c r="AS13" s="678"/>
      <c r="AT13" s="678"/>
      <c r="AU13" s="678"/>
      <c r="AV13" s="678"/>
      <c r="AW13" s="678"/>
      <c r="AX13" s="678"/>
      <c r="AY13" s="678"/>
      <c r="AZ13" s="678"/>
      <c r="BA13" s="678"/>
      <c r="BB13" s="678"/>
      <c r="BC13" s="678"/>
      <c r="BD13" s="678"/>
      <c r="BE13" s="678"/>
      <c r="BF13" s="679"/>
      <c r="BG13" s="680">
        <v>20320874</v>
      </c>
      <c r="BH13" s="681"/>
      <c r="BI13" s="681"/>
      <c r="BJ13" s="681"/>
      <c r="BK13" s="681"/>
      <c r="BL13" s="681"/>
      <c r="BM13" s="681"/>
      <c r="BN13" s="682"/>
      <c r="BO13" s="713">
        <v>62.8</v>
      </c>
      <c r="BP13" s="713"/>
      <c r="BQ13" s="713"/>
      <c r="BR13" s="713"/>
      <c r="BS13" s="686" t="s">
        <v>242</v>
      </c>
      <c r="BT13" s="681"/>
      <c r="BU13" s="681"/>
      <c r="BV13" s="681"/>
      <c r="BW13" s="681"/>
      <c r="BX13" s="681"/>
      <c r="BY13" s="681"/>
      <c r="BZ13" s="681"/>
      <c r="CA13" s="681"/>
      <c r="CB13" s="727"/>
      <c r="CD13" s="719" t="s">
        <v>253</v>
      </c>
      <c r="CE13" s="720"/>
      <c r="CF13" s="720"/>
      <c r="CG13" s="720"/>
      <c r="CH13" s="720"/>
      <c r="CI13" s="720"/>
      <c r="CJ13" s="720"/>
      <c r="CK13" s="720"/>
      <c r="CL13" s="720"/>
      <c r="CM13" s="720"/>
      <c r="CN13" s="720"/>
      <c r="CO13" s="720"/>
      <c r="CP13" s="720"/>
      <c r="CQ13" s="721"/>
      <c r="CR13" s="680">
        <v>4748377</v>
      </c>
      <c r="CS13" s="681"/>
      <c r="CT13" s="681"/>
      <c r="CU13" s="681"/>
      <c r="CV13" s="681"/>
      <c r="CW13" s="681"/>
      <c r="CX13" s="681"/>
      <c r="CY13" s="682"/>
      <c r="CZ13" s="713">
        <v>6</v>
      </c>
      <c r="DA13" s="713"/>
      <c r="DB13" s="713"/>
      <c r="DC13" s="713"/>
      <c r="DD13" s="686">
        <v>2784577</v>
      </c>
      <c r="DE13" s="681"/>
      <c r="DF13" s="681"/>
      <c r="DG13" s="681"/>
      <c r="DH13" s="681"/>
      <c r="DI13" s="681"/>
      <c r="DJ13" s="681"/>
      <c r="DK13" s="681"/>
      <c r="DL13" s="681"/>
      <c r="DM13" s="681"/>
      <c r="DN13" s="681"/>
      <c r="DO13" s="681"/>
      <c r="DP13" s="682"/>
      <c r="DQ13" s="686">
        <v>2588209</v>
      </c>
      <c r="DR13" s="681"/>
      <c r="DS13" s="681"/>
      <c r="DT13" s="681"/>
      <c r="DU13" s="681"/>
      <c r="DV13" s="681"/>
      <c r="DW13" s="681"/>
      <c r="DX13" s="681"/>
      <c r="DY13" s="681"/>
      <c r="DZ13" s="681"/>
      <c r="EA13" s="681"/>
      <c r="EB13" s="681"/>
      <c r="EC13" s="727"/>
    </row>
    <row r="14" spans="2:143" ht="11.25" customHeight="1" x14ac:dyDescent="0.15">
      <c r="B14" s="677" t="s">
        <v>254</v>
      </c>
      <c r="C14" s="678"/>
      <c r="D14" s="678"/>
      <c r="E14" s="678"/>
      <c r="F14" s="678"/>
      <c r="G14" s="678"/>
      <c r="H14" s="678"/>
      <c r="I14" s="678"/>
      <c r="J14" s="678"/>
      <c r="K14" s="678"/>
      <c r="L14" s="678"/>
      <c r="M14" s="678"/>
      <c r="N14" s="678"/>
      <c r="O14" s="678"/>
      <c r="P14" s="678"/>
      <c r="Q14" s="679"/>
      <c r="R14" s="680">
        <v>11</v>
      </c>
      <c r="S14" s="681"/>
      <c r="T14" s="681"/>
      <c r="U14" s="681"/>
      <c r="V14" s="681"/>
      <c r="W14" s="681"/>
      <c r="X14" s="681"/>
      <c r="Y14" s="682"/>
      <c r="Z14" s="713">
        <v>0</v>
      </c>
      <c r="AA14" s="713"/>
      <c r="AB14" s="713"/>
      <c r="AC14" s="713"/>
      <c r="AD14" s="714">
        <v>11</v>
      </c>
      <c r="AE14" s="714"/>
      <c r="AF14" s="714"/>
      <c r="AG14" s="714"/>
      <c r="AH14" s="714"/>
      <c r="AI14" s="714"/>
      <c r="AJ14" s="714"/>
      <c r="AK14" s="714"/>
      <c r="AL14" s="683">
        <v>0</v>
      </c>
      <c r="AM14" s="684"/>
      <c r="AN14" s="684"/>
      <c r="AO14" s="715"/>
      <c r="AP14" s="677" t="s">
        <v>255</v>
      </c>
      <c r="AQ14" s="678"/>
      <c r="AR14" s="678"/>
      <c r="AS14" s="678"/>
      <c r="AT14" s="678"/>
      <c r="AU14" s="678"/>
      <c r="AV14" s="678"/>
      <c r="AW14" s="678"/>
      <c r="AX14" s="678"/>
      <c r="AY14" s="678"/>
      <c r="AZ14" s="678"/>
      <c r="BA14" s="678"/>
      <c r="BB14" s="678"/>
      <c r="BC14" s="678"/>
      <c r="BD14" s="678"/>
      <c r="BE14" s="678"/>
      <c r="BF14" s="679"/>
      <c r="BG14" s="680">
        <v>337262</v>
      </c>
      <c r="BH14" s="681"/>
      <c r="BI14" s="681"/>
      <c r="BJ14" s="681"/>
      <c r="BK14" s="681"/>
      <c r="BL14" s="681"/>
      <c r="BM14" s="681"/>
      <c r="BN14" s="682"/>
      <c r="BO14" s="713">
        <v>1</v>
      </c>
      <c r="BP14" s="713"/>
      <c r="BQ14" s="713"/>
      <c r="BR14" s="713"/>
      <c r="BS14" s="686" t="s">
        <v>242</v>
      </c>
      <c r="BT14" s="681"/>
      <c r="BU14" s="681"/>
      <c r="BV14" s="681"/>
      <c r="BW14" s="681"/>
      <c r="BX14" s="681"/>
      <c r="BY14" s="681"/>
      <c r="BZ14" s="681"/>
      <c r="CA14" s="681"/>
      <c r="CB14" s="727"/>
      <c r="CD14" s="719" t="s">
        <v>256</v>
      </c>
      <c r="CE14" s="720"/>
      <c r="CF14" s="720"/>
      <c r="CG14" s="720"/>
      <c r="CH14" s="720"/>
      <c r="CI14" s="720"/>
      <c r="CJ14" s="720"/>
      <c r="CK14" s="720"/>
      <c r="CL14" s="720"/>
      <c r="CM14" s="720"/>
      <c r="CN14" s="720"/>
      <c r="CO14" s="720"/>
      <c r="CP14" s="720"/>
      <c r="CQ14" s="721"/>
      <c r="CR14" s="680">
        <v>2695504</v>
      </c>
      <c r="CS14" s="681"/>
      <c r="CT14" s="681"/>
      <c r="CU14" s="681"/>
      <c r="CV14" s="681"/>
      <c r="CW14" s="681"/>
      <c r="CX14" s="681"/>
      <c r="CY14" s="682"/>
      <c r="CZ14" s="713">
        <v>3.4</v>
      </c>
      <c r="DA14" s="713"/>
      <c r="DB14" s="713"/>
      <c r="DC14" s="713"/>
      <c r="DD14" s="686">
        <v>313556</v>
      </c>
      <c r="DE14" s="681"/>
      <c r="DF14" s="681"/>
      <c r="DG14" s="681"/>
      <c r="DH14" s="681"/>
      <c r="DI14" s="681"/>
      <c r="DJ14" s="681"/>
      <c r="DK14" s="681"/>
      <c r="DL14" s="681"/>
      <c r="DM14" s="681"/>
      <c r="DN14" s="681"/>
      <c r="DO14" s="681"/>
      <c r="DP14" s="682"/>
      <c r="DQ14" s="686">
        <v>2325157</v>
      </c>
      <c r="DR14" s="681"/>
      <c r="DS14" s="681"/>
      <c r="DT14" s="681"/>
      <c r="DU14" s="681"/>
      <c r="DV14" s="681"/>
      <c r="DW14" s="681"/>
      <c r="DX14" s="681"/>
      <c r="DY14" s="681"/>
      <c r="DZ14" s="681"/>
      <c r="EA14" s="681"/>
      <c r="EB14" s="681"/>
      <c r="EC14" s="727"/>
    </row>
    <row r="15" spans="2:143" ht="11.25" customHeight="1" x14ac:dyDescent="0.15">
      <c r="B15" s="677" t="s">
        <v>257</v>
      </c>
      <c r="C15" s="678"/>
      <c r="D15" s="678"/>
      <c r="E15" s="678"/>
      <c r="F15" s="678"/>
      <c r="G15" s="678"/>
      <c r="H15" s="678"/>
      <c r="I15" s="678"/>
      <c r="J15" s="678"/>
      <c r="K15" s="678"/>
      <c r="L15" s="678"/>
      <c r="M15" s="678"/>
      <c r="N15" s="678"/>
      <c r="O15" s="678"/>
      <c r="P15" s="678"/>
      <c r="Q15" s="679"/>
      <c r="R15" s="680" t="s">
        <v>242</v>
      </c>
      <c r="S15" s="681"/>
      <c r="T15" s="681"/>
      <c r="U15" s="681"/>
      <c r="V15" s="681"/>
      <c r="W15" s="681"/>
      <c r="X15" s="681"/>
      <c r="Y15" s="682"/>
      <c r="Z15" s="713" t="s">
        <v>128</v>
      </c>
      <c r="AA15" s="713"/>
      <c r="AB15" s="713"/>
      <c r="AC15" s="713"/>
      <c r="AD15" s="714" t="s">
        <v>128</v>
      </c>
      <c r="AE15" s="714"/>
      <c r="AF15" s="714"/>
      <c r="AG15" s="714"/>
      <c r="AH15" s="714"/>
      <c r="AI15" s="714"/>
      <c r="AJ15" s="714"/>
      <c r="AK15" s="714"/>
      <c r="AL15" s="683" t="s">
        <v>128</v>
      </c>
      <c r="AM15" s="684"/>
      <c r="AN15" s="684"/>
      <c r="AO15" s="715"/>
      <c r="AP15" s="677" t="s">
        <v>258</v>
      </c>
      <c r="AQ15" s="678"/>
      <c r="AR15" s="678"/>
      <c r="AS15" s="678"/>
      <c r="AT15" s="678"/>
      <c r="AU15" s="678"/>
      <c r="AV15" s="678"/>
      <c r="AW15" s="678"/>
      <c r="AX15" s="678"/>
      <c r="AY15" s="678"/>
      <c r="AZ15" s="678"/>
      <c r="BA15" s="678"/>
      <c r="BB15" s="678"/>
      <c r="BC15" s="678"/>
      <c r="BD15" s="678"/>
      <c r="BE15" s="678"/>
      <c r="BF15" s="679"/>
      <c r="BG15" s="680">
        <v>1035827</v>
      </c>
      <c r="BH15" s="681"/>
      <c r="BI15" s="681"/>
      <c r="BJ15" s="681"/>
      <c r="BK15" s="681"/>
      <c r="BL15" s="681"/>
      <c r="BM15" s="681"/>
      <c r="BN15" s="682"/>
      <c r="BO15" s="713">
        <v>3.2</v>
      </c>
      <c r="BP15" s="713"/>
      <c r="BQ15" s="713"/>
      <c r="BR15" s="713"/>
      <c r="BS15" s="686" t="s">
        <v>128</v>
      </c>
      <c r="BT15" s="681"/>
      <c r="BU15" s="681"/>
      <c r="BV15" s="681"/>
      <c r="BW15" s="681"/>
      <c r="BX15" s="681"/>
      <c r="BY15" s="681"/>
      <c r="BZ15" s="681"/>
      <c r="CA15" s="681"/>
      <c r="CB15" s="727"/>
      <c r="CD15" s="719" t="s">
        <v>259</v>
      </c>
      <c r="CE15" s="720"/>
      <c r="CF15" s="720"/>
      <c r="CG15" s="720"/>
      <c r="CH15" s="720"/>
      <c r="CI15" s="720"/>
      <c r="CJ15" s="720"/>
      <c r="CK15" s="720"/>
      <c r="CL15" s="720"/>
      <c r="CM15" s="720"/>
      <c r="CN15" s="720"/>
      <c r="CO15" s="720"/>
      <c r="CP15" s="720"/>
      <c r="CQ15" s="721"/>
      <c r="CR15" s="680">
        <v>11493691</v>
      </c>
      <c r="CS15" s="681"/>
      <c r="CT15" s="681"/>
      <c r="CU15" s="681"/>
      <c r="CV15" s="681"/>
      <c r="CW15" s="681"/>
      <c r="CX15" s="681"/>
      <c r="CY15" s="682"/>
      <c r="CZ15" s="713">
        <v>14.5</v>
      </c>
      <c r="DA15" s="713"/>
      <c r="DB15" s="713"/>
      <c r="DC15" s="713"/>
      <c r="DD15" s="686">
        <v>5181248</v>
      </c>
      <c r="DE15" s="681"/>
      <c r="DF15" s="681"/>
      <c r="DG15" s="681"/>
      <c r="DH15" s="681"/>
      <c r="DI15" s="681"/>
      <c r="DJ15" s="681"/>
      <c r="DK15" s="681"/>
      <c r="DL15" s="681"/>
      <c r="DM15" s="681"/>
      <c r="DN15" s="681"/>
      <c r="DO15" s="681"/>
      <c r="DP15" s="682"/>
      <c r="DQ15" s="686">
        <v>5758657</v>
      </c>
      <c r="DR15" s="681"/>
      <c r="DS15" s="681"/>
      <c r="DT15" s="681"/>
      <c r="DU15" s="681"/>
      <c r="DV15" s="681"/>
      <c r="DW15" s="681"/>
      <c r="DX15" s="681"/>
      <c r="DY15" s="681"/>
      <c r="DZ15" s="681"/>
      <c r="EA15" s="681"/>
      <c r="EB15" s="681"/>
      <c r="EC15" s="727"/>
    </row>
    <row r="16" spans="2:143" ht="11.25" customHeight="1" x14ac:dyDescent="0.15">
      <c r="B16" s="677" t="s">
        <v>260</v>
      </c>
      <c r="C16" s="678"/>
      <c r="D16" s="678"/>
      <c r="E16" s="678"/>
      <c r="F16" s="678"/>
      <c r="G16" s="678"/>
      <c r="H16" s="678"/>
      <c r="I16" s="678"/>
      <c r="J16" s="678"/>
      <c r="K16" s="678"/>
      <c r="L16" s="678"/>
      <c r="M16" s="678"/>
      <c r="N16" s="678"/>
      <c r="O16" s="678"/>
      <c r="P16" s="678"/>
      <c r="Q16" s="679"/>
      <c r="R16" s="680">
        <v>52066</v>
      </c>
      <c r="S16" s="681"/>
      <c r="T16" s="681"/>
      <c r="U16" s="681"/>
      <c r="V16" s="681"/>
      <c r="W16" s="681"/>
      <c r="X16" s="681"/>
      <c r="Y16" s="682"/>
      <c r="Z16" s="713">
        <v>0.1</v>
      </c>
      <c r="AA16" s="713"/>
      <c r="AB16" s="713"/>
      <c r="AC16" s="713"/>
      <c r="AD16" s="714">
        <v>52066</v>
      </c>
      <c r="AE16" s="714"/>
      <c r="AF16" s="714"/>
      <c r="AG16" s="714"/>
      <c r="AH16" s="714"/>
      <c r="AI16" s="714"/>
      <c r="AJ16" s="714"/>
      <c r="AK16" s="714"/>
      <c r="AL16" s="683">
        <v>0.1</v>
      </c>
      <c r="AM16" s="684"/>
      <c r="AN16" s="684"/>
      <c r="AO16" s="715"/>
      <c r="AP16" s="677" t="s">
        <v>261</v>
      </c>
      <c r="AQ16" s="678"/>
      <c r="AR16" s="678"/>
      <c r="AS16" s="678"/>
      <c r="AT16" s="678"/>
      <c r="AU16" s="678"/>
      <c r="AV16" s="678"/>
      <c r="AW16" s="678"/>
      <c r="AX16" s="678"/>
      <c r="AY16" s="678"/>
      <c r="AZ16" s="678"/>
      <c r="BA16" s="678"/>
      <c r="BB16" s="678"/>
      <c r="BC16" s="678"/>
      <c r="BD16" s="678"/>
      <c r="BE16" s="678"/>
      <c r="BF16" s="679"/>
      <c r="BG16" s="680">
        <v>500</v>
      </c>
      <c r="BH16" s="681"/>
      <c r="BI16" s="681"/>
      <c r="BJ16" s="681"/>
      <c r="BK16" s="681"/>
      <c r="BL16" s="681"/>
      <c r="BM16" s="681"/>
      <c r="BN16" s="682"/>
      <c r="BO16" s="713">
        <v>0</v>
      </c>
      <c r="BP16" s="713"/>
      <c r="BQ16" s="713"/>
      <c r="BR16" s="713"/>
      <c r="BS16" s="686" t="s">
        <v>128</v>
      </c>
      <c r="BT16" s="681"/>
      <c r="BU16" s="681"/>
      <c r="BV16" s="681"/>
      <c r="BW16" s="681"/>
      <c r="BX16" s="681"/>
      <c r="BY16" s="681"/>
      <c r="BZ16" s="681"/>
      <c r="CA16" s="681"/>
      <c r="CB16" s="727"/>
      <c r="CD16" s="719" t="s">
        <v>262</v>
      </c>
      <c r="CE16" s="720"/>
      <c r="CF16" s="720"/>
      <c r="CG16" s="720"/>
      <c r="CH16" s="720"/>
      <c r="CI16" s="720"/>
      <c r="CJ16" s="720"/>
      <c r="CK16" s="720"/>
      <c r="CL16" s="720"/>
      <c r="CM16" s="720"/>
      <c r="CN16" s="720"/>
      <c r="CO16" s="720"/>
      <c r="CP16" s="720"/>
      <c r="CQ16" s="721"/>
      <c r="CR16" s="680">
        <v>53340</v>
      </c>
      <c r="CS16" s="681"/>
      <c r="CT16" s="681"/>
      <c r="CU16" s="681"/>
      <c r="CV16" s="681"/>
      <c r="CW16" s="681"/>
      <c r="CX16" s="681"/>
      <c r="CY16" s="682"/>
      <c r="CZ16" s="713">
        <v>0.1</v>
      </c>
      <c r="DA16" s="713"/>
      <c r="DB16" s="713"/>
      <c r="DC16" s="713"/>
      <c r="DD16" s="686" t="s">
        <v>128</v>
      </c>
      <c r="DE16" s="681"/>
      <c r="DF16" s="681"/>
      <c r="DG16" s="681"/>
      <c r="DH16" s="681"/>
      <c r="DI16" s="681"/>
      <c r="DJ16" s="681"/>
      <c r="DK16" s="681"/>
      <c r="DL16" s="681"/>
      <c r="DM16" s="681"/>
      <c r="DN16" s="681"/>
      <c r="DO16" s="681"/>
      <c r="DP16" s="682"/>
      <c r="DQ16" s="686">
        <v>493</v>
      </c>
      <c r="DR16" s="681"/>
      <c r="DS16" s="681"/>
      <c r="DT16" s="681"/>
      <c r="DU16" s="681"/>
      <c r="DV16" s="681"/>
      <c r="DW16" s="681"/>
      <c r="DX16" s="681"/>
      <c r="DY16" s="681"/>
      <c r="DZ16" s="681"/>
      <c r="EA16" s="681"/>
      <c r="EB16" s="681"/>
      <c r="EC16" s="727"/>
    </row>
    <row r="17" spans="2:133" ht="11.25" customHeight="1" x14ac:dyDescent="0.15">
      <c r="B17" s="677" t="s">
        <v>263</v>
      </c>
      <c r="C17" s="678"/>
      <c r="D17" s="678"/>
      <c r="E17" s="678"/>
      <c r="F17" s="678"/>
      <c r="G17" s="678"/>
      <c r="H17" s="678"/>
      <c r="I17" s="678"/>
      <c r="J17" s="678"/>
      <c r="K17" s="678"/>
      <c r="L17" s="678"/>
      <c r="M17" s="678"/>
      <c r="N17" s="678"/>
      <c r="O17" s="678"/>
      <c r="P17" s="678"/>
      <c r="Q17" s="679"/>
      <c r="R17" s="680">
        <v>337301</v>
      </c>
      <c r="S17" s="681"/>
      <c r="T17" s="681"/>
      <c r="U17" s="681"/>
      <c r="V17" s="681"/>
      <c r="W17" s="681"/>
      <c r="X17" s="681"/>
      <c r="Y17" s="682"/>
      <c r="Z17" s="713">
        <v>0.4</v>
      </c>
      <c r="AA17" s="713"/>
      <c r="AB17" s="713"/>
      <c r="AC17" s="713"/>
      <c r="AD17" s="714">
        <v>337301</v>
      </c>
      <c r="AE17" s="714"/>
      <c r="AF17" s="714"/>
      <c r="AG17" s="714"/>
      <c r="AH17" s="714"/>
      <c r="AI17" s="714"/>
      <c r="AJ17" s="714"/>
      <c r="AK17" s="714"/>
      <c r="AL17" s="683">
        <v>0.9</v>
      </c>
      <c r="AM17" s="684"/>
      <c r="AN17" s="684"/>
      <c r="AO17" s="715"/>
      <c r="AP17" s="677" t="s">
        <v>264</v>
      </c>
      <c r="AQ17" s="678"/>
      <c r="AR17" s="678"/>
      <c r="AS17" s="678"/>
      <c r="AT17" s="678"/>
      <c r="AU17" s="678"/>
      <c r="AV17" s="678"/>
      <c r="AW17" s="678"/>
      <c r="AX17" s="678"/>
      <c r="AY17" s="678"/>
      <c r="AZ17" s="678"/>
      <c r="BA17" s="678"/>
      <c r="BB17" s="678"/>
      <c r="BC17" s="678"/>
      <c r="BD17" s="678"/>
      <c r="BE17" s="678"/>
      <c r="BF17" s="679"/>
      <c r="BG17" s="680" t="s">
        <v>128</v>
      </c>
      <c r="BH17" s="681"/>
      <c r="BI17" s="681"/>
      <c r="BJ17" s="681"/>
      <c r="BK17" s="681"/>
      <c r="BL17" s="681"/>
      <c r="BM17" s="681"/>
      <c r="BN17" s="682"/>
      <c r="BO17" s="713" t="s">
        <v>128</v>
      </c>
      <c r="BP17" s="713"/>
      <c r="BQ17" s="713"/>
      <c r="BR17" s="713"/>
      <c r="BS17" s="686" t="s">
        <v>242</v>
      </c>
      <c r="BT17" s="681"/>
      <c r="BU17" s="681"/>
      <c r="BV17" s="681"/>
      <c r="BW17" s="681"/>
      <c r="BX17" s="681"/>
      <c r="BY17" s="681"/>
      <c r="BZ17" s="681"/>
      <c r="CA17" s="681"/>
      <c r="CB17" s="727"/>
      <c r="CD17" s="719" t="s">
        <v>265</v>
      </c>
      <c r="CE17" s="720"/>
      <c r="CF17" s="720"/>
      <c r="CG17" s="720"/>
      <c r="CH17" s="720"/>
      <c r="CI17" s="720"/>
      <c r="CJ17" s="720"/>
      <c r="CK17" s="720"/>
      <c r="CL17" s="720"/>
      <c r="CM17" s="720"/>
      <c r="CN17" s="720"/>
      <c r="CO17" s="720"/>
      <c r="CP17" s="720"/>
      <c r="CQ17" s="721"/>
      <c r="CR17" s="680">
        <v>5284056</v>
      </c>
      <c r="CS17" s="681"/>
      <c r="CT17" s="681"/>
      <c r="CU17" s="681"/>
      <c r="CV17" s="681"/>
      <c r="CW17" s="681"/>
      <c r="CX17" s="681"/>
      <c r="CY17" s="682"/>
      <c r="CZ17" s="713">
        <v>6.7</v>
      </c>
      <c r="DA17" s="713"/>
      <c r="DB17" s="713"/>
      <c r="DC17" s="713"/>
      <c r="DD17" s="686" t="s">
        <v>242</v>
      </c>
      <c r="DE17" s="681"/>
      <c r="DF17" s="681"/>
      <c r="DG17" s="681"/>
      <c r="DH17" s="681"/>
      <c r="DI17" s="681"/>
      <c r="DJ17" s="681"/>
      <c r="DK17" s="681"/>
      <c r="DL17" s="681"/>
      <c r="DM17" s="681"/>
      <c r="DN17" s="681"/>
      <c r="DO17" s="681"/>
      <c r="DP17" s="682"/>
      <c r="DQ17" s="686">
        <v>5277345</v>
      </c>
      <c r="DR17" s="681"/>
      <c r="DS17" s="681"/>
      <c r="DT17" s="681"/>
      <c r="DU17" s="681"/>
      <c r="DV17" s="681"/>
      <c r="DW17" s="681"/>
      <c r="DX17" s="681"/>
      <c r="DY17" s="681"/>
      <c r="DZ17" s="681"/>
      <c r="EA17" s="681"/>
      <c r="EB17" s="681"/>
      <c r="EC17" s="727"/>
    </row>
    <row r="18" spans="2:133" ht="11.25" customHeight="1" x14ac:dyDescent="0.15">
      <c r="B18" s="677" t="s">
        <v>266</v>
      </c>
      <c r="C18" s="678"/>
      <c r="D18" s="678"/>
      <c r="E18" s="678"/>
      <c r="F18" s="678"/>
      <c r="G18" s="678"/>
      <c r="H18" s="678"/>
      <c r="I18" s="678"/>
      <c r="J18" s="678"/>
      <c r="K18" s="678"/>
      <c r="L18" s="678"/>
      <c r="M18" s="678"/>
      <c r="N18" s="678"/>
      <c r="O18" s="678"/>
      <c r="P18" s="678"/>
      <c r="Q18" s="679"/>
      <c r="R18" s="680">
        <v>135034</v>
      </c>
      <c r="S18" s="681"/>
      <c r="T18" s="681"/>
      <c r="U18" s="681"/>
      <c r="V18" s="681"/>
      <c r="W18" s="681"/>
      <c r="X18" s="681"/>
      <c r="Y18" s="682"/>
      <c r="Z18" s="713">
        <v>0.2</v>
      </c>
      <c r="AA18" s="713"/>
      <c r="AB18" s="713"/>
      <c r="AC18" s="713"/>
      <c r="AD18" s="714">
        <v>135034</v>
      </c>
      <c r="AE18" s="714"/>
      <c r="AF18" s="714"/>
      <c r="AG18" s="714"/>
      <c r="AH18" s="714"/>
      <c r="AI18" s="714"/>
      <c r="AJ18" s="714"/>
      <c r="AK18" s="714"/>
      <c r="AL18" s="683">
        <v>0.4</v>
      </c>
      <c r="AM18" s="684"/>
      <c r="AN18" s="684"/>
      <c r="AO18" s="715"/>
      <c r="AP18" s="677" t="s">
        <v>267</v>
      </c>
      <c r="AQ18" s="678"/>
      <c r="AR18" s="678"/>
      <c r="AS18" s="678"/>
      <c r="AT18" s="678"/>
      <c r="AU18" s="678"/>
      <c r="AV18" s="678"/>
      <c r="AW18" s="678"/>
      <c r="AX18" s="678"/>
      <c r="AY18" s="678"/>
      <c r="AZ18" s="678"/>
      <c r="BA18" s="678"/>
      <c r="BB18" s="678"/>
      <c r="BC18" s="678"/>
      <c r="BD18" s="678"/>
      <c r="BE18" s="678"/>
      <c r="BF18" s="679"/>
      <c r="BG18" s="680" t="s">
        <v>128</v>
      </c>
      <c r="BH18" s="681"/>
      <c r="BI18" s="681"/>
      <c r="BJ18" s="681"/>
      <c r="BK18" s="681"/>
      <c r="BL18" s="681"/>
      <c r="BM18" s="681"/>
      <c r="BN18" s="682"/>
      <c r="BO18" s="713" t="s">
        <v>128</v>
      </c>
      <c r="BP18" s="713"/>
      <c r="BQ18" s="713"/>
      <c r="BR18" s="713"/>
      <c r="BS18" s="686" t="s">
        <v>128</v>
      </c>
      <c r="BT18" s="681"/>
      <c r="BU18" s="681"/>
      <c r="BV18" s="681"/>
      <c r="BW18" s="681"/>
      <c r="BX18" s="681"/>
      <c r="BY18" s="681"/>
      <c r="BZ18" s="681"/>
      <c r="CA18" s="681"/>
      <c r="CB18" s="727"/>
      <c r="CD18" s="719" t="s">
        <v>268</v>
      </c>
      <c r="CE18" s="720"/>
      <c r="CF18" s="720"/>
      <c r="CG18" s="720"/>
      <c r="CH18" s="720"/>
      <c r="CI18" s="720"/>
      <c r="CJ18" s="720"/>
      <c r="CK18" s="720"/>
      <c r="CL18" s="720"/>
      <c r="CM18" s="720"/>
      <c r="CN18" s="720"/>
      <c r="CO18" s="720"/>
      <c r="CP18" s="720"/>
      <c r="CQ18" s="721"/>
      <c r="CR18" s="680" t="s">
        <v>242</v>
      </c>
      <c r="CS18" s="681"/>
      <c r="CT18" s="681"/>
      <c r="CU18" s="681"/>
      <c r="CV18" s="681"/>
      <c r="CW18" s="681"/>
      <c r="CX18" s="681"/>
      <c r="CY18" s="682"/>
      <c r="CZ18" s="713" t="s">
        <v>128</v>
      </c>
      <c r="DA18" s="713"/>
      <c r="DB18" s="713"/>
      <c r="DC18" s="713"/>
      <c r="DD18" s="686" t="s">
        <v>242</v>
      </c>
      <c r="DE18" s="681"/>
      <c r="DF18" s="681"/>
      <c r="DG18" s="681"/>
      <c r="DH18" s="681"/>
      <c r="DI18" s="681"/>
      <c r="DJ18" s="681"/>
      <c r="DK18" s="681"/>
      <c r="DL18" s="681"/>
      <c r="DM18" s="681"/>
      <c r="DN18" s="681"/>
      <c r="DO18" s="681"/>
      <c r="DP18" s="682"/>
      <c r="DQ18" s="686" t="s">
        <v>128</v>
      </c>
      <c r="DR18" s="681"/>
      <c r="DS18" s="681"/>
      <c r="DT18" s="681"/>
      <c r="DU18" s="681"/>
      <c r="DV18" s="681"/>
      <c r="DW18" s="681"/>
      <c r="DX18" s="681"/>
      <c r="DY18" s="681"/>
      <c r="DZ18" s="681"/>
      <c r="EA18" s="681"/>
      <c r="EB18" s="681"/>
      <c r="EC18" s="727"/>
    </row>
    <row r="19" spans="2:133" ht="11.25" customHeight="1" x14ac:dyDescent="0.15">
      <c r="B19" s="677" t="s">
        <v>269</v>
      </c>
      <c r="C19" s="678"/>
      <c r="D19" s="678"/>
      <c r="E19" s="678"/>
      <c r="F19" s="678"/>
      <c r="G19" s="678"/>
      <c r="H19" s="678"/>
      <c r="I19" s="678"/>
      <c r="J19" s="678"/>
      <c r="K19" s="678"/>
      <c r="L19" s="678"/>
      <c r="M19" s="678"/>
      <c r="N19" s="678"/>
      <c r="O19" s="678"/>
      <c r="P19" s="678"/>
      <c r="Q19" s="679"/>
      <c r="R19" s="680">
        <v>100937</v>
      </c>
      <c r="S19" s="681"/>
      <c r="T19" s="681"/>
      <c r="U19" s="681"/>
      <c r="V19" s="681"/>
      <c r="W19" s="681"/>
      <c r="X19" s="681"/>
      <c r="Y19" s="682"/>
      <c r="Z19" s="713">
        <v>0.1</v>
      </c>
      <c r="AA19" s="713"/>
      <c r="AB19" s="713"/>
      <c r="AC19" s="713"/>
      <c r="AD19" s="714">
        <v>100937</v>
      </c>
      <c r="AE19" s="714"/>
      <c r="AF19" s="714"/>
      <c r="AG19" s="714"/>
      <c r="AH19" s="714"/>
      <c r="AI19" s="714"/>
      <c r="AJ19" s="714"/>
      <c r="AK19" s="714"/>
      <c r="AL19" s="683">
        <v>0.3</v>
      </c>
      <c r="AM19" s="684"/>
      <c r="AN19" s="684"/>
      <c r="AO19" s="715"/>
      <c r="AP19" s="677" t="s">
        <v>270</v>
      </c>
      <c r="AQ19" s="678"/>
      <c r="AR19" s="678"/>
      <c r="AS19" s="678"/>
      <c r="AT19" s="678"/>
      <c r="AU19" s="678"/>
      <c r="AV19" s="678"/>
      <c r="AW19" s="678"/>
      <c r="AX19" s="678"/>
      <c r="AY19" s="678"/>
      <c r="AZ19" s="678"/>
      <c r="BA19" s="678"/>
      <c r="BB19" s="678"/>
      <c r="BC19" s="678"/>
      <c r="BD19" s="678"/>
      <c r="BE19" s="678"/>
      <c r="BF19" s="679"/>
      <c r="BG19" s="680">
        <v>210346</v>
      </c>
      <c r="BH19" s="681"/>
      <c r="BI19" s="681"/>
      <c r="BJ19" s="681"/>
      <c r="BK19" s="681"/>
      <c r="BL19" s="681"/>
      <c r="BM19" s="681"/>
      <c r="BN19" s="682"/>
      <c r="BO19" s="713">
        <v>0.7</v>
      </c>
      <c r="BP19" s="713"/>
      <c r="BQ19" s="713"/>
      <c r="BR19" s="713"/>
      <c r="BS19" s="686" t="s">
        <v>242</v>
      </c>
      <c r="BT19" s="681"/>
      <c r="BU19" s="681"/>
      <c r="BV19" s="681"/>
      <c r="BW19" s="681"/>
      <c r="BX19" s="681"/>
      <c r="BY19" s="681"/>
      <c r="BZ19" s="681"/>
      <c r="CA19" s="681"/>
      <c r="CB19" s="727"/>
      <c r="CD19" s="719" t="s">
        <v>271</v>
      </c>
      <c r="CE19" s="720"/>
      <c r="CF19" s="720"/>
      <c r="CG19" s="720"/>
      <c r="CH19" s="720"/>
      <c r="CI19" s="720"/>
      <c r="CJ19" s="720"/>
      <c r="CK19" s="720"/>
      <c r="CL19" s="720"/>
      <c r="CM19" s="720"/>
      <c r="CN19" s="720"/>
      <c r="CO19" s="720"/>
      <c r="CP19" s="720"/>
      <c r="CQ19" s="721"/>
      <c r="CR19" s="680" t="s">
        <v>128</v>
      </c>
      <c r="CS19" s="681"/>
      <c r="CT19" s="681"/>
      <c r="CU19" s="681"/>
      <c r="CV19" s="681"/>
      <c r="CW19" s="681"/>
      <c r="CX19" s="681"/>
      <c r="CY19" s="682"/>
      <c r="CZ19" s="713" t="s">
        <v>242</v>
      </c>
      <c r="DA19" s="713"/>
      <c r="DB19" s="713"/>
      <c r="DC19" s="713"/>
      <c r="DD19" s="686" t="s">
        <v>128</v>
      </c>
      <c r="DE19" s="681"/>
      <c r="DF19" s="681"/>
      <c r="DG19" s="681"/>
      <c r="DH19" s="681"/>
      <c r="DI19" s="681"/>
      <c r="DJ19" s="681"/>
      <c r="DK19" s="681"/>
      <c r="DL19" s="681"/>
      <c r="DM19" s="681"/>
      <c r="DN19" s="681"/>
      <c r="DO19" s="681"/>
      <c r="DP19" s="682"/>
      <c r="DQ19" s="686" t="s">
        <v>242</v>
      </c>
      <c r="DR19" s="681"/>
      <c r="DS19" s="681"/>
      <c r="DT19" s="681"/>
      <c r="DU19" s="681"/>
      <c r="DV19" s="681"/>
      <c r="DW19" s="681"/>
      <c r="DX19" s="681"/>
      <c r="DY19" s="681"/>
      <c r="DZ19" s="681"/>
      <c r="EA19" s="681"/>
      <c r="EB19" s="681"/>
      <c r="EC19" s="727"/>
    </row>
    <row r="20" spans="2:133" ht="11.25" customHeight="1" x14ac:dyDescent="0.15">
      <c r="B20" s="677" t="s">
        <v>272</v>
      </c>
      <c r="C20" s="678"/>
      <c r="D20" s="678"/>
      <c r="E20" s="678"/>
      <c r="F20" s="678"/>
      <c r="G20" s="678"/>
      <c r="H20" s="678"/>
      <c r="I20" s="678"/>
      <c r="J20" s="678"/>
      <c r="K20" s="678"/>
      <c r="L20" s="678"/>
      <c r="M20" s="678"/>
      <c r="N20" s="678"/>
      <c r="O20" s="678"/>
      <c r="P20" s="678"/>
      <c r="Q20" s="679"/>
      <c r="R20" s="680">
        <v>24675</v>
      </c>
      <c r="S20" s="681"/>
      <c r="T20" s="681"/>
      <c r="U20" s="681"/>
      <c r="V20" s="681"/>
      <c r="W20" s="681"/>
      <c r="X20" s="681"/>
      <c r="Y20" s="682"/>
      <c r="Z20" s="713">
        <v>0</v>
      </c>
      <c r="AA20" s="713"/>
      <c r="AB20" s="713"/>
      <c r="AC20" s="713"/>
      <c r="AD20" s="714">
        <v>24675</v>
      </c>
      <c r="AE20" s="714"/>
      <c r="AF20" s="714"/>
      <c r="AG20" s="714"/>
      <c r="AH20" s="714"/>
      <c r="AI20" s="714"/>
      <c r="AJ20" s="714"/>
      <c r="AK20" s="714"/>
      <c r="AL20" s="683">
        <v>0.1</v>
      </c>
      <c r="AM20" s="684"/>
      <c r="AN20" s="684"/>
      <c r="AO20" s="715"/>
      <c r="AP20" s="677" t="s">
        <v>273</v>
      </c>
      <c r="AQ20" s="678"/>
      <c r="AR20" s="678"/>
      <c r="AS20" s="678"/>
      <c r="AT20" s="678"/>
      <c r="AU20" s="678"/>
      <c r="AV20" s="678"/>
      <c r="AW20" s="678"/>
      <c r="AX20" s="678"/>
      <c r="AY20" s="678"/>
      <c r="AZ20" s="678"/>
      <c r="BA20" s="678"/>
      <c r="BB20" s="678"/>
      <c r="BC20" s="678"/>
      <c r="BD20" s="678"/>
      <c r="BE20" s="678"/>
      <c r="BF20" s="679"/>
      <c r="BG20" s="680">
        <v>210346</v>
      </c>
      <c r="BH20" s="681"/>
      <c r="BI20" s="681"/>
      <c r="BJ20" s="681"/>
      <c r="BK20" s="681"/>
      <c r="BL20" s="681"/>
      <c r="BM20" s="681"/>
      <c r="BN20" s="682"/>
      <c r="BO20" s="713">
        <v>0.7</v>
      </c>
      <c r="BP20" s="713"/>
      <c r="BQ20" s="713"/>
      <c r="BR20" s="713"/>
      <c r="BS20" s="686" t="s">
        <v>242</v>
      </c>
      <c r="BT20" s="681"/>
      <c r="BU20" s="681"/>
      <c r="BV20" s="681"/>
      <c r="BW20" s="681"/>
      <c r="BX20" s="681"/>
      <c r="BY20" s="681"/>
      <c r="BZ20" s="681"/>
      <c r="CA20" s="681"/>
      <c r="CB20" s="727"/>
      <c r="CD20" s="719" t="s">
        <v>274</v>
      </c>
      <c r="CE20" s="720"/>
      <c r="CF20" s="720"/>
      <c r="CG20" s="720"/>
      <c r="CH20" s="720"/>
      <c r="CI20" s="720"/>
      <c r="CJ20" s="720"/>
      <c r="CK20" s="720"/>
      <c r="CL20" s="720"/>
      <c r="CM20" s="720"/>
      <c r="CN20" s="720"/>
      <c r="CO20" s="720"/>
      <c r="CP20" s="720"/>
      <c r="CQ20" s="721"/>
      <c r="CR20" s="680">
        <v>79438591</v>
      </c>
      <c r="CS20" s="681"/>
      <c r="CT20" s="681"/>
      <c r="CU20" s="681"/>
      <c r="CV20" s="681"/>
      <c r="CW20" s="681"/>
      <c r="CX20" s="681"/>
      <c r="CY20" s="682"/>
      <c r="CZ20" s="713">
        <v>100</v>
      </c>
      <c r="DA20" s="713"/>
      <c r="DB20" s="713"/>
      <c r="DC20" s="713"/>
      <c r="DD20" s="686">
        <v>10478148</v>
      </c>
      <c r="DE20" s="681"/>
      <c r="DF20" s="681"/>
      <c r="DG20" s="681"/>
      <c r="DH20" s="681"/>
      <c r="DI20" s="681"/>
      <c r="DJ20" s="681"/>
      <c r="DK20" s="681"/>
      <c r="DL20" s="681"/>
      <c r="DM20" s="681"/>
      <c r="DN20" s="681"/>
      <c r="DO20" s="681"/>
      <c r="DP20" s="682"/>
      <c r="DQ20" s="686">
        <v>43722626</v>
      </c>
      <c r="DR20" s="681"/>
      <c r="DS20" s="681"/>
      <c r="DT20" s="681"/>
      <c r="DU20" s="681"/>
      <c r="DV20" s="681"/>
      <c r="DW20" s="681"/>
      <c r="DX20" s="681"/>
      <c r="DY20" s="681"/>
      <c r="DZ20" s="681"/>
      <c r="EA20" s="681"/>
      <c r="EB20" s="681"/>
      <c r="EC20" s="727"/>
    </row>
    <row r="21" spans="2:133" ht="11.25" customHeight="1" x14ac:dyDescent="0.15">
      <c r="B21" s="677" t="s">
        <v>275</v>
      </c>
      <c r="C21" s="678"/>
      <c r="D21" s="678"/>
      <c r="E21" s="678"/>
      <c r="F21" s="678"/>
      <c r="G21" s="678"/>
      <c r="H21" s="678"/>
      <c r="I21" s="678"/>
      <c r="J21" s="678"/>
      <c r="K21" s="678"/>
      <c r="L21" s="678"/>
      <c r="M21" s="678"/>
      <c r="N21" s="678"/>
      <c r="O21" s="678"/>
      <c r="P21" s="678"/>
      <c r="Q21" s="679"/>
      <c r="R21" s="680">
        <v>9422</v>
      </c>
      <c r="S21" s="681"/>
      <c r="T21" s="681"/>
      <c r="U21" s="681"/>
      <c r="V21" s="681"/>
      <c r="W21" s="681"/>
      <c r="X21" s="681"/>
      <c r="Y21" s="682"/>
      <c r="Z21" s="713">
        <v>0</v>
      </c>
      <c r="AA21" s="713"/>
      <c r="AB21" s="713"/>
      <c r="AC21" s="713"/>
      <c r="AD21" s="714">
        <v>9422</v>
      </c>
      <c r="AE21" s="714"/>
      <c r="AF21" s="714"/>
      <c r="AG21" s="714"/>
      <c r="AH21" s="714"/>
      <c r="AI21" s="714"/>
      <c r="AJ21" s="714"/>
      <c r="AK21" s="714"/>
      <c r="AL21" s="683">
        <v>0</v>
      </c>
      <c r="AM21" s="684"/>
      <c r="AN21" s="684"/>
      <c r="AO21" s="715"/>
      <c r="AP21" s="774" t="s">
        <v>276</v>
      </c>
      <c r="AQ21" s="782"/>
      <c r="AR21" s="782"/>
      <c r="AS21" s="782"/>
      <c r="AT21" s="782"/>
      <c r="AU21" s="782"/>
      <c r="AV21" s="782"/>
      <c r="AW21" s="782"/>
      <c r="AX21" s="782"/>
      <c r="AY21" s="782"/>
      <c r="AZ21" s="782"/>
      <c r="BA21" s="782"/>
      <c r="BB21" s="782"/>
      <c r="BC21" s="782"/>
      <c r="BD21" s="782"/>
      <c r="BE21" s="782"/>
      <c r="BF21" s="776"/>
      <c r="BG21" s="680">
        <v>4954</v>
      </c>
      <c r="BH21" s="681"/>
      <c r="BI21" s="681"/>
      <c r="BJ21" s="681"/>
      <c r="BK21" s="681"/>
      <c r="BL21" s="681"/>
      <c r="BM21" s="681"/>
      <c r="BN21" s="682"/>
      <c r="BO21" s="713">
        <v>0</v>
      </c>
      <c r="BP21" s="713"/>
      <c r="BQ21" s="713"/>
      <c r="BR21" s="713"/>
      <c r="BS21" s="686" t="s">
        <v>242</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277</v>
      </c>
      <c r="C22" s="678"/>
      <c r="D22" s="678"/>
      <c r="E22" s="678"/>
      <c r="F22" s="678"/>
      <c r="G22" s="678"/>
      <c r="H22" s="678"/>
      <c r="I22" s="678"/>
      <c r="J22" s="678"/>
      <c r="K22" s="678"/>
      <c r="L22" s="678"/>
      <c r="M22" s="678"/>
      <c r="N22" s="678"/>
      <c r="O22" s="678"/>
      <c r="P22" s="678"/>
      <c r="Q22" s="679"/>
      <c r="R22" s="680">
        <v>469598</v>
      </c>
      <c r="S22" s="681"/>
      <c r="T22" s="681"/>
      <c r="U22" s="681"/>
      <c r="V22" s="681"/>
      <c r="W22" s="681"/>
      <c r="X22" s="681"/>
      <c r="Y22" s="682"/>
      <c r="Z22" s="713">
        <v>0.6</v>
      </c>
      <c r="AA22" s="713"/>
      <c r="AB22" s="713"/>
      <c r="AC22" s="713"/>
      <c r="AD22" s="714">
        <v>242995</v>
      </c>
      <c r="AE22" s="714"/>
      <c r="AF22" s="714"/>
      <c r="AG22" s="714"/>
      <c r="AH22" s="714"/>
      <c r="AI22" s="714"/>
      <c r="AJ22" s="714"/>
      <c r="AK22" s="714"/>
      <c r="AL22" s="683">
        <v>0.7</v>
      </c>
      <c r="AM22" s="684"/>
      <c r="AN22" s="684"/>
      <c r="AO22" s="715"/>
      <c r="AP22" s="774" t="s">
        <v>278</v>
      </c>
      <c r="AQ22" s="782"/>
      <c r="AR22" s="782"/>
      <c r="AS22" s="782"/>
      <c r="AT22" s="782"/>
      <c r="AU22" s="782"/>
      <c r="AV22" s="782"/>
      <c r="AW22" s="782"/>
      <c r="AX22" s="782"/>
      <c r="AY22" s="782"/>
      <c r="AZ22" s="782"/>
      <c r="BA22" s="782"/>
      <c r="BB22" s="782"/>
      <c r="BC22" s="782"/>
      <c r="BD22" s="782"/>
      <c r="BE22" s="782"/>
      <c r="BF22" s="776"/>
      <c r="BG22" s="680" t="s">
        <v>128</v>
      </c>
      <c r="BH22" s="681"/>
      <c r="BI22" s="681"/>
      <c r="BJ22" s="681"/>
      <c r="BK22" s="681"/>
      <c r="BL22" s="681"/>
      <c r="BM22" s="681"/>
      <c r="BN22" s="682"/>
      <c r="BO22" s="713" t="s">
        <v>242</v>
      </c>
      <c r="BP22" s="713"/>
      <c r="BQ22" s="713"/>
      <c r="BR22" s="713"/>
      <c r="BS22" s="686" t="s">
        <v>242</v>
      </c>
      <c r="BT22" s="681"/>
      <c r="BU22" s="681"/>
      <c r="BV22" s="681"/>
      <c r="BW22" s="681"/>
      <c r="BX22" s="681"/>
      <c r="BY22" s="681"/>
      <c r="BZ22" s="681"/>
      <c r="CA22" s="681"/>
      <c r="CB22" s="727"/>
      <c r="CD22" s="784" t="s">
        <v>279</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280</v>
      </c>
      <c r="C23" s="678"/>
      <c r="D23" s="678"/>
      <c r="E23" s="678"/>
      <c r="F23" s="678"/>
      <c r="G23" s="678"/>
      <c r="H23" s="678"/>
      <c r="I23" s="678"/>
      <c r="J23" s="678"/>
      <c r="K23" s="678"/>
      <c r="L23" s="678"/>
      <c r="M23" s="678"/>
      <c r="N23" s="678"/>
      <c r="O23" s="678"/>
      <c r="P23" s="678"/>
      <c r="Q23" s="679"/>
      <c r="R23" s="680">
        <v>242995</v>
      </c>
      <c r="S23" s="681"/>
      <c r="T23" s="681"/>
      <c r="U23" s="681"/>
      <c r="V23" s="681"/>
      <c r="W23" s="681"/>
      <c r="X23" s="681"/>
      <c r="Y23" s="682"/>
      <c r="Z23" s="713">
        <v>0.3</v>
      </c>
      <c r="AA23" s="713"/>
      <c r="AB23" s="713"/>
      <c r="AC23" s="713"/>
      <c r="AD23" s="714">
        <v>242995</v>
      </c>
      <c r="AE23" s="714"/>
      <c r="AF23" s="714"/>
      <c r="AG23" s="714"/>
      <c r="AH23" s="714"/>
      <c r="AI23" s="714"/>
      <c r="AJ23" s="714"/>
      <c r="AK23" s="714"/>
      <c r="AL23" s="683">
        <v>0.7</v>
      </c>
      <c r="AM23" s="684"/>
      <c r="AN23" s="684"/>
      <c r="AO23" s="715"/>
      <c r="AP23" s="774" t="s">
        <v>281</v>
      </c>
      <c r="AQ23" s="782"/>
      <c r="AR23" s="782"/>
      <c r="AS23" s="782"/>
      <c r="AT23" s="782"/>
      <c r="AU23" s="782"/>
      <c r="AV23" s="782"/>
      <c r="AW23" s="782"/>
      <c r="AX23" s="782"/>
      <c r="AY23" s="782"/>
      <c r="AZ23" s="782"/>
      <c r="BA23" s="782"/>
      <c r="BB23" s="782"/>
      <c r="BC23" s="782"/>
      <c r="BD23" s="782"/>
      <c r="BE23" s="782"/>
      <c r="BF23" s="776"/>
      <c r="BG23" s="680">
        <v>205392</v>
      </c>
      <c r="BH23" s="681"/>
      <c r="BI23" s="681"/>
      <c r="BJ23" s="681"/>
      <c r="BK23" s="681"/>
      <c r="BL23" s="681"/>
      <c r="BM23" s="681"/>
      <c r="BN23" s="682"/>
      <c r="BO23" s="713">
        <v>0.6</v>
      </c>
      <c r="BP23" s="713"/>
      <c r="BQ23" s="713"/>
      <c r="BR23" s="713"/>
      <c r="BS23" s="686" t="s">
        <v>242</v>
      </c>
      <c r="BT23" s="681"/>
      <c r="BU23" s="681"/>
      <c r="BV23" s="681"/>
      <c r="BW23" s="681"/>
      <c r="BX23" s="681"/>
      <c r="BY23" s="681"/>
      <c r="BZ23" s="681"/>
      <c r="CA23" s="681"/>
      <c r="CB23" s="727"/>
      <c r="CD23" s="784" t="s">
        <v>220</v>
      </c>
      <c r="CE23" s="785"/>
      <c r="CF23" s="785"/>
      <c r="CG23" s="785"/>
      <c r="CH23" s="785"/>
      <c r="CI23" s="785"/>
      <c r="CJ23" s="785"/>
      <c r="CK23" s="785"/>
      <c r="CL23" s="785"/>
      <c r="CM23" s="785"/>
      <c r="CN23" s="785"/>
      <c r="CO23" s="785"/>
      <c r="CP23" s="785"/>
      <c r="CQ23" s="786"/>
      <c r="CR23" s="784" t="s">
        <v>282</v>
      </c>
      <c r="CS23" s="785"/>
      <c r="CT23" s="785"/>
      <c r="CU23" s="785"/>
      <c r="CV23" s="785"/>
      <c r="CW23" s="785"/>
      <c r="CX23" s="785"/>
      <c r="CY23" s="786"/>
      <c r="CZ23" s="784" t="s">
        <v>283</v>
      </c>
      <c r="DA23" s="785"/>
      <c r="DB23" s="785"/>
      <c r="DC23" s="786"/>
      <c r="DD23" s="784" t="s">
        <v>284</v>
      </c>
      <c r="DE23" s="785"/>
      <c r="DF23" s="785"/>
      <c r="DG23" s="785"/>
      <c r="DH23" s="785"/>
      <c r="DI23" s="785"/>
      <c r="DJ23" s="785"/>
      <c r="DK23" s="786"/>
      <c r="DL23" s="793" t="s">
        <v>285</v>
      </c>
      <c r="DM23" s="794"/>
      <c r="DN23" s="794"/>
      <c r="DO23" s="794"/>
      <c r="DP23" s="794"/>
      <c r="DQ23" s="794"/>
      <c r="DR23" s="794"/>
      <c r="DS23" s="794"/>
      <c r="DT23" s="794"/>
      <c r="DU23" s="794"/>
      <c r="DV23" s="795"/>
      <c r="DW23" s="784" t="s">
        <v>286</v>
      </c>
      <c r="DX23" s="785"/>
      <c r="DY23" s="785"/>
      <c r="DZ23" s="785"/>
      <c r="EA23" s="785"/>
      <c r="EB23" s="785"/>
      <c r="EC23" s="786"/>
    </row>
    <row r="24" spans="2:133" ht="11.25" customHeight="1" x14ac:dyDescent="0.15">
      <c r="B24" s="677" t="s">
        <v>287</v>
      </c>
      <c r="C24" s="678"/>
      <c r="D24" s="678"/>
      <c r="E24" s="678"/>
      <c r="F24" s="678"/>
      <c r="G24" s="678"/>
      <c r="H24" s="678"/>
      <c r="I24" s="678"/>
      <c r="J24" s="678"/>
      <c r="K24" s="678"/>
      <c r="L24" s="678"/>
      <c r="M24" s="678"/>
      <c r="N24" s="678"/>
      <c r="O24" s="678"/>
      <c r="P24" s="678"/>
      <c r="Q24" s="679"/>
      <c r="R24" s="680">
        <v>211718</v>
      </c>
      <c r="S24" s="681"/>
      <c r="T24" s="681"/>
      <c r="U24" s="681"/>
      <c r="V24" s="681"/>
      <c r="W24" s="681"/>
      <c r="X24" s="681"/>
      <c r="Y24" s="682"/>
      <c r="Z24" s="713">
        <v>0.3</v>
      </c>
      <c r="AA24" s="713"/>
      <c r="AB24" s="713"/>
      <c r="AC24" s="713"/>
      <c r="AD24" s="714" t="s">
        <v>128</v>
      </c>
      <c r="AE24" s="714"/>
      <c r="AF24" s="714"/>
      <c r="AG24" s="714"/>
      <c r="AH24" s="714"/>
      <c r="AI24" s="714"/>
      <c r="AJ24" s="714"/>
      <c r="AK24" s="714"/>
      <c r="AL24" s="683" t="s">
        <v>242</v>
      </c>
      <c r="AM24" s="684"/>
      <c r="AN24" s="684"/>
      <c r="AO24" s="715"/>
      <c r="AP24" s="774" t="s">
        <v>288</v>
      </c>
      <c r="AQ24" s="782"/>
      <c r="AR24" s="782"/>
      <c r="AS24" s="782"/>
      <c r="AT24" s="782"/>
      <c r="AU24" s="782"/>
      <c r="AV24" s="782"/>
      <c r="AW24" s="782"/>
      <c r="AX24" s="782"/>
      <c r="AY24" s="782"/>
      <c r="AZ24" s="782"/>
      <c r="BA24" s="782"/>
      <c r="BB24" s="782"/>
      <c r="BC24" s="782"/>
      <c r="BD24" s="782"/>
      <c r="BE24" s="782"/>
      <c r="BF24" s="776"/>
      <c r="BG24" s="680" t="s">
        <v>128</v>
      </c>
      <c r="BH24" s="681"/>
      <c r="BI24" s="681"/>
      <c r="BJ24" s="681"/>
      <c r="BK24" s="681"/>
      <c r="BL24" s="681"/>
      <c r="BM24" s="681"/>
      <c r="BN24" s="682"/>
      <c r="BO24" s="713" t="s">
        <v>128</v>
      </c>
      <c r="BP24" s="713"/>
      <c r="BQ24" s="713"/>
      <c r="BR24" s="713"/>
      <c r="BS24" s="686" t="s">
        <v>128</v>
      </c>
      <c r="BT24" s="681"/>
      <c r="BU24" s="681"/>
      <c r="BV24" s="681"/>
      <c r="BW24" s="681"/>
      <c r="BX24" s="681"/>
      <c r="BY24" s="681"/>
      <c r="BZ24" s="681"/>
      <c r="CA24" s="681"/>
      <c r="CB24" s="727"/>
      <c r="CD24" s="738" t="s">
        <v>289</v>
      </c>
      <c r="CE24" s="739"/>
      <c r="CF24" s="739"/>
      <c r="CG24" s="739"/>
      <c r="CH24" s="739"/>
      <c r="CI24" s="739"/>
      <c r="CJ24" s="739"/>
      <c r="CK24" s="739"/>
      <c r="CL24" s="739"/>
      <c r="CM24" s="739"/>
      <c r="CN24" s="739"/>
      <c r="CO24" s="739"/>
      <c r="CP24" s="739"/>
      <c r="CQ24" s="740"/>
      <c r="CR24" s="735">
        <v>29944148</v>
      </c>
      <c r="CS24" s="736"/>
      <c r="CT24" s="736"/>
      <c r="CU24" s="736"/>
      <c r="CV24" s="736"/>
      <c r="CW24" s="736"/>
      <c r="CX24" s="736"/>
      <c r="CY24" s="779"/>
      <c r="CZ24" s="780">
        <v>37.700000000000003</v>
      </c>
      <c r="DA24" s="751"/>
      <c r="DB24" s="751"/>
      <c r="DC24" s="783"/>
      <c r="DD24" s="778">
        <v>21259993</v>
      </c>
      <c r="DE24" s="736"/>
      <c r="DF24" s="736"/>
      <c r="DG24" s="736"/>
      <c r="DH24" s="736"/>
      <c r="DI24" s="736"/>
      <c r="DJ24" s="736"/>
      <c r="DK24" s="779"/>
      <c r="DL24" s="778">
        <v>20914373</v>
      </c>
      <c r="DM24" s="736"/>
      <c r="DN24" s="736"/>
      <c r="DO24" s="736"/>
      <c r="DP24" s="736"/>
      <c r="DQ24" s="736"/>
      <c r="DR24" s="736"/>
      <c r="DS24" s="736"/>
      <c r="DT24" s="736"/>
      <c r="DU24" s="736"/>
      <c r="DV24" s="779"/>
      <c r="DW24" s="780">
        <v>54.6</v>
      </c>
      <c r="DX24" s="751"/>
      <c r="DY24" s="751"/>
      <c r="DZ24" s="751"/>
      <c r="EA24" s="751"/>
      <c r="EB24" s="751"/>
      <c r="EC24" s="781"/>
    </row>
    <row r="25" spans="2:133" ht="11.25" customHeight="1" x14ac:dyDescent="0.15">
      <c r="B25" s="677" t="s">
        <v>290</v>
      </c>
      <c r="C25" s="678"/>
      <c r="D25" s="678"/>
      <c r="E25" s="678"/>
      <c r="F25" s="678"/>
      <c r="G25" s="678"/>
      <c r="H25" s="678"/>
      <c r="I25" s="678"/>
      <c r="J25" s="678"/>
      <c r="K25" s="678"/>
      <c r="L25" s="678"/>
      <c r="M25" s="678"/>
      <c r="N25" s="678"/>
      <c r="O25" s="678"/>
      <c r="P25" s="678"/>
      <c r="Q25" s="679"/>
      <c r="R25" s="680">
        <v>14885</v>
      </c>
      <c r="S25" s="681"/>
      <c r="T25" s="681"/>
      <c r="U25" s="681"/>
      <c r="V25" s="681"/>
      <c r="W25" s="681"/>
      <c r="X25" s="681"/>
      <c r="Y25" s="682"/>
      <c r="Z25" s="713">
        <v>0</v>
      </c>
      <c r="AA25" s="713"/>
      <c r="AB25" s="713"/>
      <c r="AC25" s="713"/>
      <c r="AD25" s="714" t="s">
        <v>128</v>
      </c>
      <c r="AE25" s="714"/>
      <c r="AF25" s="714"/>
      <c r="AG25" s="714"/>
      <c r="AH25" s="714"/>
      <c r="AI25" s="714"/>
      <c r="AJ25" s="714"/>
      <c r="AK25" s="714"/>
      <c r="AL25" s="683" t="s">
        <v>128</v>
      </c>
      <c r="AM25" s="684"/>
      <c r="AN25" s="684"/>
      <c r="AO25" s="715"/>
      <c r="AP25" s="774" t="s">
        <v>291</v>
      </c>
      <c r="AQ25" s="782"/>
      <c r="AR25" s="782"/>
      <c r="AS25" s="782"/>
      <c r="AT25" s="782"/>
      <c r="AU25" s="782"/>
      <c r="AV25" s="782"/>
      <c r="AW25" s="782"/>
      <c r="AX25" s="782"/>
      <c r="AY25" s="782"/>
      <c r="AZ25" s="782"/>
      <c r="BA25" s="782"/>
      <c r="BB25" s="782"/>
      <c r="BC25" s="782"/>
      <c r="BD25" s="782"/>
      <c r="BE25" s="782"/>
      <c r="BF25" s="776"/>
      <c r="BG25" s="680" t="s">
        <v>128</v>
      </c>
      <c r="BH25" s="681"/>
      <c r="BI25" s="681"/>
      <c r="BJ25" s="681"/>
      <c r="BK25" s="681"/>
      <c r="BL25" s="681"/>
      <c r="BM25" s="681"/>
      <c r="BN25" s="682"/>
      <c r="BO25" s="713" t="s">
        <v>128</v>
      </c>
      <c r="BP25" s="713"/>
      <c r="BQ25" s="713"/>
      <c r="BR25" s="713"/>
      <c r="BS25" s="686" t="s">
        <v>242</v>
      </c>
      <c r="BT25" s="681"/>
      <c r="BU25" s="681"/>
      <c r="BV25" s="681"/>
      <c r="BW25" s="681"/>
      <c r="BX25" s="681"/>
      <c r="BY25" s="681"/>
      <c r="BZ25" s="681"/>
      <c r="CA25" s="681"/>
      <c r="CB25" s="727"/>
      <c r="CD25" s="719" t="s">
        <v>292</v>
      </c>
      <c r="CE25" s="720"/>
      <c r="CF25" s="720"/>
      <c r="CG25" s="720"/>
      <c r="CH25" s="720"/>
      <c r="CI25" s="720"/>
      <c r="CJ25" s="720"/>
      <c r="CK25" s="720"/>
      <c r="CL25" s="720"/>
      <c r="CM25" s="720"/>
      <c r="CN25" s="720"/>
      <c r="CO25" s="720"/>
      <c r="CP25" s="720"/>
      <c r="CQ25" s="721"/>
      <c r="CR25" s="680">
        <v>12524319</v>
      </c>
      <c r="CS25" s="699"/>
      <c r="CT25" s="699"/>
      <c r="CU25" s="699"/>
      <c r="CV25" s="699"/>
      <c r="CW25" s="699"/>
      <c r="CX25" s="699"/>
      <c r="CY25" s="700"/>
      <c r="CZ25" s="683">
        <v>15.8</v>
      </c>
      <c r="DA25" s="701"/>
      <c r="DB25" s="701"/>
      <c r="DC25" s="702"/>
      <c r="DD25" s="686">
        <v>11780570</v>
      </c>
      <c r="DE25" s="699"/>
      <c r="DF25" s="699"/>
      <c r="DG25" s="699"/>
      <c r="DH25" s="699"/>
      <c r="DI25" s="699"/>
      <c r="DJ25" s="699"/>
      <c r="DK25" s="700"/>
      <c r="DL25" s="686">
        <v>11771912</v>
      </c>
      <c r="DM25" s="699"/>
      <c r="DN25" s="699"/>
      <c r="DO25" s="699"/>
      <c r="DP25" s="699"/>
      <c r="DQ25" s="699"/>
      <c r="DR25" s="699"/>
      <c r="DS25" s="699"/>
      <c r="DT25" s="699"/>
      <c r="DU25" s="699"/>
      <c r="DV25" s="700"/>
      <c r="DW25" s="683">
        <v>30.7</v>
      </c>
      <c r="DX25" s="701"/>
      <c r="DY25" s="701"/>
      <c r="DZ25" s="701"/>
      <c r="EA25" s="701"/>
      <c r="EB25" s="701"/>
      <c r="EC25" s="722"/>
    </row>
    <row r="26" spans="2:133" ht="11.25" customHeight="1" x14ac:dyDescent="0.15">
      <c r="B26" s="677" t="s">
        <v>293</v>
      </c>
      <c r="C26" s="678"/>
      <c r="D26" s="678"/>
      <c r="E26" s="678"/>
      <c r="F26" s="678"/>
      <c r="G26" s="678"/>
      <c r="H26" s="678"/>
      <c r="I26" s="678"/>
      <c r="J26" s="678"/>
      <c r="K26" s="678"/>
      <c r="L26" s="678"/>
      <c r="M26" s="678"/>
      <c r="N26" s="678"/>
      <c r="O26" s="678"/>
      <c r="P26" s="678"/>
      <c r="Q26" s="679"/>
      <c r="R26" s="680">
        <v>37651935</v>
      </c>
      <c r="S26" s="681"/>
      <c r="T26" s="681"/>
      <c r="U26" s="681"/>
      <c r="V26" s="681"/>
      <c r="W26" s="681"/>
      <c r="X26" s="681"/>
      <c r="Y26" s="682"/>
      <c r="Z26" s="713">
        <v>44.9</v>
      </c>
      <c r="AA26" s="713"/>
      <c r="AB26" s="713"/>
      <c r="AC26" s="713"/>
      <c r="AD26" s="714">
        <v>37219940</v>
      </c>
      <c r="AE26" s="714"/>
      <c r="AF26" s="714"/>
      <c r="AG26" s="714"/>
      <c r="AH26" s="714"/>
      <c r="AI26" s="714"/>
      <c r="AJ26" s="714"/>
      <c r="AK26" s="714"/>
      <c r="AL26" s="683">
        <v>99.6</v>
      </c>
      <c r="AM26" s="684"/>
      <c r="AN26" s="684"/>
      <c r="AO26" s="715"/>
      <c r="AP26" s="774" t="s">
        <v>294</v>
      </c>
      <c r="AQ26" s="775"/>
      <c r="AR26" s="775"/>
      <c r="AS26" s="775"/>
      <c r="AT26" s="775"/>
      <c r="AU26" s="775"/>
      <c r="AV26" s="775"/>
      <c r="AW26" s="775"/>
      <c r="AX26" s="775"/>
      <c r="AY26" s="775"/>
      <c r="AZ26" s="775"/>
      <c r="BA26" s="775"/>
      <c r="BB26" s="775"/>
      <c r="BC26" s="775"/>
      <c r="BD26" s="775"/>
      <c r="BE26" s="775"/>
      <c r="BF26" s="776"/>
      <c r="BG26" s="680" t="s">
        <v>128</v>
      </c>
      <c r="BH26" s="681"/>
      <c r="BI26" s="681"/>
      <c r="BJ26" s="681"/>
      <c r="BK26" s="681"/>
      <c r="BL26" s="681"/>
      <c r="BM26" s="681"/>
      <c r="BN26" s="682"/>
      <c r="BO26" s="713" t="s">
        <v>242</v>
      </c>
      <c r="BP26" s="713"/>
      <c r="BQ26" s="713"/>
      <c r="BR26" s="713"/>
      <c r="BS26" s="686" t="s">
        <v>242</v>
      </c>
      <c r="BT26" s="681"/>
      <c r="BU26" s="681"/>
      <c r="BV26" s="681"/>
      <c r="BW26" s="681"/>
      <c r="BX26" s="681"/>
      <c r="BY26" s="681"/>
      <c r="BZ26" s="681"/>
      <c r="CA26" s="681"/>
      <c r="CB26" s="727"/>
      <c r="CD26" s="719" t="s">
        <v>295</v>
      </c>
      <c r="CE26" s="720"/>
      <c r="CF26" s="720"/>
      <c r="CG26" s="720"/>
      <c r="CH26" s="720"/>
      <c r="CI26" s="720"/>
      <c r="CJ26" s="720"/>
      <c r="CK26" s="720"/>
      <c r="CL26" s="720"/>
      <c r="CM26" s="720"/>
      <c r="CN26" s="720"/>
      <c r="CO26" s="720"/>
      <c r="CP26" s="720"/>
      <c r="CQ26" s="721"/>
      <c r="CR26" s="680">
        <v>7542807</v>
      </c>
      <c r="CS26" s="681"/>
      <c r="CT26" s="681"/>
      <c r="CU26" s="681"/>
      <c r="CV26" s="681"/>
      <c r="CW26" s="681"/>
      <c r="CX26" s="681"/>
      <c r="CY26" s="682"/>
      <c r="CZ26" s="683">
        <v>9.5</v>
      </c>
      <c r="DA26" s="701"/>
      <c r="DB26" s="701"/>
      <c r="DC26" s="702"/>
      <c r="DD26" s="686">
        <v>7181277</v>
      </c>
      <c r="DE26" s="681"/>
      <c r="DF26" s="681"/>
      <c r="DG26" s="681"/>
      <c r="DH26" s="681"/>
      <c r="DI26" s="681"/>
      <c r="DJ26" s="681"/>
      <c r="DK26" s="682"/>
      <c r="DL26" s="686" t="s">
        <v>128</v>
      </c>
      <c r="DM26" s="681"/>
      <c r="DN26" s="681"/>
      <c r="DO26" s="681"/>
      <c r="DP26" s="681"/>
      <c r="DQ26" s="681"/>
      <c r="DR26" s="681"/>
      <c r="DS26" s="681"/>
      <c r="DT26" s="681"/>
      <c r="DU26" s="681"/>
      <c r="DV26" s="682"/>
      <c r="DW26" s="683" t="s">
        <v>128</v>
      </c>
      <c r="DX26" s="701"/>
      <c r="DY26" s="701"/>
      <c r="DZ26" s="701"/>
      <c r="EA26" s="701"/>
      <c r="EB26" s="701"/>
      <c r="EC26" s="722"/>
    </row>
    <row r="27" spans="2:133" ht="11.25" customHeight="1" x14ac:dyDescent="0.15">
      <c r="B27" s="677" t="s">
        <v>296</v>
      </c>
      <c r="C27" s="678"/>
      <c r="D27" s="678"/>
      <c r="E27" s="678"/>
      <c r="F27" s="678"/>
      <c r="G27" s="678"/>
      <c r="H27" s="678"/>
      <c r="I27" s="678"/>
      <c r="J27" s="678"/>
      <c r="K27" s="678"/>
      <c r="L27" s="678"/>
      <c r="M27" s="678"/>
      <c r="N27" s="678"/>
      <c r="O27" s="678"/>
      <c r="P27" s="678"/>
      <c r="Q27" s="679"/>
      <c r="R27" s="680">
        <v>20973</v>
      </c>
      <c r="S27" s="681"/>
      <c r="T27" s="681"/>
      <c r="U27" s="681"/>
      <c r="V27" s="681"/>
      <c r="W27" s="681"/>
      <c r="X27" s="681"/>
      <c r="Y27" s="682"/>
      <c r="Z27" s="713">
        <v>0</v>
      </c>
      <c r="AA27" s="713"/>
      <c r="AB27" s="713"/>
      <c r="AC27" s="713"/>
      <c r="AD27" s="714">
        <v>20973</v>
      </c>
      <c r="AE27" s="714"/>
      <c r="AF27" s="714"/>
      <c r="AG27" s="714"/>
      <c r="AH27" s="714"/>
      <c r="AI27" s="714"/>
      <c r="AJ27" s="714"/>
      <c r="AK27" s="714"/>
      <c r="AL27" s="683">
        <v>0.1</v>
      </c>
      <c r="AM27" s="684"/>
      <c r="AN27" s="684"/>
      <c r="AO27" s="715"/>
      <c r="AP27" s="677" t="s">
        <v>297</v>
      </c>
      <c r="AQ27" s="678"/>
      <c r="AR27" s="678"/>
      <c r="AS27" s="678"/>
      <c r="AT27" s="678"/>
      <c r="AU27" s="678"/>
      <c r="AV27" s="678"/>
      <c r="AW27" s="678"/>
      <c r="AX27" s="678"/>
      <c r="AY27" s="678"/>
      <c r="AZ27" s="678"/>
      <c r="BA27" s="678"/>
      <c r="BB27" s="678"/>
      <c r="BC27" s="678"/>
      <c r="BD27" s="678"/>
      <c r="BE27" s="678"/>
      <c r="BF27" s="679"/>
      <c r="BG27" s="680">
        <v>32354024</v>
      </c>
      <c r="BH27" s="681"/>
      <c r="BI27" s="681"/>
      <c r="BJ27" s="681"/>
      <c r="BK27" s="681"/>
      <c r="BL27" s="681"/>
      <c r="BM27" s="681"/>
      <c r="BN27" s="682"/>
      <c r="BO27" s="713">
        <v>100</v>
      </c>
      <c r="BP27" s="713"/>
      <c r="BQ27" s="713"/>
      <c r="BR27" s="713"/>
      <c r="BS27" s="686">
        <v>175096</v>
      </c>
      <c r="BT27" s="681"/>
      <c r="BU27" s="681"/>
      <c r="BV27" s="681"/>
      <c r="BW27" s="681"/>
      <c r="BX27" s="681"/>
      <c r="BY27" s="681"/>
      <c r="BZ27" s="681"/>
      <c r="CA27" s="681"/>
      <c r="CB27" s="727"/>
      <c r="CD27" s="719" t="s">
        <v>298</v>
      </c>
      <c r="CE27" s="720"/>
      <c r="CF27" s="720"/>
      <c r="CG27" s="720"/>
      <c r="CH27" s="720"/>
      <c r="CI27" s="720"/>
      <c r="CJ27" s="720"/>
      <c r="CK27" s="720"/>
      <c r="CL27" s="720"/>
      <c r="CM27" s="720"/>
      <c r="CN27" s="720"/>
      <c r="CO27" s="720"/>
      <c r="CP27" s="720"/>
      <c r="CQ27" s="721"/>
      <c r="CR27" s="680">
        <v>12135773</v>
      </c>
      <c r="CS27" s="699"/>
      <c r="CT27" s="699"/>
      <c r="CU27" s="699"/>
      <c r="CV27" s="699"/>
      <c r="CW27" s="699"/>
      <c r="CX27" s="699"/>
      <c r="CY27" s="700"/>
      <c r="CZ27" s="683">
        <v>15.3</v>
      </c>
      <c r="DA27" s="701"/>
      <c r="DB27" s="701"/>
      <c r="DC27" s="702"/>
      <c r="DD27" s="686">
        <v>4202078</v>
      </c>
      <c r="DE27" s="699"/>
      <c r="DF27" s="699"/>
      <c r="DG27" s="699"/>
      <c r="DH27" s="699"/>
      <c r="DI27" s="699"/>
      <c r="DJ27" s="699"/>
      <c r="DK27" s="700"/>
      <c r="DL27" s="686">
        <v>3865116</v>
      </c>
      <c r="DM27" s="699"/>
      <c r="DN27" s="699"/>
      <c r="DO27" s="699"/>
      <c r="DP27" s="699"/>
      <c r="DQ27" s="699"/>
      <c r="DR27" s="699"/>
      <c r="DS27" s="699"/>
      <c r="DT27" s="699"/>
      <c r="DU27" s="699"/>
      <c r="DV27" s="700"/>
      <c r="DW27" s="683">
        <v>10.1</v>
      </c>
      <c r="DX27" s="701"/>
      <c r="DY27" s="701"/>
      <c r="DZ27" s="701"/>
      <c r="EA27" s="701"/>
      <c r="EB27" s="701"/>
      <c r="EC27" s="722"/>
    </row>
    <row r="28" spans="2:133" ht="11.25" customHeight="1" x14ac:dyDescent="0.15">
      <c r="B28" s="677" t="s">
        <v>299</v>
      </c>
      <c r="C28" s="678"/>
      <c r="D28" s="678"/>
      <c r="E28" s="678"/>
      <c r="F28" s="678"/>
      <c r="G28" s="678"/>
      <c r="H28" s="678"/>
      <c r="I28" s="678"/>
      <c r="J28" s="678"/>
      <c r="K28" s="678"/>
      <c r="L28" s="678"/>
      <c r="M28" s="678"/>
      <c r="N28" s="678"/>
      <c r="O28" s="678"/>
      <c r="P28" s="678"/>
      <c r="Q28" s="679"/>
      <c r="R28" s="680">
        <v>710050</v>
      </c>
      <c r="S28" s="681"/>
      <c r="T28" s="681"/>
      <c r="U28" s="681"/>
      <c r="V28" s="681"/>
      <c r="W28" s="681"/>
      <c r="X28" s="681"/>
      <c r="Y28" s="682"/>
      <c r="Z28" s="713">
        <v>0.8</v>
      </c>
      <c r="AA28" s="713"/>
      <c r="AB28" s="713"/>
      <c r="AC28" s="713"/>
      <c r="AD28" s="714" t="s">
        <v>242</v>
      </c>
      <c r="AE28" s="714"/>
      <c r="AF28" s="714"/>
      <c r="AG28" s="714"/>
      <c r="AH28" s="714"/>
      <c r="AI28" s="714"/>
      <c r="AJ28" s="714"/>
      <c r="AK28" s="714"/>
      <c r="AL28" s="683" t="s">
        <v>128</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300</v>
      </c>
      <c r="CE28" s="720"/>
      <c r="CF28" s="720"/>
      <c r="CG28" s="720"/>
      <c r="CH28" s="720"/>
      <c r="CI28" s="720"/>
      <c r="CJ28" s="720"/>
      <c r="CK28" s="720"/>
      <c r="CL28" s="720"/>
      <c r="CM28" s="720"/>
      <c r="CN28" s="720"/>
      <c r="CO28" s="720"/>
      <c r="CP28" s="720"/>
      <c r="CQ28" s="721"/>
      <c r="CR28" s="680">
        <v>5284056</v>
      </c>
      <c r="CS28" s="681"/>
      <c r="CT28" s="681"/>
      <c r="CU28" s="681"/>
      <c r="CV28" s="681"/>
      <c r="CW28" s="681"/>
      <c r="CX28" s="681"/>
      <c r="CY28" s="682"/>
      <c r="CZ28" s="683">
        <v>6.7</v>
      </c>
      <c r="DA28" s="701"/>
      <c r="DB28" s="701"/>
      <c r="DC28" s="702"/>
      <c r="DD28" s="686">
        <v>5277345</v>
      </c>
      <c r="DE28" s="681"/>
      <c r="DF28" s="681"/>
      <c r="DG28" s="681"/>
      <c r="DH28" s="681"/>
      <c r="DI28" s="681"/>
      <c r="DJ28" s="681"/>
      <c r="DK28" s="682"/>
      <c r="DL28" s="686">
        <v>5277345</v>
      </c>
      <c r="DM28" s="681"/>
      <c r="DN28" s="681"/>
      <c r="DO28" s="681"/>
      <c r="DP28" s="681"/>
      <c r="DQ28" s="681"/>
      <c r="DR28" s="681"/>
      <c r="DS28" s="681"/>
      <c r="DT28" s="681"/>
      <c r="DU28" s="681"/>
      <c r="DV28" s="682"/>
      <c r="DW28" s="683">
        <v>13.8</v>
      </c>
      <c r="DX28" s="701"/>
      <c r="DY28" s="701"/>
      <c r="DZ28" s="701"/>
      <c r="EA28" s="701"/>
      <c r="EB28" s="701"/>
      <c r="EC28" s="722"/>
    </row>
    <row r="29" spans="2:133" ht="11.25" customHeight="1" x14ac:dyDescent="0.15">
      <c r="B29" s="677" t="s">
        <v>301</v>
      </c>
      <c r="C29" s="678"/>
      <c r="D29" s="678"/>
      <c r="E29" s="678"/>
      <c r="F29" s="678"/>
      <c r="G29" s="678"/>
      <c r="H29" s="678"/>
      <c r="I29" s="678"/>
      <c r="J29" s="678"/>
      <c r="K29" s="678"/>
      <c r="L29" s="678"/>
      <c r="M29" s="678"/>
      <c r="N29" s="678"/>
      <c r="O29" s="678"/>
      <c r="P29" s="678"/>
      <c r="Q29" s="679"/>
      <c r="R29" s="680">
        <v>500391</v>
      </c>
      <c r="S29" s="681"/>
      <c r="T29" s="681"/>
      <c r="U29" s="681"/>
      <c r="V29" s="681"/>
      <c r="W29" s="681"/>
      <c r="X29" s="681"/>
      <c r="Y29" s="682"/>
      <c r="Z29" s="713">
        <v>0.6</v>
      </c>
      <c r="AA29" s="713"/>
      <c r="AB29" s="713"/>
      <c r="AC29" s="713"/>
      <c r="AD29" s="714">
        <v>84140</v>
      </c>
      <c r="AE29" s="714"/>
      <c r="AF29" s="714"/>
      <c r="AG29" s="714"/>
      <c r="AH29" s="714"/>
      <c r="AI29" s="714"/>
      <c r="AJ29" s="714"/>
      <c r="AK29" s="714"/>
      <c r="AL29" s="683">
        <v>0.2</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302</v>
      </c>
      <c r="CE29" s="766"/>
      <c r="CF29" s="719" t="s">
        <v>303</v>
      </c>
      <c r="CG29" s="720"/>
      <c r="CH29" s="720"/>
      <c r="CI29" s="720"/>
      <c r="CJ29" s="720"/>
      <c r="CK29" s="720"/>
      <c r="CL29" s="720"/>
      <c r="CM29" s="720"/>
      <c r="CN29" s="720"/>
      <c r="CO29" s="720"/>
      <c r="CP29" s="720"/>
      <c r="CQ29" s="721"/>
      <c r="CR29" s="680">
        <v>5284025</v>
      </c>
      <c r="CS29" s="699"/>
      <c r="CT29" s="699"/>
      <c r="CU29" s="699"/>
      <c r="CV29" s="699"/>
      <c r="CW29" s="699"/>
      <c r="CX29" s="699"/>
      <c r="CY29" s="700"/>
      <c r="CZ29" s="683">
        <v>6.7</v>
      </c>
      <c r="DA29" s="701"/>
      <c r="DB29" s="701"/>
      <c r="DC29" s="702"/>
      <c r="DD29" s="686">
        <v>5277314</v>
      </c>
      <c r="DE29" s="699"/>
      <c r="DF29" s="699"/>
      <c r="DG29" s="699"/>
      <c r="DH29" s="699"/>
      <c r="DI29" s="699"/>
      <c r="DJ29" s="699"/>
      <c r="DK29" s="700"/>
      <c r="DL29" s="686">
        <v>5277314</v>
      </c>
      <c r="DM29" s="699"/>
      <c r="DN29" s="699"/>
      <c r="DO29" s="699"/>
      <c r="DP29" s="699"/>
      <c r="DQ29" s="699"/>
      <c r="DR29" s="699"/>
      <c r="DS29" s="699"/>
      <c r="DT29" s="699"/>
      <c r="DU29" s="699"/>
      <c r="DV29" s="700"/>
      <c r="DW29" s="683">
        <v>13.8</v>
      </c>
      <c r="DX29" s="701"/>
      <c r="DY29" s="701"/>
      <c r="DZ29" s="701"/>
      <c r="EA29" s="701"/>
      <c r="EB29" s="701"/>
      <c r="EC29" s="722"/>
    </row>
    <row r="30" spans="2:133" ht="11.25" customHeight="1" x14ac:dyDescent="0.15">
      <c r="B30" s="677" t="s">
        <v>304</v>
      </c>
      <c r="C30" s="678"/>
      <c r="D30" s="678"/>
      <c r="E30" s="678"/>
      <c r="F30" s="678"/>
      <c r="G30" s="678"/>
      <c r="H30" s="678"/>
      <c r="I30" s="678"/>
      <c r="J30" s="678"/>
      <c r="K30" s="678"/>
      <c r="L30" s="678"/>
      <c r="M30" s="678"/>
      <c r="N30" s="678"/>
      <c r="O30" s="678"/>
      <c r="P30" s="678"/>
      <c r="Q30" s="679"/>
      <c r="R30" s="680">
        <v>412141</v>
      </c>
      <c r="S30" s="681"/>
      <c r="T30" s="681"/>
      <c r="U30" s="681"/>
      <c r="V30" s="681"/>
      <c r="W30" s="681"/>
      <c r="X30" s="681"/>
      <c r="Y30" s="682"/>
      <c r="Z30" s="713">
        <v>0.5</v>
      </c>
      <c r="AA30" s="713"/>
      <c r="AB30" s="713"/>
      <c r="AC30" s="713"/>
      <c r="AD30" s="714" t="s">
        <v>128</v>
      </c>
      <c r="AE30" s="714"/>
      <c r="AF30" s="714"/>
      <c r="AG30" s="714"/>
      <c r="AH30" s="714"/>
      <c r="AI30" s="714"/>
      <c r="AJ30" s="714"/>
      <c r="AK30" s="714"/>
      <c r="AL30" s="683" t="s">
        <v>128</v>
      </c>
      <c r="AM30" s="684"/>
      <c r="AN30" s="684"/>
      <c r="AO30" s="715"/>
      <c r="AP30" s="741" t="s">
        <v>220</v>
      </c>
      <c r="AQ30" s="742"/>
      <c r="AR30" s="742"/>
      <c r="AS30" s="742"/>
      <c r="AT30" s="742"/>
      <c r="AU30" s="742"/>
      <c r="AV30" s="742"/>
      <c r="AW30" s="742"/>
      <c r="AX30" s="742"/>
      <c r="AY30" s="742"/>
      <c r="AZ30" s="742"/>
      <c r="BA30" s="742"/>
      <c r="BB30" s="742"/>
      <c r="BC30" s="742"/>
      <c r="BD30" s="742"/>
      <c r="BE30" s="742"/>
      <c r="BF30" s="743"/>
      <c r="BG30" s="741" t="s">
        <v>305</v>
      </c>
      <c r="BH30" s="754"/>
      <c r="BI30" s="754"/>
      <c r="BJ30" s="754"/>
      <c r="BK30" s="754"/>
      <c r="BL30" s="754"/>
      <c r="BM30" s="754"/>
      <c r="BN30" s="754"/>
      <c r="BO30" s="754"/>
      <c r="BP30" s="754"/>
      <c r="BQ30" s="755"/>
      <c r="BR30" s="741" t="s">
        <v>306</v>
      </c>
      <c r="BS30" s="754"/>
      <c r="BT30" s="754"/>
      <c r="BU30" s="754"/>
      <c r="BV30" s="754"/>
      <c r="BW30" s="754"/>
      <c r="BX30" s="754"/>
      <c r="BY30" s="754"/>
      <c r="BZ30" s="754"/>
      <c r="CA30" s="754"/>
      <c r="CB30" s="755"/>
      <c r="CD30" s="767"/>
      <c r="CE30" s="768"/>
      <c r="CF30" s="719" t="s">
        <v>307</v>
      </c>
      <c r="CG30" s="720"/>
      <c r="CH30" s="720"/>
      <c r="CI30" s="720"/>
      <c r="CJ30" s="720"/>
      <c r="CK30" s="720"/>
      <c r="CL30" s="720"/>
      <c r="CM30" s="720"/>
      <c r="CN30" s="720"/>
      <c r="CO30" s="720"/>
      <c r="CP30" s="720"/>
      <c r="CQ30" s="721"/>
      <c r="CR30" s="680">
        <v>4928402</v>
      </c>
      <c r="CS30" s="681"/>
      <c r="CT30" s="681"/>
      <c r="CU30" s="681"/>
      <c r="CV30" s="681"/>
      <c r="CW30" s="681"/>
      <c r="CX30" s="681"/>
      <c r="CY30" s="682"/>
      <c r="CZ30" s="683">
        <v>6.2</v>
      </c>
      <c r="DA30" s="701"/>
      <c r="DB30" s="701"/>
      <c r="DC30" s="702"/>
      <c r="DD30" s="686">
        <v>4921795</v>
      </c>
      <c r="DE30" s="681"/>
      <c r="DF30" s="681"/>
      <c r="DG30" s="681"/>
      <c r="DH30" s="681"/>
      <c r="DI30" s="681"/>
      <c r="DJ30" s="681"/>
      <c r="DK30" s="682"/>
      <c r="DL30" s="686">
        <v>4921795</v>
      </c>
      <c r="DM30" s="681"/>
      <c r="DN30" s="681"/>
      <c r="DO30" s="681"/>
      <c r="DP30" s="681"/>
      <c r="DQ30" s="681"/>
      <c r="DR30" s="681"/>
      <c r="DS30" s="681"/>
      <c r="DT30" s="681"/>
      <c r="DU30" s="681"/>
      <c r="DV30" s="682"/>
      <c r="DW30" s="683">
        <v>12.9</v>
      </c>
      <c r="DX30" s="701"/>
      <c r="DY30" s="701"/>
      <c r="DZ30" s="701"/>
      <c r="EA30" s="701"/>
      <c r="EB30" s="701"/>
      <c r="EC30" s="722"/>
    </row>
    <row r="31" spans="2:133" ht="11.25" customHeight="1" x14ac:dyDescent="0.15">
      <c r="B31" s="677" t="s">
        <v>308</v>
      </c>
      <c r="C31" s="678"/>
      <c r="D31" s="678"/>
      <c r="E31" s="678"/>
      <c r="F31" s="678"/>
      <c r="G31" s="678"/>
      <c r="H31" s="678"/>
      <c r="I31" s="678"/>
      <c r="J31" s="678"/>
      <c r="K31" s="678"/>
      <c r="L31" s="678"/>
      <c r="M31" s="678"/>
      <c r="N31" s="678"/>
      <c r="O31" s="678"/>
      <c r="P31" s="678"/>
      <c r="Q31" s="679"/>
      <c r="R31" s="680">
        <v>21982231</v>
      </c>
      <c r="S31" s="681"/>
      <c r="T31" s="681"/>
      <c r="U31" s="681"/>
      <c r="V31" s="681"/>
      <c r="W31" s="681"/>
      <c r="X31" s="681"/>
      <c r="Y31" s="682"/>
      <c r="Z31" s="713">
        <v>26.2</v>
      </c>
      <c r="AA31" s="713"/>
      <c r="AB31" s="713"/>
      <c r="AC31" s="713"/>
      <c r="AD31" s="714" t="s">
        <v>128</v>
      </c>
      <c r="AE31" s="714"/>
      <c r="AF31" s="714"/>
      <c r="AG31" s="714"/>
      <c r="AH31" s="714"/>
      <c r="AI31" s="714"/>
      <c r="AJ31" s="714"/>
      <c r="AK31" s="714"/>
      <c r="AL31" s="683" t="s">
        <v>128</v>
      </c>
      <c r="AM31" s="684"/>
      <c r="AN31" s="684"/>
      <c r="AO31" s="715"/>
      <c r="AP31" s="756" t="s">
        <v>309</v>
      </c>
      <c r="AQ31" s="757"/>
      <c r="AR31" s="757"/>
      <c r="AS31" s="757"/>
      <c r="AT31" s="762" t="s">
        <v>310</v>
      </c>
      <c r="AU31" s="231"/>
      <c r="AV31" s="231"/>
      <c r="AW31" s="231"/>
      <c r="AX31" s="746" t="s">
        <v>185</v>
      </c>
      <c r="AY31" s="747"/>
      <c r="AZ31" s="747"/>
      <c r="BA31" s="747"/>
      <c r="BB31" s="747"/>
      <c r="BC31" s="747"/>
      <c r="BD31" s="747"/>
      <c r="BE31" s="747"/>
      <c r="BF31" s="748"/>
      <c r="BG31" s="749">
        <v>97.2</v>
      </c>
      <c r="BH31" s="750"/>
      <c r="BI31" s="750"/>
      <c r="BJ31" s="750"/>
      <c r="BK31" s="750"/>
      <c r="BL31" s="750"/>
      <c r="BM31" s="751">
        <v>95.4</v>
      </c>
      <c r="BN31" s="750"/>
      <c r="BO31" s="750"/>
      <c r="BP31" s="750"/>
      <c r="BQ31" s="752"/>
      <c r="BR31" s="749">
        <v>99.3</v>
      </c>
      <c r="BS31" s="750"/>
      <c r="BT31" s="750"/>
      <c r="BU31" s="750"/>
      <c r="BV31" s="750"/>
      <c r="BW31" s="750"/>
      <c r="BX31" s="751">
        <v>97.2</v>
      </c>
      <c r="BY31" s="750"/>
      <c r="BZ31" s="750"/>
      <c r="CA31" s="750"/>
      <c r="CB31" s="752"/>
      <c r="CD31" s="767"/>
      <c r="CE31" s="768"/>
      <c r="CF31" s="719" t="s">
        <v>311</v>
      </c>
      <c r="CG31" s="720"/>
      <c r="CH31" s="720"/>
      <c r="CI31" s="720"/>
      <c r="CJ31" s="720"/>
      <c r="CK31" s="720"/>
      <c r="CL31" s="720"/>
      <c r="CM31" s="720"/>
      <c r="CN31" s="720"/>
      <c r="CO31" s="720"/>
      <c r="CP31" s="720"/>
      <c r="CQ31" s="721"/>
      <c r="CR31" s="680">
        <v>355623</v>
      </c>
      <c r="CS31" s="699"/>
      <c r="CT31" s="699"/>
      <c r="CU31" s="699"/>
      <c r="CV31" s="699"/>
      <c r="CW31" s="699"/>
      <c r="CX31" s="699"/>
      <c r="CY31" s="700"/>
      <c r="CZ31" s="683">
        <v>0.4</v>
      </c>
      <c r="DA31" s="701"/>
      <c r="DB31" s="701"/>
      <c r="DC31" s="702"/>
      <c r="DD31" s="686">
        <v>355519</v>
      </c>
      <c r="DE31" s="699"/>
      <c r="DF31" s="699"/>
      <c r="DG31" s="699"/>
      <c r="DH31" s="699"/>
      <c r="DI31" s="699"/>
      <c r="DJ31" s="699"/>
      <c r="DK31" s="700"/>
      <c r="DL31" s="686">
        <v>355519</v>
      </c>
      <c r="DM31" s="699"/>
      <c r="DN31" s="699"/>
      <c r="DO31" s="699"/>
      <c r="DP31" s="699"/>
      <c r="DQ31" s="699"/>
      <c r="DR31" s="699"/>
      <c r="DS31" s="699"/>
      <c r="DT31" s="699"/>
      <c r="DU31" s="699"/>
      <c r="DV31" s="700"/>
      <c r="DW31" s="683">
        <v>0.9</v>
      </c>
      <c r="DX31" s="701"/>
      <c r="DY31" s="701"/>
      <c r="DZ31" s="701"/>
      <c r="EA31" s="701"/>
      <c r="EB31" s="701"/>
      <c r="EC31" s="722"/>
    </row>
    <row r="32" spans="2:133" ht="11.25" customHeight="1" x14ac:dyDescent="0.15">
      <c r="B32" s="771" t="s">
        <v>312</v>
      </c>
      <c r="C32" s="772"/>
      <c r="D32" s="772"/>
      <c r="E32" s="772"/>
      <c r="F32" s="772"/>
      <c r="G32" s="772"/>
      <c r="H32" s="772"/>
      <c r="I32" s="772"/>
      <c r="J32" s="772"/>
      <c r="K32" s="772"/>
      <c r="L32" s="772"/>
      <c r="M32" s="772"/>
      <c r="N32" s="772"/>
      <c r="O32" s="772"/>
      <c r="P32" s="772"/>
      <c r="Q32" s="773"/>
      <c r="R32" s="680" t="s">
        <v>128</v>
      </c>
      <c r="S32" s="681"/>
      <c r="T32" s="681"/>
      <c r="U32" s="681"/>
      <c r="V32" s="681"/>
      <c r="W32" s="681"/>
      <c r="X32" s="681"/>
      <c r="Y32" s="682"/>
      <c r="Z32" s="713" t="s">
        <v>128</v>
      </c>
      <c r="AA32" s="713"/>
      <c r="AB32" s="713"/>
      <c r="AC32" s="713"/>
      <c r="AD32" s="714" t="s">
        <v>128</v>
      </c>
      <c r="AE32" s="714"/>
      <c r="AF32" s="714"/>
      <c r="AG32" s="714"/>
      <c r="AH32" s="714"/>
      <c r="AI32" s="714"/>
      <c r="AJ32" s="714"/>
      <c r="AK32" s="714"/>
      <c r="AL32" s="683" t="s">
        <v>242</v>
      </c>
      <c r="AM32" s="684"/>
      <c r="AN32" s="684"/>
      <c r="AO32" s="715"/>
      <c r="AP32" s="758"/>
      <c r="AQ32" s="759"/>
      <c r="AR32" s="759"/>
      <c r="AS32" s="759"/>
      <c r="AT32" s="763"/>
      <c r="AU32" s="230" t="s">
        <v>313</v>
      </c>
      <c r="AV32" s="230"/>
      <c r="AW32" s="230"/>
      <c r="AX32" s="677" t="s">
        <v>314</v>
      </c>
      <c r="AY32" s="678"/>
      <c r="AZ32" s="678"/>
      <c r="BA32" s="678"/>
      <c r="BB32" s="678"/>
      <c r="BC32" s="678"/>
      <c r="BD32" s="678"/>
      <c r="BE32" s="678"/>
      <c r="BF32" s="679"/>
      <c r="BG32" s="753">
        <v>98.1</v>
      </c>
      <c r="BH32" s="699"/>
      <c r="BI32" s="699"/>
      <c r="BJ32" s="699"/>
      <c r="BK32" s="699"/>
      <c r="BL32" s="699"/>
      <c r="BM32" s="684">
        <v>95.4</v>
      </c>
      <c r="BN32" s="745"/>
      <c r="BO32" s="745"/>
      <c r="BP32" s="745"/>
      <c r="BQ32" s="726"/>
      <c r="BR32" s="753">
        <v>98.9</v>
      </c>
      <c r="BS32" s="699"/>
      <c r="BT32" s="699"/>
      <c r="BU32" s="699"/>
      <c r="BV32" s="699"/>
      <c r="BW32" s="699"/>
      <c r="BX32" s="684">
        <v>96.1</v>
      </c>
      <c r="BY32" s="745"/>
      <c r="BZ32" s="745"/>
      <c r="CA32" s="745"/>
      <c r="CB32" s="726"/>
      <c r="CD32" s="769"/>
      <c r="CE32" s="770"/>
      <c r="CF32" s="719" t="s">
        <v>315</v>
      </c>
      <c r="CG32" s="720"/>
      <c r="CH32" s="720"/>
      <c r="CI32" s="720"/>
      <c r="CJ32" s="720"/>
      <c r="CK32" s="720"/>
      <c r="CL32" s="720"/>
      <c r="CM32" s="720"/>
      <c r="CN32" s="720"/>
      <c r="CO32" s="720"/>
      <c r="CP32" s="720"/>
      <c r="CQ32" s="721"/>
      <c r="CR32" s="680">
        <v>31</v>
      </c>
      <c r="CS32" s="681"/>
      <c r="CT32" s="681"/>
      <c r="CU32" s="681"/>
      <c r="CV32" s="681"/>
      <c r="CW32" s="681"/>
      <c r="CX32" s="681"/>
      <c r="CY32" s="682"/>
      <c r="CZ32" s="683">
        <v>0</v>
      </c>
      <c r="DA32" s="701"/>
      <c r="DB32" s="701"/>
      <c r="DC32" s="702"/>
      <c r="DD32" s="686">
        <v>31</v>
      </c>
      <c r="DE32" s="681"/>
      <c r="DF32" s="681"/>
      <c r="DG32" s="681"/>
      <c r="DH32" s="681"/>
      <c r="DI32" s="681"/>
      <c r="DJ32" s="681"/>
      <c r="DK32" s="682"/>
      <c r="DL32" s="686">
        <v>31</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316</v>
      </c>
      <c r="C33" s="678"/>
      <c r="D33" s="678"/>
      <c r="E33" s="678"/>
      <c r="F33" s="678"/>
      <c r="G33" s="678"/>
      <c r="H33" s="678"/>
      <c r="I33" s="678"/>
      <c r="J33" s="678"/>
      <c r="K33" s="678"/>
      <c r="L33" s="678"/>
      <c r="M33" s="678"/>
      <c r="N33" s="678"/>
      <c r="O33" s="678"/>
      <c r="P33" s="678"/>
      <c r="Q33" s="679"/>
      <c r="R33" s="680">
        <v>3753002</v>
      </c>
      <c r="S33" s="681"/>
      <c r="T33" s="681"/>
      <c r="U33" s="681"/>
      <c r="V33" s="681"/>
      <c r="W33" s="681"/>
      <c r="X33" s="681"/>
      <c r="Y33" s="682"/>
      <c r="Z33" s="713">
        <v>4.5</v>
      </c>
      <c r="AA33" s="713"/>
      <c r="AB33" s="713"/>
      <c r="AC33" s="713"/>
      <c r="AD33" s="714" t="s">
        <v>242</v>
      </c>
      <c r="AE33" s="714"/>
      <c r="AF33" s="714"/>
      <c r="AG33" s="714"/>
      <c r="AH33" s="714"/>
      <c r="AI33" s="714"/>
      <c r="AJ33" s="714"/>
      <c r="AK33" s="714"/>
      <c r="AL33" s="683" t="s">
        <v>242</v>
      </c>
      <c r="AM33" s="684"/>
      <c r="AN33" s="684"/>
      <c r="AO33" s="715"/>
      <c r="AP33" s="760"/>
      <c r="AQ33" s="761"/>
      <c r="AR33" s="761"/>
      <c r="AS33" s="761"/>
      <c r="AT33" s="764"/>
      <c r="AU33" s="232"/>
      <c r="AV33" s="232"/>
      <c r="AW33" s="232"/>
      <c r="AX33" s="661" t="s">
        <v>317</v>
      </c>
      <c r="AY33" s="662"/>
      <c r="AZ33" s="662"/>
      <c r="BA33" s="662"/>
      <c r="BB33" s="662"/>
      <c r="BC33" s="662"/>
      <c r="BD33" s="662"/>
      <c r="BE33" s="662"/>
      <c r="BF33" s="663"/>
      <c r="BG33" s="744">
        <v>96.6</v>
      </c>
      <c r="BH33" s="665"/>
      <c r="BI33" s="665"/>
      <c r="BJ33" s="665"/>
      <c r="BK33" s="665"/>
      <c r="BL33" s="665"/>
      <c r="BM33" s="707">
        <v>95.2</v>
      </c>
      <c r="BN33" s="665"/>
      <c r="BO33" s="665"/>
      <c r="BP33" s="665"/>
      <c r="BQ33" s="709"/>
      <c r="BR33" s="744">
        <v>99.6</v>
      </c>
      <c r="BS33" s="665"/>
      <c r="BT33" s="665"/>
      <c r="BU33" s="665"/>
      <c r="BV33" s="665"/>
      <c r="BW33" s="665"/>
      <c r="BX33" s="707">
        <v>97.9</v>
      </c>
      <c r="BY33" s="665"/>
      <c r="BZ33" s="665"/>
      <c r="CA33" s="665"/>
      <c r="CB33" s="709"/>
      <c r="CD33" s="719" t="s">
        <v>318</v>
      </c>
      <c r="CE33" s="720"/>
      <c r="CF33" s="720"/>
      <c r="CG33" s="720"/>
      <c r="CH33" s="720"/>
      <c r="CI33" s="720"/>
      <c r="CJ33" s="720"/>
      <c r="CK33" s="720"/>
      <c r="CL33" s="720"/>
      <c r="CM33" s="720"/>
      <c r="CN33" s="720"/>
      <c r="CO33" s="720"/>
      <c r="CP33" s="720"/>
      <c r="CQ33" s="721"/>
      <c r="CR33" s="680">
        <v>38962955</v>
      </c>
      <c r="CS33" s="699"/>
      <c r="CT33" s="699"/>
      <c r="CU33" s="699"/>
      <c r="CV33" s="699"/>
      <c r="CW33" s="699"/>
      <c r="CX33" s="699"/>
      <c r="CY33" s="700"/>
      <c r="CZ33" s="683">
        <v>49</v>
      </c>
      <c r="DA33" s="701"/>
      <c r="DB33" s="701"/>
      <c r="DC33" s="702"/>
      <c r="DD33" s="686">
        <v>20347144</v>
      </c>
      <c r="DE33" s="699"/>
      <c r="DF33" s="699"/>
      <c r="DG33" s="699"/>
      <c r="DH33" s="699"/>
      <c r="DI33" s="699"/>
      <c r="DJ33" s="699"/>
      <c r="DK33" s="700"/>
      <c r="DL33" s="686">
        <v>12968935</v>
      </c>
      <c r="DM33" s="699"/>
      <c r="DN33" s="699"/>
      <c r="DO33" s="699"/>
      <c r="DP33" s="699"/>
      <c r="DQ33" s="699"/>
      <c r="DR33" s="699"/>
      <c r="DS33" s="699"/>
      <c r="DT33" s="699"/>
      <c r="DU33" s="699"/>
      <c r="DV33" s="700"/>
      <c r="DW33" s="683">
        <v>33.9</v>
      </c>
      <c r="DX33" s="701"/>
      <c r="DY33" s="701"/>
      <c r="DZ33" s="701"/>
      <c r="EA33" s="701"/>
      <c r="EB33" s="701"/>
      <c r="EC33" s="722"/>
    </row>
    <row r="34" spans="2:133" ht="11.25" customHeight="1" x14ac:dyDescent="0.15">
      <c r="B34" s="677" t="s">
        <v>319</v>
      </c>
      <c r="C34" s="678"/>
      <c r="D34" s="678"/>
      <c r="E34" s="678"/>
      <c r="F34" s="678"/>
      <c r="G34" s="678"/>
      <c r="H34" s="678"/>
      <c r="I34" s="678"/>
      <c r="J34" s="678"/>
      <c r="K34" s="678"/>
      <c r="L34" s="678"/>
      <c r="M34" s="678"/>
      <c r="N34" s="678"/>
      <c r="O34" s="678"/>
      <c r="P34" s="678"/>
      <c r="Q34" s="679"/>
      <c r="R34" s="680">
        <v>117170</v>
      </c>
      <c r="S34" s="681"/>
      <c r="T34" s="681"/>
      <c r="U34" s="681"/>
      <c r="V34" s="681"/>
      <c r="W34" s="681"/>
      <c r="X34" s="681"/>
      <c r="Y34" s="682"/>
      <c r="Z34" s="713">
        <v>0.1</v>
      </c>
      <c r="AA34" s="713"/>
      <c r="AB34" s="713"/>
      <c r="AC34" s="713"/>
      <c r="AD34" s="714">
        <v>40367</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320</v>
      </c>
      <c r="CE34" s="720"/>
      <c r="CF34" s="720"/>
      <c r="CG34" s="720"/>
      <c r="CH34" s="720"/>
      <c r="CI34" s="720"/>
      <c r="CJ34" s="720"/>
      <c r="CK34" s="720"/>
      <c r="CL34" s="720"/>
      <c r="CM34" s="720"/>
      <c r="CN34" s="720"/>
      <c r="CO34" s="720"/>
      <c r="CP34" s="720"/>
      <c r="CQ34" s="721"/>
      <c r="CR34" s="680">
        <v>11410834</v>
      </c>
      <c r="CS34" s="681"/>
      <c r="CT34" s="681"/>
      <c r="CU34" s="681"/>
      <c r="CV34" s="681"/>
      <c r="CW34" s="681"/>
      <c r="CX34" s="681"/>
      <c r="CY34" s="682"/>
      <c r="CZ34" s="683">
        <v>14.4</v>
      </c>
      <c r="DA34" s="701"/>
      <c r="DB34" s="701"/>
      <c r="DC34" s="702"/>
      <c r="DD34" s="686">
        <v>8622619</v>
      </c>
      <c r="DE34" s="681"/>
      <c r="DF34" s="681"/>
      <c r="DG34" s="681"/>
      <c r="DH34" s="681"/>
      <c r="DI34" s="681"/>
      <c r="DJ34" s="681"/>
      <c r="DK34" s="682"/>
      <c r="DL34" s="686">
        <v>7123537</v>
      </c>
      <c r="DM34" s="681"/>
      <c r="DN34" s="681"/>
      <c r="DO34" s="681"/>
      <c r="DP34" s="681"/>
      <c r="DQ34" s="681"/>
      <c r="DR34" s="681"/>
      <c r="DS34" s="681"/>
      <c r="DT34" s="681"/>
      <c r="DU34" s="681"/>
      <c r="DV34" s="682"/>
      <c r="DW34" s="683">
        <v>18.600000000000001</v>
      </c>
      <c r="DX34" s="701"/>
      <c r="DY34" s="701"/>
      <c r="DZ34" s="701"/>
      <c r="EA34" s="701"/>
      <c r="EB34" s="701"/>
      <c r="EC34" s="722"/>
    </row>
    <row r="35" spans="2:133" ht="11.25" customHeight="1" x14ac:dyDescent="0.15">
      <c r="B35" s="677" t="s">
        <v>321</v>
      </c>
      <c r="C35" s="678"/>
      <c r="D35" s="678"/>
      <c r="E35" s="678"/>
      <c r="F35" s="678"/>
      <c r="G35" s="678"/>
      <c r="H35" s="678"/>
      <c r="I35" s="678"/>
      <c r="J35" s="678"/>
      <c r="K35" s="678"/>
      <c r="L35" s="678"/>
      <c r="M35" s="678"/>
      <c r="N35" s="678"/>
      <c r="O35" s="678"/>
      <c r="P35" s="678"/>
      <c r="Q35" s="679"/>
      <c r="R35" s="680">
        <v>173715</v>
      </c>
      <c r="S35" s="681"/>
      <c r="T35" s="681"/>
      <c r="U35" s="681"/>
      <c r="V35" s="681"/>
      <c r="W35" s="681"/>
      <c r="X35" s="681"/>
      <c r="Y35" s="682"/>
      <c r="Z35" s="713">
        <v>0.2</v>
      </c>
      <c r="AA35" s="713"/>
      <c r="AB35" s="713"/>
      <c r="AC35" s="713"/>
      <c r="AD35" s="714" t="s">
        <v>128</v>
      </c>
      <c r="AE35" s="714"/>
      <c r="AF35" s="714"/>
      <c r="AG35" s="714"/>
      <c r="AH35" s="714"/>
      <c r="AI35" s="714"/>
      <c r="AJ35" s="714"/>
      <c r="AK35" s="714"/>
      <c r="AL35" s="683" t="s">
        <v>128</v>
      </c>
      <c r="AM35" s="684"/>
      <c r="AN35" s="684"/>
      <c r="AO35" s="715"/>
      <c r="AP35" s="235"/>
      <c r="AQ35" s="741" t="s">
        <v>322</v>
      </c>
      <c r="AR35" s="742"/>
      <c r="AS35" s="742"/>
      <c r="AT35" s="742"/>
      <c r="AU35" s="742"/>
      <c r="AV35" s="742"/>
      <c r="AW35" s="742"/>
      <c r="AX35" s="742"/>
      <c r="AY35" s="742"/>
      <c r="AZ35" s="742"/>
      <c r="BA35" s="742"/>
      <c r="BB35" s="742"/>
      <c r="BC35" s="742"/>
      <c r="BD35" s="742"/>
      <c r="BE35" s="742"/>
      <c r="BF35" s="743"/>
      <c r="BG35" s="741" t="s">
        <v>323</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324</v>
      </c>
      <c r="CE35" s="720"/>
      <c r="CF35" s="720"/>
      <c r="CG35" s="720"/>
      <c r="CH35" s="720"/>
      <c r="CI35" s="720"/>
      <c r="CJ35" s="720"/>
      <c r="CK35" s="720"/>
      <c r="CL35" s="720"/>
      <c r="CM35" s="720"/>
      <c r="CN35" s="720"/>
      <c r="CO35" s="720"/>
      <c r="CP35" s="720"/>
      <c r="CQ35" s="721"/>
      <c r="CR35" s="680">
        <v>641976</v>
      </c>
      <c r="CS35" s="699"/>
      <c r="CT35" s="699"/>
      <c r="CU35" s="699"/>
      <c r="CV35" s="699"/>
      <c r="CW35" s="699"/>
      <c r="CX35" s="699"/>
      <c r="CY35" s="700"/>
      <c r="CZ35" s="683">
        <v>0.8</v>
      </c>
      <c r="DA35" s="701"/>
      <c r="DB35" s="701"/>
      <c r="DC35" s="702"/>
      <c r="DD35" s="686">
        <v>620970</v>
      </c>
      <c r="DE35" s="699"/>
      <c r="DF35" s="699"/>
      <c r="DG35" s="699"/>
      <c r="DH35" s="699"/>
      <c r="DI35" s="699"/>
      <c r="DJ35" s="699"/>
      <c r="DK35" s="700"/>
      <c r="DL35" s="686">
        <v>620970</v>
      </c>
      <c r="DM35" s="699"/>
      <c r="DN35" s="699"/>
      <c r="DO35" s="699"/>
      <c r="DP35" s="699"/>
      <c r="DQ35" s="699"/>
      <c r="DR35" s="699"/>
      <c r="DS35" s="699"/>
      <c r="DT35" s="699"/>
      <c r="DU35" s="699"/>
      <c r="DV35" s="700"/>
      <c r="DW35" s="683">
        <v>1.6</v>
      </c>
      <c r="DX35" s="701"/>
      <c r="DY35" s="701"/>
      <c r="DZ35" s="701"/>
      <c r="EA35" s="701"/>
      <c r="EB35" s="701"/>
      <c r="EC35" s="722"/>
    </row>
    <row r="36" spans="2:133" ht="11.25" customHeight="1" x14ac:dyDescent="0.15">
      <c r="B36" s="677" t="s">
        <v>325</v>
      </c>
      <c r="C36" s="678"/>
      <c r="D36" s="678"/>
      <c r="E36" s="678"/>
      <c r="F36" s="678"/>
      <c r="G36" s="678"/>
      <c r="H36" s="678"/>
      <c r="I36" s="678"/>
      <c r="J36" s="678"/>
      <c r="K36" s="678"/>
      <c r="L36" s="678"/>
      <c r="M36" s="678"/>
      <c r="N36" s="678"/>
      <c r="O36" s="678"/>
      <c r="P36" s="678"/>
      <c r="Q36" s="679"/>
      <c r="R36" s="680">
        <v>4052822</v>
      </c>
      <c r="S36" s="681"/>
      <c r="T36" s="681"/>
      <c r="U36" s="681"/>
      <c r="V36" s="681"/>
      <c r="W36" s="681"/>
      <c r="X36" s="681"/>
      <c r="Y36" s="682"/>
      <c r="Z36" s="713">
        <v>4.8</v>
      </c>
      <c r="AA36" s="713"/>
      <c r="AB36" s="713"/>
      <c r="AC36" s="713"/>
      <c r="AD36" s="714" t="s">
        <v>242</v>
      </c>
      <c r="AE36" s="714"/>
      <c r="AF36" s="714"/>
      <c r="AG36" s="714"/>
      <c r="AH36" s="714"/>
      <c r="AI36" s="714"/>
      <c r="AJ36" s="714"/>
      <c r="AK36" s="714"/>
      <c r="AL36" s="683" t="s">
        <v>242</v>
      </c>
      <c r="AM36" s="684"/>
      <c r="AN36" s="684"/>
      <c r="AO36" s="715"/>
      <c r="AP36" s="235"/>
      <c r="AQ36" s="732" t="s">
        <v>326</v>
      </c>
      <c r="AR36" s="733"/>
      <c r="AS36" s="733"/>
      <c r="AT36" s="733"/>
      <c r="AU36" s="733"/>
      <c r="AV36" s="733"/>
      <c r="AW36" s="733"/>
      <c r="AX36" s="733"/>
      <c r="AY36" s="734"/>
      <c r="AZ36" s="735">
        <v>4947900</v>
      </c>
      <c r="BA36" s="736"/>
      <c r="BB36" s="736"/>
      <c r="BC36" s="736"/>
      <c r="BD36" s="736"/>
      <c r="BE36" s="736"/>
      <c r="BF36" s="737"/>
      <c r="BG36" s="738" t="s">
        <v>327</v>
      </c>
      <c r="BH36" s="739"/>
      <c r="BI36" s="739"/>
      <c r="BJ36" s="739"/>
      <c r="BK36" s="739"/>
      <c r="BL36" s="739"/>
      <c r="BM36" s="739"/>
      <c r="BN36" s="739"/>
      <c r="BO36" s="739"/>
      <c r="BP36" s="739"/>
      <c r="BQ36" s="739"/>
      <c r="BR36" s="739"/>
      <c r="BS36" s="739"/>
      <c r="BT36" s="739"/>
      <c r="BU36" s="740"/>
      <c r="BV36" s="735">
        <v>156109</v>
      </c>
      <c r="BW36" s="736"/>
      <c r="BX36" s="736"/>
      <c r="BY36" s="736"/>
      <c r="BZ36" s="736"/>
      <c r="CA36" s="736"/>
      <c r="CB36" s="737"/>
      <c r="CD36" s="719" t="s">
        <v>328</v>
      </c>
      <c r="CE36" s="720"/>
      <c r="CF36" s="720"/>
      <c r="CG36" s="720"/>
      <c r="CH36" s="720"/>
      <c r="CI36" s="720"/>
      <c r="CJ36" s="720"/>
      <c r="CK36" s="720"/>
      <c r="CL36" s="720"/>
      <c r="CM36" s="720"/>
      <c r="CN36" s="720"/>
      <c r="CO36" s="720"/>
      <c r="CP36" s="720"/>
      <c r="CQ36" s="721"/>
      <c r="CR36" s="680">
        <v>19194452</v>
      </c>
      <c r="CS36" s="681"/>
      <c r="CT36" s="681"/>
      <c r="CU36" s="681"/>
      <c r="CV36" s="681"/>
      <c r="CW36" s="681"/>
      <c r="CX36" s="681"/>
      <c r="CY36" s="682"/>
      <c r="CZ36" s="683">
        <v>24.2</v>
      </c>
      <c r="DA36" s="701"/>
      <c r="DB36" s="701"/>
      <c r="DC36" s="702"/>
      <c r="DD36" s="686">
        <v>5295527</v>
      </c>
      <c r="DE36" s="681"/>
      <c r="DF36" s="681"/>
      <c r="DG36" s="681"/>
      <c r="DH36" s="681"/>
      <c r="DI36" s="681"/>
      <c r="DJ36" s="681"/>
      <c r="DK36" s="682"/>
      <c r="DL36" s="686">
        <v>2299794</v>
      </c>
      <c r="DM36" s="681"/>
      <c r="DN36" s="681"/>
      <c r="DO36" s="681"/>
      <c r="DP36" s="681"/>
      <c r="DQ36" s="681"/>
      <c r="DR36" s="681"/>
      <c r="DS36" s="681"/>
      <c r="DT36" s="681"/>
      <c r="DU36" s="681"/>
      <c r="DV36" s="682"/>
      <c r="DW36" s="683">
        <v>6</v>
      </c>
      <c r="DX36" s="701"/>
      <c r="DY36" s="701"/>
      <c r="DZ36" s="701"/>
      <c r="EA36" s="701"/>
      <c r="EB36" s="701"/>
      <c r="EC36" s="722"/>
    </row>
    <row r="37" spans="2:133" ht="11.25" customHeight="1" x14ac:dyDescent="0.15">
      <c r="B37" s="677" t="s">
        <v>329</v>
      </c>
      <c r="C37" s="678"/>
      <c r="D37" s="678"/>
      <c r="E37" s="678"/>
      <c r="F37" s="678"/>
      <c r="G37" s="678"/>
      <c r="H37" s="678"/>
      <c r="I37" s="678"/>
      <c r="J37" s="678"/>
      <c r="K37" s="678"/>
      <c r="L37" s="678"/>
      <c r="M37" s="678"/>
      <c r="N37" s="678"/>
      <c r="O37" s="678"/>
      <c r="P37" s="678"/>
      <c r="Q37" s="679"/>
      <c r="R37" s="680">
        <v>4445729</v>
      </c>
      <c r="S37" s="681"/>
      <c r="T37" s="681"/>
      <c r="U37" s="681"/>
      <c r="V37" s="681"/>
      <c r="W37" s="681"/>
      <c r="X37" s="681"/>
      <c r="Y37" s="682"/>
      <c r="Z37" s="713">
        <v>5.3</v>
      </c>
      <c r="AA37" s="713"/>
      <c r="AB37" s="713"/>
      <c r="AC37" s="713"/>
      <c r="AD37" s="714" t="s">
        <v>128</v>
      </c>
      <c r="AE37" s="714"/>
      <c r="AF37" s="714"/>
      <c r="AG37" s="714"/>
      <c r="AH37" s="714"/>
      <c r="AI37" s="714"/>
      <c r="AJ37" s="714"/>
      <c r="AK37" s="714"/>
      <c r="AL37" s="683" t="s">
        <v>128</v>
      </c>
      <c r="AM37" s="684"/>
      <c r="AN37" s="684"/>
      <c r="AO37" s="715"/>
      <c r="AQ37" s="723" t="s">
        <v>330</v>
      </c>
      <c r="AR37" s="724"/>
      <c r="AS37" s="724"/>
      <c r="AT37" s="724"/>
      <c r="AU37" s="724"/>
      <c r="AV37" s="724"/>
      <c r="AW37" s="724"/>
      <c r="AX37" s="724"/>
      <c r="AY37" s="725"/>
      <c r="AZ37" s="680">
        <v>520529</v>
      </c>
      <c r="BA37" s="681"/>
      <c r="BB37" s="681"/>
      <c r="BC37" s="681"/>
      <c r="BD37" s="699"/>
      <c r="BE37" s="699"/>
      <c r="BF37" s="726"/>
      <c r="BG37" s="719" t="s">
        <v>331</v>
      </c>
      <c r="BH37" s="720"/>
      <c r="BI37" s="720"/>
      <c r="BJ37" s="720"/>
      <c r="BK37" s="720"/>
      <c r="BL37" s="720"/>
      <c r="BM37" s="720"/>
      <c r="BN37" s="720"/>
      <c r="BO37" s="720"/>
      <c r="BP37" s="720"/>
      <c r="BQ37" s="720"/>
      <c r="BR37" s="720"/>
      <c r="BS37" s="720"/>
      <c r="BT37" s="720"/>
      <c r="BU37" s="721"/>
      <c r="BV37" s="680">
        <v>131867</v>
      </c>
      <c r="BW37" s="681"/>
      <c r="BX37" s="681"/>
      <c r="BY37" s="681"/>
      <c r="BZ37" s="681"/>
      <c r="CA37" s="681"/>
      <c r="CB37" s="727"/>
      <c r="CD37" s="719" t="s">
        <v>332</v>
      </c>
      <c r="CE37" s="720"/>
      <c r="CF37" s="720"/>
      <c r="CG37" s="720"/>
      <c r="CH37" s="720"/>
      <c r="CI37" s="720"/>
      <c r="CJ37" s="720"/>
      <c r="CK37" s="720"/>
      <c r="CL37" s="720"/>
      <c r="CM37" s="720"/>
      <c r="CN37" s="720"/>
      <c r="CO37" s="720"/>
      <c r="CP37" s="720"/>
      <c r="CQ37" s="721"/>
      <c r="CR37" s="680">
        <v>73987</v>
      </c>
      <c r="CS37" s="699"/>
      <c r="CT37" s="699"/>
      <c r="CU37" s="699"/>
      <c r="CV37" s="699"/>
      <c r="CW37" s="699"/>
      <c r="CX37" s="699"/>
      <c r="CY37" s="700"/>
      <c r="CZ37" s="683">
        <v>0.1</v>
      </c>
      <c r="DA37" s="701"/>
      <c r="DB37" s="701"/>
      <c r="DC37" s="702"/>
      <c r="DD37" s="686">
        <v>73427</v>
      </c>
      <c r="DE37" s="699"/>
      <c r="DF37" s="699"/>
      <c r="DG37" s="699"/>
      <c r="DH37" s="699"/>
      <c r="DI37" s="699"/>
      <c r="DJ37" s="699"/>
      <c r="DK37" s="700"/>
      <c r="DL37" s="686">
        <v>73280</v>
      </c>
      <c r="DM37" s="699"/>
      <c r="DN37" s="699"/>
      <c r="DO37" s="699"/>
      <c r="DP37" s="699"/>
      <c r="DQ37" s="699"/>
      <c r="DR37" s="699"/>
      <c r="DS37" s="699"/>
      <c r="DT37" s="699"/>
      <c r="DU37" s="699"/>
      <c r="DV37" s="700"/>
      <c r="DW37" s="683">
        <v>0.2</v>
      </c>
      <c r="DX37" s="701"/>
      <c r="DY37" s="701"/>
      <c r="DZ37" s="701"/>
      <c r="EA37" s="701"/>
      <c r="EB37" s="701"/>
      <c r="EC37" s="722"/>
    </row>
    <row r="38" spans="2:133" ht="11.25" customHeight="1" x14ac:dyDescent="0.15">
      <c r="B38" s="677" t="s">
        <v>333</v>
      </c>
      <c r="C38" s="678"/>
      <c r="D38" s="678"/>
      <c r="E38" s="678"/>
      <c r="F38" s="678"/>
      <c r="G38" s="678"/>
      <c r="H38" s="678"/>
      <c r="I38" s="678"/>
      <c r="J38" s="678"/>
      <c r="K38" s="678"/>
      <c r="L38" s="678"/>
      <c r="M38" s="678"/>
      <c r="N38" s="678"/>
      <c r="O38" s="678"/>
      <c r="P38" s="678"/>
      <c r="Q38" s="679"/>
      <c r="R38" s="680">
        <v>3703589</v>
      </c>
      <c r="S38" s="681"/>
      <c r="T38" s="681"/>
      <c r="U38" s="681"/>
      <c r="V38" s="681"/>
      <c r="W38" s="681"/>
      <c r="X38" s="681"/>
      <c r="Y38" s="682"/>
      <c r="Z38" s="713">
        <v>4.4000000000000004</v>
      </c>
      <c r="AA38" s="713"/>
      <c r="AB38" s="713"/>
      <c r="AC38" s="713"/>
      <c r="AD38" s="714">
        <v>1401</v>
      </c>
      <c r="AE38" s="714"/>
      <c r="AF38" s="714"/>
      <c r="AG38" s="714"/>
      <c r="AH38" s="714"/>
      <c r="AI38" s="714"/>
      <c r="AJ38" s="714"/>
      <c r="AK38" s="714"/>
      <c r="AL38" s="683">
        <v>0</v>
      </c>
      <c r="AM38" s="684"/>
      <c r="AN38" s="684"/>
      <c r="AO38" s="715"/>
      <c r="AQ38" s="723" t="s">
        <v>334</v>
      </c>
      <c r="AR38" s="724"/>
      <c r="AS38" s="724"/>
      <c r="AT38" s="724"/>
      <c r="AU38" s="724"/>
      <c r="AV38" s="724"/>
      <c r="AW38" s="724"/>
      <c r="AX38" s="724"/>
      <c r="AY38" s="725"/>
      <c r="AZ38" s="680">
        <v>289636</v>
      </c>
      <c r="BA38" s="681"/>
      <c r="BB38" s="681"/>
      <c r="BC38" s="681"/>
      <c r="BD38" s="699"/>
      <c r="BE38" s="699"/>
      <c r="BF38" s="726"/>
      <c r="BG38" s="719" t="s">
        <v>335</v>
      </c>
      <c r="BH38" s="720"/>
      <c r="BI38" s="720"/>
      <c r="BJ38" s="720"/>
      <c r="BK38" s="720"/>
      <c r="BL38" s="720"/>
      <c r="BM38" s="720"/>
      <c r="BN38" s="720"/>
      <c r="BO38" s="720"/>
      <c r="BP38" s="720"/>
      <c r="BQ38" s="720"/>
      <c r="BR38" s="720"/>
      <c r="BS38" s="720"/>
      <c r="BT38" s="720"/>
      <c r="BU38" s="721"/>
      <c r="BV38" s="680">
        <v>18003</v>
      </c>
      <c r="BW38" s="681"/>
      <c r="BX38" s="681"/>
      <c r="BY38" s="681"/>
      <c r="BZ38" s="681"/>
      <c r="CA38" s="681"/>
      <c r="CB38" s="727"/>
      <c r="CD38" s="719" t="s">
        <v>336</v>
      </c>
      <c r="CE38" s="720"/>
      <c r="CF38" s="720"/>
      <c r="CG38" s="720"/>
      <c r="CH38" s="720"/>
      <c r="CI38" s="720"/>
      <c r="CJ38" s="720"/>
      <c r="CK38" s="720"/>
      <c r="CL38" s="720"/>
      <c r="CM38" s="720"/>
      <c r="CN38" s="720"/>
      <c r="CO38" s="720"/>
      <c r="CP38" s="720"/>
      <c r="CQ38" s="721"/>
      <c r="CR38" s="680">
        <v>4203497</v>
      </c>
      <c r="CS38" s="681"/>
      <c r="CT38" s="681"/>
      <c r="CU38" s="681"/>
      <c r="CV38" s="681"/>
      <c r="CW38" s="681"/>
      <c r="CX38" s="681"/>
      <c r="CY38" s="682"/>
      <c r="CZ38" s="683">
        <v>5.3</v>
      </c>
      <c r="DA38" s="701"/>
      <c r="DB38" s="701"/>
      <c r="DC38" s="702"/>
      <c r="DD38" s="686">
        <v>3619837</v>
      </c>
      <c r="DE38" s="681"/>
      <c r="DF38" s="681"/>
      <c r="DG38" s="681"/>
      <c r="DH38" s="681"/>
      <c r="DI38" s="681"/>
      <c r="DJ38" s="681"/>
      <c r="DK38" s="682"/>
      <c r="DL38" s="686">
        <v>2662848</v>
      </c>
      <c r="DM38" s="681"/>
      <c r="DN38" s="681"/>
      <c r="DO38" s="681"/>
      <c r="DP38" s="681"/>
      <c r="DQ38" s="681"/>
      <c r="DR38" s="681"/>
      <c r="DS38" s="681"/>
      <c r="DT38" s="681"/>
      <c r="DU38" s="681"/>
      <c r="DV38" s="682"/>
      <c r="DW38" s="683">
        <v>7</v>
      </c>
      <c r="DX38" s="701"/>
      <c r="DY38" s="701"/>
      <c r="DZ38" s="701"/>
      <c r="EA38" s="701"/>
      <c r="EB38" s="701"/>
      <c r="EC38" s="722"/>
    </row>
    <row r="39" spans="2:133" ht="11.25" customHeight="1" x14ac:dyDescent="0.15">
      <c r="B39" s="677" t="s">
        <v>337</v>
      </c>
      <c r="C39" s="678"/>
      <c r="D39" s="678"/>
      <c r="E39" s="678"/>
      <c r="F39" s="678"/>
      <c r="G39" s="678"/>
      <c r="H39" s="678"/>
      <c r="I39" s="678"/>
      <c r="J39" s="678"/>
      <c r="K39" s="678"/>
      <c r="L39" s="678"/>
      <c r="M39" s="678"/>
      <c r="N39" s="678"/>
      <c r="O39" s="678"/>
      <c r="P39" s="678"/>
      <c r="Q39" s="679"/>
      <c r="R39" s="680">
        <v>6421600</v>
      </c>
      <c r="S39" s="681"/>
      <c r="T39" s="681"/>
      <c r="U39" s="681"/>
      <c r="V39" s="681"/>
      <c r="W39" s="681"/>
      <c r="X39" s="681"/>
      <c r="Y39" s="682"/>
      <c r="Z39" s="713">
        <v>7.6</v>
      </c>
      <c r="AA39" s="713"/>
      <c r="AB39" s="713"/>
      <c r="AC39" s="713"/>
      <c r="AD39" s="714" t="s">
        <v>242</v>
      </c>
      <c r="AE39" s="714"/>
      <c r="AF39" s="714"/>
      <c r="AG39" s="714"/>
      <c r="AH39" s="714"/>
      <c r="AI39" s="714"/>
      <c r="AJ39" s="714"/>
      <c r="AK39" s="714"/>
      <c r="AL39" s="683" t="s">
        <v>128</v>
      </c>
      <c r="AM39" s="684"/>
      <c r="AN39" s="684"/>
      <c r="AO39" s="715"/>
      <c r="AQ39" s="723" t="s">
        <v>338</v>
      </c>
      <c r="AR39" s="724"/>
      <c r="AS39" s="724"/>
      <c r="AT39" s="724"/>
      <c r="AU39" s="724"/>
      <c r="AV39" s="724"/>
      <c r="AW39" s="724"/>
      <c r="AX39" s="724"/>
      <c r="AY39" s="725"/>
      <c r="AZ39" s="680">
        <v>214073</v>
      </c>
      <c r="BA39" s="681"/>
      <c r="BB39" s="681"/>
      <c r="BC39" s="681"/>
      <c r="BD39" s="699"/>
      <c r="BE39" s="699"/>
      <c r="BF39" s="726"/>
      <c r="BG39" s="719" t="s">
        <v>339</v>
      </c>
      <c r="BH39" s="720"/>
      <c r="BI39" s="720"/>
      <c r="BJ39" s="720"/>
      <c r="BK39" s="720"/>
      <c r="BL39" s="720"/>
      <c r="BM39" s="720"/>
      <c r="BN39" s="720"/>
      <c r="BO39" s="720"/>
      <c r="BP39" s="720"/>
      <c r="BQ39" s="720"/>
      <c r="BR39" s="720"/>
      <c r="BS39" s="720"/>
      <c r="BT39" s="720"/>
      <c r="BU39" s="721"/>
      <c r="BV39" s="680">
        <v>28134</v>
      </c>
      <c r="BW39" s="681"/>
      <c r="BX39" s="681"/>
      <c r="BY39" s="681"/>
      <c r="BZ39" s="681"/>
      <c r="CA39" s="681"/>
      <c r="CB39" s="727"/>
      <c r="CD39" s="719" t="s">
        <v>340</v>
      </c>
      <c r="CE39" s="720"/>
      <c r="CF39" s="720"/>
      <c r="CG39" s="720"/>
      <c r="CH39" s="720"/>
      <c r="CI39" s="720"/>
      <c r="CJ39" s="720"/>
      <c r="CK39" s="720"/>
      <c r="CL39" s="720"/>
      <c r="CM39" s="720"/>
      <c r="CN39" s="720"/>
      <c r="CO39" s="720"/>
      <c r="CP39" s="720"/>
      <c r="CQ39" s="721"/>
      <c r="CR39" s="680">
        <v>1851260</v>
      </c>
      <c r="CS39" s="699"/>
      <c r="CT39" s="699"/>
      <c r="CU39" s="699"/>
      <c r="CV39" s="699"/>
      <c r="CW39" s="699"/>
      <c r="CX39" s="699"/>
      <c r="CY39" s="700"/>
      <c r="CZ39" s="683">
        <v>2.2999999999999998</v>
      </c>
      <c r="DA39" s="701"/>
      <c r="DB39" s="701"/>
      <c r="DC39" s="702"/>
      <c r="DD39" s="686">
        <v>1799241</v>
      </c>
      <c r="DE39" s="699"/>
      <c r="DF39" s="699"/>
      <c r="DG39" s="699"/>
      <c r="DH39" s="699"/>
      <c r="DI39" s="699"/>
      <c r="DJ39" s="699"/>
      <c r="DK39" s="700"/>
      <c r="DL39" s="686" t="s">
        <v>242</v>
      </c>
      <c r="DM39" s="699"/>
      <c r="DN39" s="699"/>
      <c r="DO39" s="699"/>
      <c r="DP39" s="699"/>
      <c r="DQ39" s="699"/>
      <c r="DR39" s="699"/>
      <c r="DS39" s="699"/>
      <c r="DT39" s="699"/>
      <c r="DU39" s="699"/>
      <c r="DV39" s="700"/>
      <c r="DW39" s="683" t="s">
        <v>128</v>
      </c>
      <c r="DX39" s="701"/>
      <c r="DY39" s="701"/>
      <c r="DZ39" s="701"/>
      <c r="EA39" s="701"/>
      <c r="EB39" s="701"/>
      <c r="EC39" s="722"/>
    </row>
    <row r="40" spans="2:133" ht="11.25" customHeight="1" x14ac:dyDescent="0.15">
      <c r="B40" s="677" t="s">
        <v>341</v>
      </c>
      <c r="C40" s="678"/>
      <c r="D40" s="678"/>
      <c r="E40" s="678"/>
      <c r="F40" s="678"/>
      <c r="G40" s="678"/>
      <c r="H40" s="678"/>
      <c r="I40" s="678"/>
      <c r="J40" s="678"/>
      <c r="K40" s="678"/>
      <c r="L40" s="678"/>
      <c r="M40" s="678"/>
      <c r="N40" s="678"/>
      <c r="O40" s="678"/>
      <c r="P40" s="678"/>
      <c r="Q40" s="679"/>
      <c r="R40" s="680">
        <v>248000</v>
      </c>
      <c r="S40" s="681"/>
      <c r="T40" s="681"/>
      <c r="U40" s="681"/>
      <c r="V40" s="681"/>
      <c r="W40" s="681"/>
      <c r="X40" s="681"/>
      <c r="Y40" s="682"/>
      <c r="Z40" s="713">
        <v>0.3</v>
      </c>
      <c r="AA40" s="713"/>
      <c r="AB40" s="713"/>
      <c r="AC40" s="713"/>
      <c r="AD40" s="714" t="s">
        <v>242</v>
      </c>
      <c r="AE40" s="714"/>
      <c r="AF40" s="714"/>
      <c r="AG40" s="714"/>
      <c r="AH40" s="714"/>
      <c r="AI40" s="714"/>
      <c r="AJ40" s="714"/>
      <c r="AK40" s="714"/>
      <c r="AL40" s="683" t="s">
        <v>128</v>
      </c>
      <c r="AM40" s="684"/>
      <c r="AN40" s="684"/>
      <c r="AO40" s="715"/>
      <c r="AQ40" s="723" t="s">
        <v>342</v>
      </c>
      <c r="AR40" s="724"/>
      <c r="AS40" s="724"/>
      <c r="AT40" s="724"/>
      <c r="AU40" s="724"/>
      <c r="AV40" s="724"/>
      <c r="AW40" s="724"/>
      <c r="AX40" s="724"/>
      <c r="AY40" s="725"/>
      <c r="AZ40" s="680">
        <v>156083</v>
      </c>
      <c r="BA40" s="681"/>
      <c r="BB40" s="681"/>
      <c r="BC40" s="681"/>
      <c r="BD40" s="699"/>
      <c r="BE40" s="699"/>
      <c r="BF40" s="726"/>
      <c r="BG40" s="728" t="s">
        <v>343</v>
      </c>
      <c r="BH40" s="729"/>
      <c r="BI40" s="729"/>
      <c r="BJ40" s="729"/>
      <c r="BK40" s="729"/>
      <c r="BL40" s="236"/>
      <c r="BM40" s="720" t="s">
        <v>344</v>
      </c>
      <c r="BN40" s="720"/>
      <c r="BO40" s="720"/>
      <c r="BP40" s="720"/>
      <c r="BQ40" s="720"/>
      <c r="BR40" s="720"/>
      <c r="BS40" s="720"/>
      <c r="BT40" s="720"/>
      <c r="BU40" s="721"/>
      <c r="BV40" s="680">
        <v>91</v>
      </c>
      <c r="BW40" s="681"/>
      <c r="BX40" s="681"/>
      <c r="BY40" s="681"/>
      <c r="BZ40" s="681"/>
      <c r="CA40" s="681"/>
      <c r="CB40" s="727"/>
      <c r="CD40" s="719" t="s">
        <v>345</v>
      </c>
      <c r="CE40" s="720"/>
      <c r="CF40" s="720"/>
      <c r="CG40" s="720"/>
      <c r="CH40" s="720"/>
      <c r="CI40" s="720"/>
      <c r="CJ40" s="720"/>
      <c r="CK40" s="720"/>
      <c r="CL40" s="720"/>
      <c r="CM40" s="720"/>
      <c r="CN40" s="720"/>
      <c r="CO40" s="720"/>
      <c r="CP40" s="720"/>
      <c r="CQ40" s="721"/>
      <c r="CR40" s="680">
        <v>1660936</v>
      </c>
      <c r="CS40" s="681"/>
      <c r="CT40" s="681"/>
      <c r="CU40" s="681"/>
      <c r="CV40" s="681"/>
      <c r="CW40" s="681"/>
      <c r="CX40" s="681"/>
      <c r="CY40" s="682"/>
      <c r="CZ40" s="683">
        <v>2.1</v>
      </c>
      <c r="DA40" s="701"/>
      <c r="DB40" s="701"/>
      <c r="DC40" s="702"/>
      <c r="DD40" s="686">
        <v>388950</v>
      </c>
      <c r="DE40" s="681"/>
      <c r="DF40" s="681"/>
      <c r="DG40" s="681"/>
      <c r="DH40" s="681"/>
      <c r="DI40" s="681"/>
      <c r="DJ40" s="681"/>
      <c r="DK40" s="682"/>
      <c r="DL40" s="686">
        <v>261786</v>
      </c>
      <c r="DM40" s="681"/>
      <c r="DN40" s="681"/>
      <c r="DO40" s="681"/>
      <c r="DP40" s="681"/>
      <c r="DQ40" s="681"/>
      <c r="DR40" s="681"/>
      <c r="DS40" s="681"/>
      <c r="DT40" s="681"/>
      <c r="DU40" s="681"/>
      <c r="DV40" s="682"/>
      <c r="DW40" s="683">
        <v>0.7</v>
      </c>
      <c r="DX40" s="701"/>
      <c r="DY40" s="701"/>
      <c r="DZ40" s="701"/>
      <c r="EA40" s="701"/>
      <c r="EB40" s="701"/>
      <c r="EC40" s="722"/>
    </row>
    <row r="41" spans="2:133" ht="11.25" customHeight="1" x14ac:dyDescent="0.15">
      <c r="B41" s="677" t="s">
        <v>346</v>
      </c>
      <c r="C41" s="678"/>
      <c r="D41" s="678"/>
      <c r="E41" s="678"/>
      <c r="F41" s="678"/>
      <c r="G41" s="678"/>
      <c r="H41" s="678"/>
      <c r="I41" s="678"/>
      <c r="J41" s="678"/>
      <c r="K41" s="678"/>
      <c r="L41" s="678"/>
      <c r="M41" s="678"/>
      <c r="N41" s="678"/>
      <c r="O41" s="678"/>
      <c r="P41" s="678"/>
      <c r="Q41" s="679"/>
      <c r="R41" s="680">
        <v>684000</v>
      </c>
      <c r="S41" s="681"/>
      <c r="T41" s="681"/>
      <c r="U41" s="681"/>
      <c r="V41" s="681"/>
      <c r="W41" s="681"/>
      <c r="X41" s="681"/>
      <c r="Y41" s="682"/>
      <c r="Z41" s="713">
        <v>0.8</v>
      </c>
      <c r="AA41" s="713"/>
      <c r="AB41" s="713"/>
      <c r="AC41" s="713"/>
      <c r="AD41" s="714" t="s">
        <v>242</v>
      </c>
      <c r="AE41" s="714"/>
      <c r="AF41" s="714"/>
      <c r="AG41" s="714"/>
      <c r="AH41" s="714"/>
      <c r="AI41" s="714"/>
      <c r="AJ41" s="714"/>
      <c r="AK41" s="714"/>
      <c r="AL41" s="683" t="s">
        <v>128</v>
      </c>
      <c r="AM41" s="684"/>
      <c r="AN41" s="684"/>
      <c r="AO41" s="715"/>
      <c r="AQ41" s="723" t="s">
        <v>347</v>
      </c>
      <c r="AR41" s="724"/>
      <c r="AS41" s="724"/>
      <c r="AT41" s="724"/>
      <c r="AU41" s="724"/>
      <c r="AV41" s="724"/>
      <c r="AW41" s="724"/>
      <c r="AX41" s="724"/>
      <c r="AY41" s="725"/>
      <c r="AZ41" s="680">
        <v>1406050</v>
      </c>
      <c r="BA41" s="681"/>
      <c r="BB41" s="681"/>
      <c r="BC41" s="681"/>
      <c r="BD41" s="699"/>
      <c r="BE41" s="699"/>
      <c r="BF41" s="726"/>
      <c r="BG41" s="728"/>
      <c r="BH41" s="729"/>
      <c r="BI41" s="729"/>
      <c r="BJ41" s="729"/>
      <c r="BK41" s="729"/>
      <c r="BL41" s="236"/>
      <c r="BM41" s="720" t="s">
        <v>348</v>
      </c>
      <c r="BN41" s="720"/>
      <c r="BO41" s="720"/>
      <c r="BP41" s="720"/>
      <c r="BQ41" s="720"/>
      <c r="BR41" s="720"/>
      <c r="BS41" s="720"/>
      <c r="BT41" s="720"/>
      <c r="BU41" s="721"/>
      <c r="BV41" s="680">
        <v>1</v>
      </c>
      <c r="BW41" s="681"/>
      <c r="BX41" s="681"/>
      <c r="BY41" s="681"/>
      <c r="BZ41" s="681"/>
      <c r="CA41" s="681"/>
      <c r="CB41" s="727"/>
      <c r="CD41" s="719" t="s">
        <v>349</v>
      </c>
      <c r="CE41" s="720"/>
      <c r="CF41" s="720"/>
      <c r="CG41" s="720"/>
      <c r="CH41" s="720"/>
      <c r="CI41" s="720"/>
      <c r="CJ41" s="720"/>
      <c r="CK41" s="720"/>
      <c r="CL41" s="720"/>
      <c r="CM41" s="720"/>
      <c r="CN41" s="720"/>
      <c r="CO41" s="720"/>
      <c r="CP41" s="720"/>
      <c r="CQ41" s="721"/>
      <c r="CR41" s="680" t="s">
        <v>242</v>
      </c>
      <c r="CS41" s="699"/>
      <c r="CT41" s="699"/>
      <c r="CU41" s="699"/>
      <c r="CV41" s="699"/>
      <c r="CW41" s="699"/>
      <c r="CX41" s="699"/>
      <c r="CY41" s="700"/>
      <c r="CZ41" s="683" t="s">
        <v>242</v>
      </c>
      <c r="DA41" s="701"/>
      <c r="DB41" s="701"/>
      <c r="DC41" s="702"/>
      <c r="DD41" s="686" t="s">
        <v>128</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350</v>
      </c>
      <c r="C42" s="678"/>
      <c r="D42" s="678"/>
      <c r="E42" s="678"/>
      <c r="F42" s="678"/>
      <c r="G42" s="678"/>
      <c r="H42" s="678"/>
      <c r="I42" s="678"/>
      <c r="J42" s="678"/>
      <c r="K42" s="678"/>
      <c r="L42" s="678"/>
      <c r="M42" s="678"/>
      <c r="N42" s="678"/>
      <c r="O42" s="678"/>
      <c r="P42" s="678"/>
      <c r="Q42" s="679"/>
      <c r="R42" s="680" t="s">
        <v>128</v>
      </c>
      <c r="S42" s="681"/>
      <c r="T42" s="681"/>
      <c r="U42" s="681"/>
      <c r="V42" s="681"/>
      <c r="W42" s="681"/>
      <c r="X42" s="681"/>
      <c r="Y42" s="682"/>
      <c r="Z42" s="713" t="s">
        <v>128</v>
      </c>
      <c r="AA42" s="713"/>
      <c r="AB42" s="713"/>
      <c r="AC42" s="713"/>
      <c r="AD42" s="714" t="s">
        <v>242</v>
      </c>
      <c r="AE42" s="714"/>
      <c r="AF42" s="714"/>
      <c r="AG42" s="714"/>
      <c r="AH42" s="714"/>
      <c r="AI42" s="714"/>
      <c r="AJ42" s="714"/>
      <c r="AK42" s="714"/>
      <c r="AL42" s="683" t="s">
        <v>242</v>
      </c>
      <c r="AM42" s="684"/>
      <c r="AN42" s="684"/>
      <c r="AO42" s="715"/>
      <c r="AQ42" s="716" t="s">
        <v>351</v>
      </c>
      <c r="AR42" s="717"/>
      <c r="AS42" s="717"/>
      <c r="AT42" s="717"/>
      <c r="AU42" s="717"/>
      <c r="AV42" s="717"/>
      <c r="AW42" s="717"/>
      <c r="AX42" s="717"/>
      <c r="AY42" s="718"/>
      <c r="AZ42" s="664">
        <v>2361529</v>
      </c>
      <c r="BA42" s="703"/>
      <c r="BB42" s="703"/>
      <c r="BC42" s="703"/>
      <c r="BD42" s="665"/>
      <c r="BE42" s="665"/>
      <c r="BF42" s="709"/>
      <c r="BG42" s="730"/>
      <c r="BH42" s="731"/>
      <c r="BI42" s="731"/>
      <c r="BJ42" s="731"/>
      <c r="BK42" s="731"/>
      <c r="BL42" s="237"/>
      <c r="BM42" s="710" t="s">
        <v>352</v>
      </c>
      <c r="BN42" s="710"/>
      <c r="BO42" s="710"/>
      <c r="BP42" s="710"/>
      <c r="BQ42" s="710"/>
      <c r="BR42" s="710"/>
      <c r="BS42" s="710"/>
      <c r="BT42" s="710"/>
      <c r="BU42" s="711"/>
      <c r="BV42" s="664">
        <v>305</v>
      </c>
      <c r="BW42" s="703"/>
      <c r="BX42" s="703"/>
      <c r="BY42" s="703"/>
      <c r="BZ42" s="703"/>
      <c r="CA42" s="703"/>
      <c r="CB42" s="712"/>
      <c r="CD42" s="677" t="s">
        <v>353</v>
      </c>
      <c r="CE42" s="678"/>
      <c r="CF42" s="678"/>
      <c r="CG42" s="678"/>
      <c r="CH42" s="678"/>
      <c r="CI42" s="678"/>
      <c r="CJ42" s="678"/>
      <c r="CK42" s="678"/>
      <c r="CL42" s="678"/>
      <c r="CM42" s="678"/>
      <c r="CN42" s="678"/>
      <c r="CO42" s="678"/>
      <c r="CP42" s="678"/>
      <c r="CQ42" s="679"/>
      <c r="CR42" s="680">
        <v>10531488</v>
      </c>
      <c r="CS42" s="681"/>
      <c r="CT42" s="681"/>
      <c r="CU42" s="681"/>
      <c r="CV42" s="681"/>
      <c r="CW42" s="681"/>
      <c r="CX42" s="681"/>
      <c r="CY42" s="682"/>
      <c r="CZ42" s="683">
        <v>13.3</v>
      </c>
      <c r="DA42" s="684"/>
      <c r="DB42" s="684"/>
      <c r="DC42" s="685"/>
      <c r="DD42" s="686">
        <v>2115489</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354</v>
      </c>
      <c r="C43" s="662"/>
      <c r="D43" s="662"/>
      <c r="E43" s="662"/>
      <c r="F43" s="662"/>
      <c r="G43" s="662"/>
      <c r="H43" s="662"/>
      <c r="I43" s="662"/>
      <c r="J43" s="662"/>
      <c r="K43" s="662"/>
      <c r="L43" s="662"/>
      <c r="M43" s="662"/>
      <c r="N43" s="662"/>
      <c r="O43" s="662"/>
      <c r="P43" s="662"/>
      <c r="Q43" s="663"/>
      <c r="R43" s="664">
        <v>83945348</v>
      </c>
      <c r="S43" s="703"/>
      <c r="T43" s="703"/>
      <c r="U43" s="703"/>
      <c r="V43" s="703"/>
      <c r="W43" s="703"/>
      <c r="X43" s="703"/>
      <c r="Y43" s="704"/>
      <c r="Z43" s="705">
        <v>100</v>
      </c>
      <c r="AA43" s="705"/>
      <c r="AB43" s="705"/>
      <c r="AC43" s="705"/>
      <c r="AD43" s="706">
        <v>37366821</v>
      </c>
      <c r="AE43" s="706"/>
      <c r="AF43" s="706"/>
      <c r="AG43" s="706"/>
      <c r="AH43" s="706"/>
      <c r="AI43" s="706"/>
      <c r="AJ43" s="706"/>
      <c r="AK43" s="706"/>
      <c r="AL43" s="667">
        <v>100</v>
      </c>
      <c r="AM43" s="707"/>
      <c r="AN43" s="707"/>
      <c r="AO43" s="708"/>
      <c r="BV43" s="238"/>
      <c r="BW43" s="238"/>
      <c r="BX43" s="238"/>
      <c r="BY43" s="238"/>
      <c r="BZ43" s="238"/>
      <c r="CA43" s="238"/>
      <c r="CB43" s="238"/>
      <c r="CD43" s="677" t="s">
        <v>355</v>
      </c>
      <c r="CE43" s="678"/>
      <c r="CF43" s="678"/>
      <c r="CG43" s="678"/>
      <c r="CH43" s="678"/>
      <c r="CI43" s="678"/>
      <c r="CJ43" s="678"/>
      <c r="CK43" s="678"/>
      <c r="CL43" s="678"/>
      <c r="CM43" s="678"/>
      <c r="CN43" s="678"/>
      <c r="CO43" s="678"/>
      <c r="CP43" s="678"/>
      <c r="CQ43" s="679"/>
      <c r="CR43" s="680">
        <v>374149</v>
      </c>
      <c r="CS43" s="699"/>
      <c r="CT43" s="699"/>
      <c r="CU43" s="699"/>
      <c r="CV43" s="699"/>
      <c r="CW43" s="699"/>
      <c r="CX43" s="699"/>
      <c r="CY43" s="700"/>
      <c r="CZ43" s="683">
        <v>0.5</v>
      </c>
      <c r="DA43" s="701"/>
      <c r="DB43" s="701"/>
      <c r="DC43" s="702"/>
      <c r="DD43" s="686">
        <v>374149</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302</v>
      </c>
      <c r="CE44" s="694"/>
      <c r="CF44" s="677" t="s">
        <v>356</v>
      </c>
      <c r="CG44" s="678"/>
      <c r="CH44" s="678"/>
      <c r="CI44" s="678"/>
      <c r="CJ44" s="678"/>
      <c r="CK44" s="678"/>
      <c r="CL44" s="678"/>
      <c r="CM44" s="678"/>
      <c r="CN44" s="678"/>
      <c r="CO44" s="678"/>
      <c r="CP44" s="678"/>
      <c r="CQ44" s="679"/>
      <c r="CR44" s="680">
        <v>10478148</v>
      </c>
      <c r="CS44" s="681"/>
      <c r="CT44" s="681"/>
      <c r="CU44" s="681"/>
      <c r="CV44" s="681"/>
      <c r="CW44" s="681"/>
      <c r="CX44" s="681"/>
      <c r="CY44" s="682"/>
      <c r="CZ44" s="683">
        <v>13.2</v>
      </c>
      <c r="DA44" s="684"/>
      <c r="DB44" s="684"/>
      <c r="DC44" s="685"/>
      <c r="DD44" s="686">
        <v>2114996</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358</v>
      </c>
      <c r="CG45" s="678"/>
      <c r="CH45" s="678"/>
      <c r="CI45" s="678"/>
      <c r="CJ45" s="678"/>
      <c r="CK45" s="678"/>
      <c r="CL45" s="678"/>
      <c r="CM45" s="678"/>
      <c r="CN45" s="678"/>
      <c r="CO45" s="678"/>
      <c r="CP45" s="678"/>
      <c r="CQ45" s="679"/>
      <c r="CR45" s="680">
        <v>2279284</v>
      </c>
      <c r="CS45" s="699"/>
      <c r="CT45" s="699"/>
      <c r="CU45" s="699"/>
      <c r="CV45" s="699"/>
      <c r="CW45" s="699"/>
      <c r="CX45" s="699"/>
      <c r="CY45" s="700"/>
      <c r="CZ45" s="683">
        <v>2.9</v>
      </c>
      <c r="DA45" s="701"/>
      <c r="DB45" s="701"/>
      <c r="DC45" s="702"/>
      <c r="DD45" s="686">
        <v>75997</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360</v>
      </c>
      <c r="CG46" s="678"/>
      <c r="CH46" s="678"/>
      <c r="CI46" s="678"/>
      <c r="CJ46" s="678"/>
      <c r="CK46" s="678"/>
      <c r="CL46" s="678"/>
      <c r="CM46" s="678"/>
      <c r="CN46" s="678"/>
      <c r="CO46" s="678"/>
      <c r="CP46" s="678"/>
      <c r="CQ46" s="679"/>
      <c r="CR46" s="680">
        <v>8139835</v>
      </c>
      <c r="CS46" s="681"/>
      <c r="CT46" s="681"/>
      <c r="CU46" s="681"/>
      <c r="CV46" s="681"/>
      <c r="CW46" s="681"/>
      <c r="CX46" s="681"/>
      <c r="CY46" s="682"/>
      <c r="CZ46" s="683">
        <v>10.199999999999999</v>
      </c>
      <c r="DA46" s="684"/>
      <c r="DB46" s="684"/>
      <c r="DC46" s="685"/>
      <c r="DD46" s="686">
        <v>2022372</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362</v>
      </c>
      <c r="CG47" s="678"/>
      <c r="CH47" s="678"/>
      <c r="CI47" s="678"/>
      <c r="CJ47" s="678"/>
      <c r="CK47" s="678"/>
      <c r="CL47" s="678"/>
      <c r="CM47" s="678"/>
      <c r="CN47" s="678"/>
      <c r="CO47" s="678"/>
      <c r="CP47" s="678"/>
      <c r="CQ47" s="679"/>
      <c r="CR47" s="680">
        <v>53340</v>
      </c>
      <c r="CS47" s="699"/>
      <c r="CT47" s="699"/>
      <c r="CU47" s="699"/>
      <c r="CV47" s="699"/>
      <c r="CW47" s="699"/>
      <c r="CX47" s="699"/>
      <c r="CY47" s="700"/>
      <c r="CZ47" s="683">
        <v>0.1</v>
      </c>
      <c r="DA47" s="701"/>
      <c r="DB47" s="701"/>
      <c r="DC47" s="702"/>
      <c r="DD47" s="686">
        <v>493</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363</v>
      </c>
      <c r="CG48" s="678"/>
      <c r="CH48" s="678"/>
      <c r="CI48" s="678"/>
      <c r="CJ48" s="678"/>
      <c r="CK48" s="678"/>
      <c r="CL48" s="678"/>
      <c r="CM48" s="678"/>
      <c r="CN48" s="678"/>
      <c r="CO48" s="678"/>
      <c r="CP48" s="678"/>
      <c r="CQ48" s="679"/>
      <c r="CR48" s="680" t="s">
        <v>242</v>
      </c>
      <c r="CS48" s="681"/>
      <c r="CT48" s="681"/>
      <c r="CU48" s="681"/>
      <c r="CV48" s="681"/>
      <c r="CW48" s="681"/>
      <c r="CX48" s="681"/>
      <c r="CY48" s="682"/>
      <c r="CZ48" s="683" t="s">
        <v>128</v>
      </c>
      <c r="DA48" s="684"/>
      <c r="DB48" s="684"/>
      <c r="DC48" s="685"/>
      <c r="DD48" s="686" t="s">
        <v>128</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364</v>
      </c>
      <c r="CE49" s="662"/>
      <c r="CF49" s="662"/>
      <c r="CG49" s="662"/>
      <c r="CH49" s="662"/>
      <c r="CI49" s="662"/>
      <c r="CJ49" s="662"/>
      <c r="CK49" s="662"/>
      <c r="CL49" s="662"/>
      <c r="CM49" s="662"/>
      <c r="CN49" s="662"/>
      <c r="CO49" s="662"/>
      <c r="CP49" s="662"/>
      <c r="CQ49" s="663"/>
      <c r="CR49" s="664">
        <v>79438591</v>
      </c>
      <c r="CS49" s="665"/>
      <c r="CT49" s="665"/>
      <c r="CU49" s="665"/>
      <c r="CV49" s="665"/>
      <c r="CW49" s="665"/>
      <c r="CX49" s="665"/>
      <c r="CY49" s="666"/>
      <c r="CZ49" s="667">
        <v>100</v>
      </c>
      <c r="DA49" s="668"/>
      <c r="DB49" s="668"/>
      <c r="DC49" s="669"/>
      <c r="DD49" s="670">
        <v>43722626</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Qnh15d2K17sbPMVMgjggpzXE5p8tnvp2/A+YEb6rtBM9nvKPgJhu/dcAE02vS7NisStBHVowzhpBGIloCJ6Sww==" saltValue="i9B4qbrCHO81YhvlUG0Uq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9" t="s">
        <v>366</v>
      </c>
      <c r="DK2" s="1210"/>
      <c r="DL2" s="1210"/>
      <c r="DM2" s="1210"/>
      <c r="DN2" s="1210"/>
      <c r="DO2" s="1211"/>
      <c r="DP2" s="251"/>
      <c r="DQ2" s="1209" t="s">
        <v>367</v>
      </c>
      <c r="DR2" s="1210"/>
      <c r="DS2" s="1210"/>
      <c r="DT2" s="1210"/>
      <c r="DU2" s="1210"/>
      <c r="DV2" s="1210"/>
      <c r="DW2" s="1210"/>
      <c r="DX2" s="1210"/>
      <c r="DY2" s="1210"/>
      <c r="DZ2" s="1211"/>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62" t="s">
        <v>368</v>
      </c>
      <c r="B4" s="1162"/>
      <c r="C4" s="1162"/>
      <c r="D4" s="1162"/>
      <c r="E4" s="1162"/>
      <c r="F4" s="1162"/>
      <c r="G4" s="1162"/>
      <c r="H4" s="1162"/>
      <c r="I4" s="1162"/>
      <c r="J4" s="1162"/>
      <c r="K4" s="1162"/>
      <c r="L4" s="1162"/>
      <c r="M4" s="1162"/>
      <c r="N4" s="1162"/>
      <c r="O4" s="1162"/>
      <c r="P4" s="1162"/>
      <c r="Q4" s="1162"/>
      <c r="R4" s="1162"/>
      <c r="S4" s="1162"/>
      <c r="T4" s="1162"/>
      <c r="U4" s="1162"/>
      <c r="V4" s="1162"/>
      <c r="W4" s="1162"/>
      <c r="X4" s="1162"/>
      <c r="Y4" s="1162"/>
      <c r="Z4" s="1162"/>
      <c r="AA4" s="1162"/>
      <c r="AB4" s="1162"/>
      <c r="AC4" s="1162"/>
      <c r="AD4" s="1162"/>
      <c r="AE4" s="1162"/>
      <c r="AF4" s="1162"/>
      <c r="AG4" s="1162"/>
      <c r="AH4" s="1162"/>
      <c r="AI4" s="1162"/>
      <c r="AJ4" s="1162"/>
      <c r="AK4" s="1162"/>
      <c r="AL4" s="1162"/>
      <c r="AM4" s="1162"/>
      <c r="AN4" s="1162"/>
      <c r="AO4" s="1162"/>
      <c r="AP4" s="1162"/>
      <c r="AQ4" s="1162"/>
      <c r="AR4" s="1162"/>
      <c r="AS4" s="1162"/>
      <c r="AT4" s="1162"/>
      <c r="AU4" s="1162"/>
      <c r="AV4" s="1162"/>
      <c r="AW4" s="1162"/>
      <c r="AX4" s="1162"/>
      <c r="AY4" s="1162"/>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370</v>
      </c>
      <c r="B5" s="1091"/>
      <c r="C5" s="1091"/>
      <c r="D5" s="1091"/>
      <c r="E5" s="1091"/>
      <c r="F5" s="1091"/>
      <c r="G5" s="1091"/>
      <c r="H5" s="1091"/>
      <c r="I5" s="1091"/>
      <c r="J5" s="1091"/>
      <c r="K5" s="1091"/>
      <c r="L5" s="1091"/>
      <c r="M5" s="1091"/>
      <c r="N5" s="1091"/>
      <c r="O5" s="1091"/>
      <c r="P5" s="1092"/>
      <c r="Q5" s="1096" t="s">
        <v>371</v>
      </c>
      <c r="R5" s="1097"/>
      <c r="S5" s="1097"/>
      <c r="T5" s="1097"/>
      <c r="U5" s="1098"/>
      <c r="V5" s="1096" t="s">
        <v>372</v>
      </c>
      <c r="W5" s="1097"/>
      <c r="X5" s="1097"/>
      <c r="Y5" s="1097"/>
      <c r="Z5" s="1098"/>
      <c r="AA5" s="1096" t="s">
        <v>373</v>
      </c>
      <c r="AB5" s="1097"/>
      <c r="AC5" s="1097"/>
      <c r="AD5" s="1097"/>
      <c r="AE5" s="1097"/>
      <c r="AF5" s="1212" t="s">
        <v>374</v>
      </c>
      <c r="AG5" s="1097"/>
      <c r="AH5" s="1097"/>
      <c r="AI5" s="1097"/>
      <c r="AJ5" s="1112"/>
      <c r="AK5" s="1097" t="s">
        <v>375</v>
      </c>
      <c r="AL5" s="1097"/>
      <c r="AM5" s="1097"/>
      <c r="AN5" s="1097"/>
      <c r="AO5" s="1098"/>
      <c r="AP5" s="1096" t="s">
        <v>376</v>
      </c>
      <c r="AQ5" s="1097"/>
      <c r="AR5" s="1097"/>
      <c r="AS5" s="1097"/>
      <c r="AT5" s="1098"/>
      <c r="AU5" s="1096" t="s">
        <v>377</v>
      </c>
      <c r="AV5" s="1097"/>
      <c r="AW5" s="1097"/>
      <c r="AX5" s="1097"/>
      <c r="AY5" s="1112"/>
      <c r="AZ5" s="258"/>
      <c r="BA5" s="258"/>
      <c r="BB5" s="258"/>
      <c r="BC5" s="258"/>
      <c r="BD5" s="258"/>
      <c r="BE5" s="259"/>
      <c r="BF5" s="259"/>
      <c r="BG5" s="259"/>
      <c r="BH5" s="259"/>
      <c r="BI5" s="259"/>
      <c r="BJ5" s="259"/>
      <c r="BK5" s="259"/>
      <c r="BL5" s="259"/>
      <c r="BM5" s="259"/>
      <c r="BN5" s="259"/>
      <c r="BO5" s="259"/>
      <c r="BP5" s="259"/>
      <c r="BQ5" s="1090" t="s">
        <v>378</v>
      </c>
      <c r="BR5" s="1091"/>
      <c r="BS5" s="1091"/>
      <c r="BT5" s="1091"/>
      <c r="BU5" s="1091"/>
      <c r="BV5" s="1091"/>
      <c r="BW5" s="1091"/>
      <c r="BX5" s="1091"/>
      <c r="BY5" s="1091"/>
      <c r="BZ5" s="1091"/>
      <c r="CA5" s="1091"/>
      <c r="CB5" s="1091"/>
      <c r="CC5" s="1091"/>
      <c r="CD5" s="1091"/>
      <c r="CE5" s="1091"/>
      <c r="CF5" s="1091"/>
      <c r="CG5" s="1092"/>
      <c r="CH5" s="1096" t="s">
        <v>379</v>
      </c>
      <c r="CI5" s="1097"/>
      <c r="CJ5" s="1097"/>
      <c r="CK5" s="1097"/>
      <c r="CL5" s="1098"/>
      <c r="CM5" s="1096" t="s">
        <v>380</v>
      </c>
      <c r="CN5" s="1097"/>
      <c r="CO5" s="1097"/>
      <c r="CP5" s="1097"/>
      <c r="CQ5" s="1098"/>
      <c r="CR5" s="1096" t="s">
        <v>381</v>
      </c>
      <c r="CS5" s="1097"/>
      <c r="CT5" s="1097"/>
      <c r="CU5" s="1097"/>
      <c r="CV5" s="1098"/>
      <c r="CW5" s="1096" t="s">
        <v>382</v>
      </c>
      <c r="CX5" s="1097"/>
      <c r="CY5" s="1097"/>
      <c r="CZ5" s="1097"/>
      <c r="DA5" s="1098"/>
      <c r="DB5" s="1096" t="s">
        <v>383</v>
      </c>
      <c r="DC5" s="1097"/>
      <c r="DD5" s="1097"/>
      <c r="DE5" s="1097"/>
      <c r="DF5" s="1098"/>
      <c r="DG5" s="1197" t="s">
        <v>384</v>
      </c>
      <c r="DH5" s="1198"/>
      <c r="DI5" s="1198"/>
      <c r="DJ5" s="1198"/>
      <c r="DK5" s="1199"/>
      <c r="DL5" s="1197" t="s">
        <v>385</v>
      </c>
      <c r="DM5" s="1198"/>
      <c r="DN5" s="1198"/>
      <c r="DO5" s="1198"/>
      <c r="DP5" s="1199"/>
      <c r="DQ5" s="1096" t="s">
        <v>386</v>
      </c>
      <c r="DR5" s="1097"/>
      <c r="DS5" s="1097"/>
      <c r="DT5" s="1097"/>
      <c r="DU5" s="1098"/>
      <c r="DV5" s="1096" t="s">
        <v>377</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13"/>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200"/>
      <c r="DH6" s="1201"/>
      <c r="DI6" s="1201"/>
      <c r="DJ6" s="1201"/>
      <c r="DK6" s="1202"/>
      <c r="DL6" s="1200"/>
      <c r="DM6" s="1201"/>
      <c r="DN6" s="1201"/>
      <c r="DO6" s="1201"/>
      <c r="DP6" s="1202"/>
      <c r="DQ6" s="1099"/>
      <c r="DR6" s="1100"/>
      <c r="DS6" s="1100"/>
      <c r="DT6" s="1100"/>
      <c r="DU6" s="1101"/>
      <c r="DV6" s="1099"/>
      <c r="DW6" s="1100"/>
      <c r="DX6" s="1100"/>
      <c r="DY6" s="1100"/>
      <c r="DZ6" s="1113"/>
      <c r="EA6" s="256"/>
    </row>
    <row r="7" spans="1:131" s="257" customFormat="1" ht="26.25" customHeight="1" thickTop="1" x14ac:dyDescent="0.15">
      <c r="A7" s="260">
        <v>1</v>
      </c>
      <c r="B7" s="1147" t="s">
        <v>387</v>
      </c>
      <c r="C7" s="1148"/>
      <c r="D7" s="1148"/>
      <c r="E7" s="1148"/>
      <c r="F7" s="1148"/>
      <c r="G7" s="1148"/>
      <c r="H7" s="1148"/>
      <c r="I7" s="1148"/>
      <c r="J7" s="1148"/>
      <c r="K7" s="1148"/>
      <c r="L7" s="1148"/>
      <c r="M7" s="1148"/>
      <c r="N7" s="1148"/>
      <c r="O7" s="1148"/>
      <c r="P7" s="1149"/>
      <c r="Q7" s="1203">
        <v>84013</v>
      </c>
      <c r="R7" s="1204"/>
      <c r="S7" s="1204"/>
      <c r="T7" s="1204"/>
      <c r="U7" s="1204"/>
      <c r="V7" s="1204">
        <v>79506</v>
      </c>
      <c r="W7" s="1204"/>
      <c r="X7" s="1204"/>
      <c r="Y7" s="1204"/>
      <c r="Z7" s="1204"/>
      <c r="AA7" s="1204">
        <v>4507</v>
      </c>
      <c r="AB7" s="1204"/>
      <c r="AC7" s="1204"/>
      <c r="AD7" s="1204"/>
      <c r="AE7" s="1205"/>
      <c r="AF7" s="1206">
        <v>3398</v>
      </c>
      <c r="AG7" s="1207"/>
      <c r="AH7" s="1207"/>
      <c r="AI7" s="1207"/>
      <c r="AJ7" s="1208"/>
      <c r="AK7" s="1190">
        <v>4032</v>
      </c>
      <c r="AL7" s="1191"/>
      <c r="AM7" s="1191"/>
      <c r="AN7" s="1191"/>
      <c r="AO7" s="1191"/>
      <c r="AP7" s="1191">
        <v>49499</v>
      </c>
      <c r="AQ7" s="1191"/>
      <c r="AR7" s="1191"/>
      <c r="AS7" s="1191"/>
      <c r="AT7" s="1191"/>
      <c r="AU7" s="1192"/>
      <c r="AV7" s="1192"/>
      <c r="AW7" s="1192"/>
      <c r="AX7" s="1192"/>
      <c r="AY7" s="1193"/>
      <c r="AZ7" s="254"/>
      <c r="BA7" s="254"/>
      <c r="BB7" s="254"/>
      <c r="BC7" s="254"/>
      <c r="BD7" s="254"/>
      <c r="BE7" s="255"/>
      <c r="BF7" s="255"/>
      <c r="BG7" s="255"/>
      <c r="BH7" s="255"/>
      <c r="BI7" s="255"/>
      <c r="BJ7" s="255"/>
      <c r="BK7" s="255"/>
      <c r="BL7" s="255"/>
      <c r="BM7" s="255"/>
      <c r="BN7" s="255"/>
      <c r="BO7" s="255"/>
      <c r="BP7" s="255"/>
      <c r="BQ7" s="261">
        <v>1</v>
      </c>
      <c r="BR7" s="262"/>
      <c r="BS7" s="1194" t="s">
        <v>583</v>
      </c>
      <c r="BT7" s="1195"/>
      <c r="BU7" s="1195"/>
      <c r="BV7" s="1195"/>
      <c r="BW7" s="1195"/>
      <c r="BX7" s="1195"/>
      <c r="BY7" s="1195"/>
      <c r="BZ7" s="1195"/>
      <c r="CA7" s="1195"/>
      <c r="CB7" s="1195"/>
      <c r="CC7" s="1195"/>
      <c r="CD7" s="1195"/>
      <c r="CE7" s="1195"/>
      <c r="CF7" s="1195"/>
      <c r="CG7" s="1196"/>
      <c r="CH7" s="1187">
        <v>21</v>
      </c>
      <c r="CI7" s="1188"/>
      <c r="CJ7" s="1188"/>
      <c r="CK7" s="1188"/>
      <c r="CL7" s="1189"/>
      <c r="CM7" s="1187">
        <v>58</v>
      </c>
      <c r="CN7" s="1188"/>
      <c r="CO7" s="1188"/>
      <c r="CP7" s="1188"/>
      <c r="CQ7" s="1189"/>
      <c r="CR7" s="1187">
        <v>0</v>
      </c>
      <c r="CS7" s="1188"/>
      <c r="CT7" s="1188"/>
      <c r="CU7" s="1188"/>
      <c r="CV7" s="1189"/>
      <c r="CW7" s="1084" t="s">
        <v>599</v>
      </c>
      <c r="CX7" s="1085"/>
      <c r="CY7" s="1085"/>
      <c r="CZ7" s="1085"/>
      <c r="DA7" s="1086"/>
      <c r="DB7" s="1084" t="s">
        <v>599</v>
      </c>
      <c r="DC7" s="1085"/>
      <c r="DD7" s="1085"/>
      <c r="DE7" s="1085"/>
      <c r="DF7" s="1086"/>
      <c r="DG7" s="1084" t="s">
        <v>599</v>
      </c>
      <c r="DH7" s="1085"/>
      <c r="DI7" s="1085"/>
      <c r="DJ7" s="1085"/>
      <c r="DK7" s="1086"/>
      <c r="DL7" s="1084" t="s">
        <v>599</v>
      </c>
      <c r="DM7" s="1085"/>
      <c r="DN7" s="1085"/>
      <c r="DO7" s="1085"/>
      <c r="DP7" s="1086"/>
      <c r="DQ7" s="1084" t="s">
        <v>599</v>
      </c>
      <c r="DR7" s="1085"/>
      <c r="DS7" s="1085"/>
      <c r="DT7" s="1085"/>
      <c r="DU7" s="1086"/>
      <c r="DV7" s="1214"/>
      <c r="DW7" s="1215"/>
      <c r="DX7" s="1215"/>
      <c r="DY7" s="1215"/>
      <c r="DZ7" s="1216"/>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5"/>
      <c r="AL8" s="1186"/>
      <c r="AM8" s="1186"/>
      <c r="AN8" s="1186"/>
      <c r="AO8" s="1186"/>
      <c r="AP8" s="1186"/>
      <c r="AQ8" s="1186"/>
      <c r="AR8" s="1186"/>
      <c r="AS8" s="1186"/>
      <c r="AT8" s="1186"/>
      <c r="AU8" s="1183"/>
      <c r="AV8" s="1183"/>
      <c r="AW8" s="1183"/>
      <c r="AX8" s="1183"/>
      <c r="AY8" s="1184"/>
      <c r="AZ8" s="254"/>
      <c r="BA8" s="254"/>
      <c r="BB8" s="254"/>
      <c r="BC8" s="254"/>
      <c r="BD8" s="254"/>
      <c r="BE8" s="255"/>
      <c r="BF8" s="255"/>
      <c r="BG8" s="255"/>
      <c r="BH8" s="255"/>
      <c r="BI8" s="255"/>
      <c r="BJ8" s="255"/>
      <c r="BK8" s="255"/>
      <c r="BL8" s="255"/>
      <c r="BM8" s="255"/>
      <c r="BN8" s="255"/>
      <c r="BO8" s="255"/>
      <c r="BP8" s="255"/>
      <c r="BQ8" s="264">
        <v>2</v>
      </c>
      <c r="BR8" s="265"/>
      <c r="BS8" s="1109" t="s">
        <v>584</v>
      </c>
      <c r="BT8" s="1110"/>
      <c r="BU8" s="1110"/>
      <c r="BV8" s="1110"/>
      <c r="BW8" s="1110"/>
      <c r="BX8" s="1110"/>
      <c r="BY8" s="1110"/>
      <c r="BZ8" s="1110"/>
      <c r="CA8" s="1110"/>
      <c r="CB8" s="1110"/>
      <c r="CC8" s="1110"/>
      <c r="CD8" s="1110"/>
      <c r="CE8" s="1110"/>
      <c r="CF8" s="1110"/>
      <c r="CG8" s="1111"/>
      <c r="CH8" s="1084">
        <v>-2</v>
      </c>
      <c r="CI8" s="1085"/>
      <c r="CJ8" s="1085"/>
      <c r="CK8" s="1085"/>
      <c r="CL8" s="1086"/>
      <c r="CM8" s="1084">
        <v>346</v>
      </c>
      <c r="CN8" s="1085"/>
      <c r="CO8" s="1085"/>
      <c r="CP8" s="1085"/>
      <c r="CQ8" s="1086"/>
      <c r="CR8" s="1084">
        <v>210</v>
      </c>
      <c r="CS8" s="1085"/>
      <c r="CT8" s="1085"/>
      <c r="CU8" s="1085"/>
      <c r="CV8" s="1086"/>
      <c r="CW8" s="1084">
        <v>23</v>
      </c>
      <c r="CX8" s="1085"/>
      <c r="CY8" s="1085"/>
      <c r="CZ8" s="1085"/>
      <c r="DA8" s="1086"/>
      <c r="DB8" s="1084" t="s">
        <v>599</v>
      </c>
      <c r="DC8" s="1085"/>
      <c r="DD8" s="1085"/>
      <c r="DE8" s="1085"/>
      <c r="DF8" s="1086"/>
      <c r="DG8" s="1084" t="s">
        <v>599</v>
      </c>
      <c r="DH8" s="1085"/>
      <c r="DI8" s="1085"/>
      <c r="DJ8" s="1085"/>
      <c r="DK8" s="1086"/>
      <c r="DL8" s="1084" t="s">
        <v>599</v>
      </c>
      <c r="DM8" s="1085"/>
      <c r="DN8" s="1085"/>
      <c r="DO8" s="1085"/>
      <c r="DP8" s="1086"/>
      <c r="DQ8" s="1084" t="s">
        <v>599</v>
      </c>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5"/>
      <c r="AL9" s="1186"/>
      <c r="AM9" s="1186"/>
      <c r="AN9" s="1186"/>
      <c r="AO9" s="1186"/>
      <c r="AP9" s="1186"/>
      <c r="AQ9" s="1186"/>
      <c r="AR9" s="1186"/>
      <c r="AS9" s="1186"/>
      <c r="AT9" s="1186"/>
      <c r="AU9" s="1183"/>
      <c r="AV9" s="1183"/>
      <c r="AW9" s="1183"/>
      <c r="AX9" s="1183"/>
      <c r="AY9" s="1184"/>
      <c r="AZ9" s="254"/>
      <c r="BA9" s="254"/>
      <c r="BB9" s="254"/>
      <c r="BC9" s="254"/>
      <c r="BD9" s="254"/>
      <c r="BE9" s="255"/>
      <c r="BF9" s="255"/>
      <c r="BG9" s="255"/>
      <c r="BH9" s="255"/>
      <c r="BI9" s="255"/>
      <c r="BJ9" s="255"/>
      <c r="BK9" s="255"/>
      <c r="BL9" s="255"/>
      <c r="BM9" s="255"/>
      <c r="BN9" s="255"/>
      <c r="BO9" s="255"/>
      <c r="BP9" s="255"/>
      <c r="BQ9" s="264">
        <v>3</v>
      </c>
      <c r="BR9" s="265"/>
      <c r="BS9" s="1109" t="s">
        <v>585</v>
      </c>
      <c r="BT9" s="1110"/>
      <c r="BU9" s="1110"/>
      <c r="BV9" s="1110"/>
      <c r="BW9" s="1110"/>
      <c r="BX9" s="1110"/>
      <c r="BY9" s="1110"/>
      <c r="BZ9" s="1110"/>
      <c r="CA9" s="1110"/>
      <c r="CB9" s="1110"/>
      <c r="CC9" s="1110"/>
      <c r="CD9" s="1110"/>
      <c r="CE9" s="1110"/>
      <c r="CF9" s="1110"/>
      <c r="CG9" s="1111"/>
      <c r="CH9" s="1084">
        <v>5</v>
      </c>
      <c r="CI9" s="1085"/>
      <c r="CJ9" s="1085"/>
      <c r="CK9" s="1085"/>
      <c r="CL9" s="1086"/>
      <c r="CM9" s="1084">
        <v>152</v>
      </c>
      <c r="CN9" s="1085"/>
      <c r="CO9" s="1085"/>
      <c r="CP9" s="1085"/>
      <c r="CQ9" s="1086"/>
      <c r="CR9" s="1084">
        <v>10</v>
      </c>
      <c r="CS9" s="1085"/>
      <c r="CT9" s="1085"/>
      <c r="CU9" s="1085"/>
      <c r="CV9" s="1086"/>
      <c r="CW9" s="1084" t="s">
        <v>599</v>
      </c>
      <c r="CX9" s="1085"/>
      <c r="CY9" s="1085"/>
      <c r="CZ9" s="1085"/>
      <c r="DA9" s="1086"/>
      <c r="DB9" s="1084">
        <v>1398</v>
      </c>
      <c r="DC9" s="1085"/>
      <c r="DD9" s="1085"/>
      <c r="DE9" s="1085"/>
      <c r="DF9" s="1086"/>
      <c r="DG9" s="1084" t="s">
        <v>599</v>
      </c>
      <c r="DH9" s="1085"/>
      <c r="DI9" s="1085"/>
      <c r="DJ9" s="1085"/>
      <c r="DK9" s="1086"/>
      <c r="DL9" s="1084" t="s">
        <v>599</v>
      </c>
      <c r="DM9" s="1085"/>
      <c r="DN9" s="1085"/>
      <c r="DO9" s="1085"/>
      <c r="DP9" s="1086"/>
      <c r="DQ9" s="1084" t="s">
        <v>599</v>
      </c>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5"/>
      <c r="AL10" s="1186"/>
      <c r="AM10" s="1186"/>
      <c r="AN10" s="1186"/>
      <c r="AO10" s="1186"/>
      <c r="AP10" s="1186"/>
      <c r="AQ10" s="1186"/>
      <c r="AR10" s="1186"/>
      <c r="AS10" s="1186"/>
      <c r="AT10" s="1186"/>
      <c r="AU10" s="1183"/>
      <c r="AV10" s="1183"/>
      <c r="AW10" s="1183"/>
      <c r="AX10" s="1183"/>
      <c r="AY10" s="1184"/>
      <c r="AZ10" s="254"/>
      <c r="BA10" s="254"/>
      <c r="BB10" s="254"/>
      <c r="BC10" s="254"/>
      <c r="BD10" s="254"/>
      <c r="BE10" s="255"/>
      <c r="BF10" s="255"/>
      <c r="BG10" s="255"/>
      <c r="BH10" s="255"/>
      <c r="BI10" s="255"/>
      <c r="BJ10" s="255"/>
      <c r="BK10" s="255"/>
      <c r="BL10" s="255"/>
      <c r="BM10" s="255"/>
      <c r="BN10" s="255"/>
      <c r="BO10" s="255"/>
      <c r="BP10" s="255"/>
      <c r="BQ10" s="264">
        <v>4</v>
      </c>
      <c r="BR10" s="265"/>
      <c r="BS10" s="1109" t="s">
        <v>586</v>
      </c>
      <c r="BT10" s="1110"/>
      <c r="BU10" s="1110"/>
      <c r="BV10" s="1110"/>
      <c r="BW10" s="1110"/>
      <c r="BX10" s="1110"/>
      <c r="BY10" s="1110"/>
      <c r="BZ10" s="1110"/>
      <c r="CA10" s="1110"/>
      <c r="CB10" s="1110"/>
      <c r="CC10" s="1110"/>
      <c r="CD10" s="1110"/>
      <c r="CE10" s="1110"/>
      <c r="CF10" s="1110"/>
      <c r="CG10" s="1111"/>
      <c r="CH10" s="1084">
        <v>-15</v>
      </c>
      <c r="CI10" s="1085"/>
      <c r="CJ10" s="1085"/>
      <c r="CK10" s="1085"/>
      <c r="CL10" s="1086"/>
      <c r="CM10" s="1084">
        <v>111</v>
      </c>
      <c r="CN10" s="1085"/>
      <c r="CO10" s="1085"/>
      <c r="CP10" s="1085"/>
      <c r="CQ10" s="1086"/>
      <c r="CR10" s="1084">
        <v>6</v>
      </c>
      <c r="CS10" s="1085"/>
      <c r="CT10" s="1085"/>
      <c r="CU10" s="1085"/>
      <c r="CV10" s="1086"/>
      <c r="CW10" s="1084">
        <v>0</v>
      </c>
      <c r="CX10" s="1085"/>
      <c r="CY10" s="1085"/>
      <c r="CZ10" s="1085"/>
      <c r="DA10" s="1086"/>
      <c r="DB10" s="1084" t="s">
        <v>599</v>
      </c>
      <c r="DC10" s="1085"/>
      <c r="DD10" s="1085"/>
      <c r="DE10" s="1085"/>
      <c r="DF10" s="1086"/>
      <c r="DG10" s="1084" t="s">
        <v>599</v>
      </c>
      <c r="DH10" s="1085"/>
      <c r="DI10" s="1085"/>
      <c r="DJ10" s="1085"/>
      <c r="DK10" s="1086"/>
      <c r="DL10" s="1084" t="s">
        <v>599</v>
      </c>
      <c r="DM10" s="1085"/>
      <c r="DN10" s="1085"/>
      <c r="DO10" s="1085"/>
      <c r="DP10" s="1086"/>
      <c r="DQ10" s="1084" t="s">
        <v>599</v>
      </c>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5"/>
      <c r="AL11" s="1186"/>
      <c r="AM11" s="1186"/>
      <c r="AN11" s="1186"/>
      <c r="AO11" s="1186"/>
      <c r="AP11" s="1186"/>
      <c r="AQ11" s="1186"/>
      <c r="AR11" s="1186"/>
      <c r="AS11" s="1186"/>
      <c r="AT11" s="1186"/>
      <c r="AU11" s="1183"/>
      <c r="AV11" s="1183"/>
      <c r="AW11" s="1183"/>
      <c r="AX11" s="1183"/>
      <c r="AY11" s="1184"/>
      <c r="AZ11" s="254"/>
      <c r="BA11" s="254"/>
      <c r="BB11" s="254"/>
      <c r="BC11" s="254"/>
      <c r="BD11" s="254"/>
      <c r="BE11" s="255"/>
      <c r="BF11" s="255"/>
      <c r="BG11" s="255"/>
      <c r="BH11" s="255"/>
      <c r="BI11" s="255"/>
      <c r="BJ11" s="255"/>
      <c r="BK11" s="255"/>
      <c r="BL11" s="255"/>
      <c r="BM11" s="255"/>
      <c r="BN11" s="255"/>
      <c r="BO11" s="255"/>
      <c r="BP11" s="255"/>
      <c r="BQ11" s="264">
        <v>5</v>
      </c>
      <c r="BR11" s="265"/>
      <c r="BS11" s="1109" t="s">
        <v>587</v>
      </c>
      <c r="BT11" s="1110"/>
      <c r="BU11" s="1110"/>
      <c r="BV11" s="1110"/>
      <c r="BW11" s="1110"/>
      <c r="BX11" s="1110"/>
      <c r="BY11" s="1110"/>
      <c r="BZ11" s="1110"/>
      <c r="CA11" s="1110"/>
      <c r="CB11" s="1110"/>
      <c r="CC11" s="1110"/>
      <c r="CD11" s="1110"/>
      <c r="CE11" s="1110"/>
      <c r="CF11" s="1110"/>
      <c r="CG11" s="1111"/>
      <c r="CH11" s="1084">
        <v>10</v>
      </c>
      <c r="CI11" s="1085"/>
      <c r="CJ11" s="1085"/>
      <c r="CK11" s="1085"/>
      <c r="CL11" s="1086"/>
      <c r="CM11" s="1084">
        <v>198</v>
      </c>
      <c r="CN11" s="1085"/>
      <c r="CO11" s="1085"/>
      <c r="CP11" s="1085"/>
      <c r="CQ11" s="1086"/>
      <c r="CR11" s="1084">
        <v>3</v>
      </c>
      <c r="CS11" s="1085"/>
      <c r="CT11" s="1085"/>
      <c r="CU11" s="1085"/>
      <c r="CV11" s="1086"/>
      <c r="CW11" s="1084" t="s">
        <v>599</v>
      </c>
      <c r="CX11" s="1085"/>
      <c r="CY11" s="1085"/>
      <c r="CZ11" s="1085"/>
      <c r="DA11" s="1086"/>
      <c r="DB11" s="1084" t="s">
        <v>599</v>
      </c>
      <c r="DC11" s="1085"/>
      <c r="DD11" s="1085"/>
      <c r="DE11" s="1085"/>
      <c r="DF11" s="1086"/>
      <c r="DG11" s="1084" t="s">
        <v>599</v>
      </c>
      <c r="DH11" s="1085"/>
      <c r="DI11" s="1085"/>
      <c r="DJ11" s="1085"/>
      <c r="DK11" s="1086"/>
      <c r="DL11" s="1084" t="s">
        <v>599</v>
      </c>
      <c r="DM11" s="1085"/>
      <c r="DN11" s="1085"/>
      <c r="DO11" s="1085"/>
      <c r="DP11" s="1086"/>
      <c r="DQ11" s="1084" t="s">
        <v>599</v>
      </c>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5"/>
      <c r="AL12" s="1186"/>
      <c r="AM12" s="1186"/>
      <c r="AN12" s="1186"/>
      <c r="AO12" s="1186"/>
      <c r="AP12" s="1186"/>
      <c r="AQ12" s="1186"/>
      <c r="AR12" s="1186"/>
      <c r="AS12" s="1186"/>
      <c r="AT12" s="1186"/>
      <c r="AU12" s="1183"/>
      <c r="AV12" s="1183"/>
      <c r="AW12" s="1183"/>
      <c r="AX12" s="1183"/>
      <c r="AY12" s="1184"/>
      <c r="AZ12" s="254"/>
      <c r="BA12" s="254"/>
      <c r="BB12" s="254"/>
      <c r="BC12" s="254"/>
      <c r="BD12" s="254"/>
      <c r="BE12" s="255"/>
      <c r="BF12" s="255"/>
      <c r="BG12" s="255"/>
      <c r="BH12" s="255"/>
      <c r="BI12" s="255"/>
      <c r="BJ12" s="255"/>
      <c r="BK12" s="255"/>
      <c r="BL12" s="255"/>
      <c r="BM12" s="255"/>
      <c r="BN12" s="255"/>
      <c r="BO12" s="255"/>
      <c r="BP12" s="255"/>
      <c r="BQ12" s="264">
        <v>6</v>
      </c>
      <c r="BR12" s="265"/>
      <c r="BS12" s="1109" t="s">
        <v>588</v>
      </c>
      <c r="BT12" s="1110"/>
      <c r="BU12" s="1110"/>
      <c r="BV12" s="1110"/>
      <c r="BW12" s="1110"/>
      <c r="BX12" s="1110"/>
      <c r="BY12" s="1110"/>
      <c r="BZ12" s="1110"/>
      <c r="CA12" s="1110"/>
      <c r="CB12" s="1110"/>
      <c r="CC12" s="1110"/>
      <c r="CD12" s="1110"/>
      <c r="CE12" s="1110"/>
      <c r="CF12" s="1110"/>
      <c r="CG12" s="1111"/>
      <c r="CH12" s="1084">
        <v>-261</v>
      </c>
      <c r="CI12" s="1085"/>
      <c r="CJ12" s="1085"/>
      <c r="CK12" s="1085"/>
      <c r="CL12" s="1086"/>
      <c r="CM12" s="1084">
        <v>1138</v>
      </c>
      <c r="CN12" s="1085"/>
      <c r="CO12" s="1085"/>
      <c r="CP12" s="1085"/>
      <c r="CQ12" s="1086"/>
      <c r="CR12" s="1084">
        <v>50</v>
      </c>
      <c r="CS12" s="1085"/>
      <c r="CT12" s="1085"/>
      <c r="CU12" s="1085"/>
      <c r="CV12" s="1086"/>
      <c r="CW12" s="1084">
        <v>60</v>
      </c>
      <c r="CX12" s="1085"/>
      <c r="CY12" s="1085"/>
      <c r="CZ12" s="1085"/>
      <c r="DA12" s="1086"/>
      <c r="DB12" s="1084" t="s">
        <v>599</v>
      </c>
      <c r="DC12" s="1085"/>
      <c r="DD12" s="1085"/>
      <c r="DE12" s="1085"/>
      <c r="DF12" s="1086"/>
      <c r="DG12" s="1084" t="s">
        <v>599</v>
      </c>
      <c r="DH12" s="1085"/>
      <c r="DI12" s="1085"/>
      <c r="DJ12" s="1085"/>
      <c r="DK12" s="1086"/>
      <c r="DL12" s="1084" t="s">
        <v>599</v>
      </c>
      <c r="DM12" s="1085"/>
      <c r="DN12" s="1085"/>
      <c r="DO12" s="1085"/>
      <c r="DP12" s="1086"/>
      <c r="DQ12" s="1084" t="s">
        <v>599</v>
      </c>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5"/>
      <c r="AL13" s="1186"/>
      <c r="AM13" s="1186"/>
      <c r="AN13" s="1186"/>
      <c r="AO13" s="1186"/>
      <c r="AP13" s="1186"/>
      <c r="AQ13" s="1186"/>
      <c r="AR13" s="1186"/>
      <c r="AS13" s="1186"/>
      <c r="AT13" s="1186"/>
      <c r="AU13" s="1183"/>
      <c r="AV13" s="1183"/>
      <c r="AW13" s="1183"/>
      <c r="AX13" s="1183"/>
      <c r="AY13" s="1184"/>
      <c r="AZ13" s="254"/>
      <c r="BA13" s="254"/>
      <c r="BB13" s="254"/>
      <c r="BC13" s="254"/>
      <c r="BD13" s="254"/>
      <c r="BE13" s="255"/>
      <c r="BF13" s="255"/>
      <c r="BG13" s="255"/>
      <c r="BH13" s="255"/>
      <c r="BI13" s="255"/>
      <c r="BJ13" s="255"/>
      <c r="BK13" s="255"/>
      <c r="BL13" s="255"/>
      <c r="BM13" s="255"/>
      <c r="BN13" s="255"/>
      <c r="BO13" s="255"/>
      <c r="BP13" s="255"/>
      <c r="BQ13" s="264">
        <v>7</v>
      </c>
      <c r="BR13" s="265"/>
      <c r="BS13" s="1109" t="s">
        <v>589</v>
      </c>
      <c r="BT13" s="1110"/>
      <c r="BU13" s="1110"/>
      <c r="BV13" s="1110"/>
      <c r="BW13" s="1110"/>
      <c r="BX13" s="1110"/>
      <c r="BY13" s="1110"/>
      <c r="BZ13" s="1110"/>
      <c r="CA13" s="1110"/>
      <c r="CB13" s="1110"/>
      <c r="CC13" s="1110"/>
      <c r="CD13" s="1110"/>
      <c r="CE13" s="1110"/>
      <c r="CF13" s="1110"/>
      <c r="CG13" s="1111"/>
      <c r="CH13" s="1084">
        <v>-7</v>
      </c>
      <c r="CI13" s="1085"/>
      <c r="CJ13" s="1085"/>
      <c r="CK13" s="1085"/>
      <c r="CL13" s="1086"/>
      <c r="CM13" s="1084">
        <v>143</v>
      </c>
      <c r="CN13" s="1085"/>
      <c r="CO13" s="1085"/>
      <c r="CP13" s="1085"/>
      <c r="CQ13" s="1086"/>
      <c r="CR13" s="1084">
        <v>4</v>
      </c>
      <c r="CS13" s="1085"/>
      <c r="CT13" s="1085"/>
      <c r="CU13" s="1085"/>
      <c r="CV13" s="1086"/>
      <c r="CW13" s="1084" t="s">
        <v>599</v>
      </c>
      <c r="CX13" s="1085"/>
      <c r="CY13" s="1085"/>
      <c r="CZ13" s="1085"/>
      <c r="DA13" s="1086"/>
      <c r="DB13" s="1084" t="s">
        <v>599</v>
      </c>
      <c r="DC13" s="1085"/>
      <c r="DD13" s="1085"/>
      <c r="DE13" s="1085"/>
      <c r="DF13" s="1086"/>
      <c r="DG13" s="1084" t="s">
        <v>599</v>
      </c>
      <c r="DH13" s="1085"/>
      <c r="DI13" s="1085"/>
      <c r="DJ13" s="1085"/>
      <c r="DK13" s="1086"/>
      <c r="DL13" s="1084" t="s">
        <v>599</v>
      </c>
      <c r="DM13" s="1085"/>
      <c r="DN13" s="1085"/>
      <c r="DO13" s="1085"/>
      <c r="DP13" s="1086"/>
      <c r="DQ13" s="1084" t="s">
        <v>599</v>
      </c>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5"/>
      <c r="AL14" s="1186"/>
      <c r="AM14" s="1186"/>
      <c r="AN14" s="1186"/>
      <c r="AO14" s="1186"/>
      <c r="AP14" s="1186"/>
      <c r="AQ14" s="1186"/>
      <c r="AR14" s="1186"/>
      <c r="AS14" s="1186"/>
      <c r="AT14" s="1186"/>
      <c r="AU14" s="1183"/>
      <c r="AV14" s="1183"/>
      <c r="AW14" s="1183"/>
      <c r="AX14" s="1183"/>
      <c r="AY14" s="1184"/>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5"/>
      <c r="AL15" s="1186"/>
      <c r="AM15" s="1186"/>
      <c r="AN15" s="1186"/>
      <c r="AO15" s="1186"/>
      <c r="AP15" s="1186"/>
      <c r="AQ15" s="1186"/>
      <c r="AR15" s="1186"/>
      <c r="AS15" s="1186"/>
      <c r="AT15" s="1186"/>
      <c r="AU15" s="1183"/>
      <c r="AV15" s="1183"/>
      <c r="AW15" s="1183"/>
      <c r="AX15" s="1183"/>
      <c r="AY15" s="1184"/>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5"/>
      <c r="AL16" s="1186"/>
      <c r="AM16" s="1186"/>
      <c r="AN16" s="1186"/>
      <c r="AO16" s="1186"/>
      <c r="AP16" s="1186"/>
      <c r="AQ16" s="1186"/>
      <c r="AR16" s="1186"/>
      <c r="AS16" s="1186"/>
      <c r="AT16" s="1186"/>
      <c r="AU16" s="1183"/>
      <c r="AV16" s="1183"/>
      <c r="AW16" s="1183"/>
      <c r="AX16" s="1183"/>
      <c r="AY16" s="1184"/>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5"/>
      <c r="AL17" s="1186"/>
      <c r="AM17" s="1186"/>
      <c r="AN17" s="1186"/>
      <c r="AO17" s="1186"/>
      <c r="AP17" s="1186"/>
      <c r="AQ17" s="1186"/>
      <c r="AR17" s="1186"/>
      <c r="AS17" s="1186"/>
      <c r="AT17" s="1186"/>
      <c r="AU17" s="1183"/>
      <c r="AV17" s="1183"/>
      <c r="AW17" s="1183"/>
      <c r="AX17" s="1183"/>
      <c r="AY17" s="1184"/>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5"/>
      <c r="AL18" s="1186"/>
      <c r="AM18" s="1186"/>
      <c r="AN18" s="1186"/>
      <c r="AO18" s="1186"/>
      <c r="AP18" s="1186"/>
      <c r="AQ18" s="1186"/>
      <c r="AR18" s="1186"/>
      <c r="AS18" s="1186"/>
      <c r="AT18" s="1186"/>
      <c r="AU18" s="1183"/>
      <c r="AV18" s="1183"/>
      <c r="AW18" s="1183"/>
      <c r="AX18" s="1183"/>
      <c r="AY18" s="1184"/>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5"/>
      <c r="AL19" s="1186"/>
      <c r="AM19" s="1186"/>
      <c r="AN19" s="1186"/>
      <c r="AO19" s="1186"/>
      <c r="AP19" s="1186"/>
      <c r="AQ19" s="1186"/>
      <c r="AR19" s="1186"/>
      <c r="AS19" s="1186"/>
      <c r="AT19" s="1186"/>
      <c r="AU19" s="1183"/>
      <c r="AV19" s="1183"/>
      <c r="AW19" s="1183"/>
      <c r="AX19" s="1183"/>
      <c r="AY19" s="1184"/>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5"/>
      <c r="AL20" s="1186"/>
      <c r="AM20" s="1186"/>
      <c r="AN20" s="1186"/>
      <c r="AO20" s="1186"/>
      <c r="AP20" s="1186"/>
      <c r="AQ20" s="1186"/>
      <c r="AR20" s="1186"/>
      <c r="AS20" s="1186"/>
      <c r="AT20" s="1186"/>
      <c r="AU20" s="1183"/>
      <c r="AV20" s="1183"/>
      <c r="AW20" s="1183"/>
      <c r="AX20" s="1183"/>
      <c r="AY20" s="1184"/>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5"/>
      <c r="AL21" s="1186"/>
      <c r="AM21" s="1186"/>
      <c r="AN21" s="1186"/>
      <c r="AO21" s="1186"/>
      <c r="AP21" s="1186"/>
      <c r="AQ21" s="1186"/>
      <c r="AR21" s="1186"/>
      <c r="AS21" s="1186"/>
      <c r="AT21" s="1186"/>
      <c r="AU21" s="1183"/>
      <c r="AV21" s="1183"/>
      <c r="AW21" s="1183"/>
      <c r="AX21" s="1183"/>
      <c r="AY21" s="1184"/>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80"/>
      <c r="R22" s="1181"/>
      <c r="S22" s="1181"/>
      <c r="T22" s="1181"/>
      <c r="U22" s="1181"/>
      <c r="V22" s="1181"/>
      <c r="W22" s="1181"/>
      <c r="X22" s="1181"/>
      <c r="Y22" s="1181"/>
      <c r="Z22" s="1181"/>
      <c r="AA22" s="1181"/>
      <c r="AB22" s="1181"/>
      <c r="AC22" s="1181"/>
      <c r="AD22" s="1181"/>
      <c r="AE22" s="1182"/>
      <c r="AF22" s="1114"/>
      <c r="AG22" s="1115"/>
      <c r="AH22" s="1115"/>
      <c r="AI22" s="1115"/>
      <c r="AJ22" s="1116"/>
      <c r="AK22" s="1176"/>
      <c r="AL22" s="1177"/>
      <c r="AM22" s="1177"/>
      <c r="AN22" s="1177"/>
      <c r="AO22" s="1177"/>
      <c r="AP22" s="1177"/>
      <c r="AQ22" s="1177"/>
      <c r="AR22" s="1177"/>
      <c r="AS22" s="1177"/>
      <c r="AT22" s="1177"/>
      <c r="AU22" s="1178"/>
      <c r="AV22" s="1178"/>
      <c r="AW22" s="1178"/>
      <c r="AX22" s="1178"/>
      <c r="AY22" s="1179"/>
      <c r="AZ22" s="1130" t="s">
        <v>388</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389</v>
      </c>
      <c r="B23" s="1039" t="s">
        <v>390</v>
      </c>
      <c r="C23" s="1040"/>
      <c r="D23" s="1040"/>
      <c r="E23" s="1040"/>
      <c r="F23" s="1040"/>
      <c r="G23" s="1040"/>
      <c r="H23" s="1040"/>
      <c r="I23" s="1040"/>
      <c r="J23" s="1040"/>
      <c r="K23" s="1040"/>
      <c r="L23" s="1040"/>
      <c r="M23" s="1040"/>
      <c r="N23" s="1040"/>
      <c r="O23" s="1040"/>
      <c r="P23" s="1041"/>
      <c r="Q23" s="1167">
        <v>84013</v>
      </c>
      <c r="R23" s="1168"/>
      <c r="S23" s="1168"/>
      <c r="T23" s="1168"/>
      <c r="U23" s="1168"/>
      <c r="V23" s="1168">
        <v>79506</v>
      </c>
      <c r="W23" s="1168"/>
      <c r="X23" s="1168"/>
      <c r="Y23" s="1168"/>
      <c r="Z23" s="1168"/>
      <c r="AA23" s="1168">
        <v>4507</v>
      </c>
      <c r="AB23" s="1168"/>
      <c r="AC23" s="1168"/>
      <c r="AD23" s="1168"/>
      <c r="AE23" s="1169"/>
      <c r="AF23" s="1170">
        <v>3398</v>
      </c>
      <c r="AG23" s="1168"/>
      <c r="AH23" s="1168"/>
      <c r="AI23" s="1168"/>
      <c r="AJ23" s="1171"/>
      <c r="AK23" s="1172"/>
      <c r="AL23" s="1173"/>
      <c r="AM23" s="1173"/>
      <c r="AN23" s="1173"/>
      <c r="AO23" s="1173"/>
      <c r="AP23" s="1168">
        <v>49499</v>
      </c>
      <c r="AQ23" s="1168"/>
      <c r="AR23" s="1168"/>
      <c r="AS23" s="1168"/>
      <c r="AT23" s="1168"/>
      <c r="AU23" s="1174"/>
      <c r="AV23" s="1174"/>
      <c r="AW23" s="1174"/>
      <c r="AX23" s="1174"/>
      <c r="AY23" s="1175"/>
      <c r="AZ23" s="1164" t="s">
        <v>391</v>
      </c>
      <c r="BA23" s="1165"/>
      <c r="BB23" s="1165"/>
      <c r="BC23" s="1165"/>
      <c r="BD23" s="1166"/>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63" t="s">
        <v>392</v>
      </c>
      <c r="B24" s="1163"/>
      <c r="C24" s="1163"/>
      <c r="D24" s="1163"/>
      <c r="E24" s="1163"/>
      <c r="F24" s="1163"/>
      <c r="G24" s="1163"/>
      <c r="H24" s="1163"/>
      <c r="I24" s="1163"/>
      <c r="J24" s="1163"/>
      <c r="K24" s="1163"/>
      <c r="L24" s="1163"/>
      <c r="M24" s="1163"/>
      <c r="N24" s="1163"/>
      <c r="O24" s="1163"/>
      <c r="P24" s="1163"/>
      <c r="Q24" s="1163"/>
      <c r="R24" s="1163"/>
      <c r="S24" s="1163"/>
      <c r="T24" s="1163"/>
      <c r="U24" s="1163"/>
      <c r="V24" s="1163"/>
      <c r="W24" s="1163"/>
      <c r="X24" s="1163"/>
      <c r="Y24" s="1163"/>
      <c r="Z24" s="1163"/>
      <c r="AA24" s="1163"/>
      <c r="AB24" s="1163"/>
      <c r="AC24" s="1163"/>
      <c r="AD24" s="1163"/>
      <c r="AE24" s="1163"/>
      <c r="AF24" s="1163"/>
      <c r="AG24" s="1163"/>
      <c r="AH24" s="1163"/>
      <c r="AI24" s="1163"/>
      <c r="AJ24" s="1163"/>
      <c r="AK24" s="1163"/>
      <c r="AL24" s="1163"/>
      <c r="AM24" s="1163"/>
      <c r="AN24" s="1163"/>
      <c r="AO24" s="1163"/>
      <c r="AP24" s="1163"/>
      <c r="AQ24" s="1163"/>
      <c r="AR24" s="1163"/>
      <c r="AS24" s="1163"/>
      <c r="AT24" s="1163"/>
      <c r="AU24" s="1163"/>
      <c r="AV24" s="1163"/>
      <c r="AW24" s="1163"/>
      <c r="AX24" s="1163"/>
      <c r="AY24" s="1163"/>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62" t="s">
        <v>393</v>
      </c>
      <c r="B25" s="1162"/>
      <c r="C25" s="1162"/>
      <c r="D25" s="1162"/>
      <c r="E25" s="1162"/>
      <c r="F25" s="1162"/>
      <c r="G25" s="1162"/>
      <c r="H25" s="1162"/>
      <c r="I25" s="1162"/>
      <c r="J25" s="1162"/>
      <c r="K25" s="1162"/>
      <c r="L25" s="1162"/>
      <c r="M25" s="1162"/>
      <c r="N25" s="1162"/>
      <c r="O25" s="1162"/>
      <c r="P25" s="1162"/>
      <c r="Q25" s="1162"/>
      <c r="R25" s="1162"/>
      <c r="S25" s="1162"/>
      <c r="T25" s="1162"/>
      <c r="U25" s="1162"/>
      <c r="V25" s="1162"/>
      <c r="W25" s="1162"/>
      <c r="X25" s="1162"/>
      <c r="Y25" s="1162"/>
      <c r="Z25" s="1162"/>
      <c r="AA25" s="1162"/>
      <c r="AB25" s="1162"/>
      <c r="AC25" s="1162"/>
      <c r="AD25" s="1162"/>
      <c r="AE25" s="1162"/>
      <c r="AF25" s="1162"/>
      <c r="AG25" s="1162"/>
      <c r="AH25" s="1162"/>
      <c r="AI25" s="1162"/>
      <c r="AJ25" s="1162"/>
      <c r="AK25" s="1162"/>
      <c r="AL25" s="1162"/>
      <c r="AM25" s="1162"/>
      <c r="AN25" s="1162"/>
      <c r="AO25" s="1162"/>
      <c r="AP25" s="1162"/>
      <c r="AQ25" s="1162"/>
      <c r="AR25" s="1162"/>
      <c r="AS25" s="1162"/>
      <c r="AT25" s="1162"/>
      <c r="AU25" s="1162"/>
      <c r="AV25" s="1162"/>
      <c r="AW25" s="1162"/>
      <c r="AX25" s="1162"/>
      <c r="AY25" s="1162"/>
      <c r="AZ25" s="1162"/>
      <c r="BA25" s="1162"/>
      <c r="BB25" s="1162"/>
      <c r="BC25" s="1162"/>
      <c r="BD25" s="1162"/>
      <c r="BE25" s="1162"/>
      <c r="BF25" s="1162"/>
      <c r="BG25" s="1162"/>
      <c r="BH25" s="1162"/>
      <c r="BI25" s="1162"/>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370</v>
      </c>
      <c r="B26" s="1091"/>
      <c r="C26" s="1091"/>
      <c r="D26" s="1091"/>
      <c r="E26" s="1091"/>
      <c r="F26" s="1091"/>
      <c r="G26" s="1091"/>
      <c r="H26" s="1091"/>
      <c r="I26" s="1091"/>
      <c r="J26" s="1091"/>
      <c r="K26" s="1091"/>
      <c r="L26" s="1091"/>
      <c r="M26" s="1091"/>
      <c r="N26" s="1091"/>
      <c r="O26" s="1091"/>
      <c r="P26" s="1092"/>
      <c r="Q26" s="1096" t="s">
        <v>394</v>
      </c>
      <c r="R26" s="1097"/>
      <c r="S26" s="1097"/>
      <c r="T26" s="1097"/>
      <c r="U26" s="1098"/>
      <c r="V26" s="1096" t="s">
        <v>395</v>
      </c>
      <c r="W26" s="1097"/>
      <c r="X26" s="1097"/>
      <c r="Y26" s="1097"/>
      <c r="Z26" s="1098"/>
      <c r="AA26" s="1096" t="s">
        <v>396</v>
      </c>
      <c r="AB26" s="1097"/>
      <c r="AC26" s="1097"/>
      <c r="AD26" s="1097"/>
      <c r="AE26" s="1097"/>
      <c r="AF26" s="1158" t="s">
        <v>397</v>
      </c>
      <c r="AG26" s="1103"/>
      <c r="AH26" s="1103"/>
      <c r="AI26" s="1103"/>
      <c r="AJ26" s="1159"/>
      <c r="AK26" s="1097" t="s">
        <v>398</v>
      </c>
      <c r="AL26" s="1097"/>
      <c r="AM26" s="1097"/>
      <c r="AN26" s="1097"/>
      <c r="AO26" s="1098"/>
      <c r="AP26" s="1096" t="s">
        <v>399</v>
      </c>
      <c r="AQ26" s="1097"/>
      <c r="AR26" s="1097"/>
      <c r="AS26" s="1097"/>
      <c r="AT26" s="1098"/>
      <c r="AU26" s="1096" t="s">
        <v>400</v>
      </c>
      <c r="AV26" s="1097"/>
      <c r="AW26" s="1097"/>
      <c r="AX26" s="1097"/>
      <c r="AY26" s="1098"/>
      <c r="AZ26" s="1096" t="s">
        <v>401</v>
      </c>
      <c r="BA26" s="1097"/>
      <c r="BB26" s="1097"/>
      <c r="BC26" s="1097"/>
      <c r="BD26" s="1098"/>
      <c r="BE26" s="1096" t="s">
        <v>377</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60"/>
      <c r="AG27" s="1106"/>
      <c r="AH27" s="1106"/>
      <c r="AI27" s="1106"/>
      <c r="AJ27" s="1161"/>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7" t="s">
        <v>402</v>
      </c>
      <c r="C28" s="1148"/>
      <c r="D28" s="1148"/>
      <c r="E28" s="1148"/>
      <c r="F28" s="1148"/>
      <c r="G28" s="1148"/>
      <c r="H28" s="1148"/>
      <c r="I28" s="1148"/>
      <c r="J28" s="1148"/>
      <c r="K28" s="1148"/>
      <c r="L28" s="1148"/>
      <c r="M28" s="1148"/>
      <c r="N28" s="1148"/>
      <c r="O28" s="1148"/>
      <c r="P28" s="1149"/>
      <c r="Q28" s="1150">
        <v>12768</v>
      </c>
      <c r="R28" s="1151"/>
      <c r="S28" s="1151"/>
      <c r="T28" s="1151"/>
      <c r="U28" s="1152"/>
      <c r="V28" s="1153">
        <v>12612</v>
      </c>
      <c r="W28" s="1153"/>
      <c r="X28" s="1153"/>
      <c r="Y28" s="1153"/>
      <c r="Z28" s="1153"/>
      <c r="AA28" s="1153">
        <v>156</v>
      </c>
      <c r="AB28" s="1153"/>
      <c r="AC28" s="1153"/>
      <c r="AD28" s="1153"/>
      <c r="AE28" s="1154"/>
      <c r="AF28" s="1155">
        <v>156</v>
      </c>
      <c r="AG28" s="1153"/>
      <c r="AH28" s="1153"/>
      <c r="AI28" s="1153"/>
      <c r="AJ28" s="1156"/>
      <c r="AK28" s="1157">
        <v>1274</v>
      </c>
      <c r="AL28" s="1143"/>
      <c r="AM28" s="1143"/>
      <c r="AN28" s="1143"/>
      <c r="AO28" s="1143"/>
      <c r="AP28" s="1143" t="s">
        <v>520</v>
      </c>
      <c r="AQ28" s="1143"/>
      <c r="AR28" s="1143"/>
      <c r="AS28" s="1143"/>
      <c r="AT28" s="1143"/>
      <c r="AU28" s="1143" t="s">
        <v>520</v>
      </c>
      <c r="AV28" s="1143"/>
      <c r="AW28" s="1143"/>
      <c r="AX28" s="1143"/>
      <c r="AY28" s="1143"/>
      <c r="AZ28" s="1144"/>
      <c r="BA28" s="1144"/>
      <c r="BB28" s="1144"/>
      <c r="BC28" s="1144"/>
      <c r="BD28" s="1144"/>
      <c r="BE28" s="1145"/>
      <c r="BF28" s="1145"/>
      <c r="BG28" s="1145"/>
      <c r="BH28" s="1145"/>
      <c r="BI28" s="1146"/>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403</v>
      </c>
      <c r="C29" s="1133"/>
      <c r="D29" s="1133"/>
      <c r="E29" s="1133"/>
      <c r="F29" s="1133"/>
      <c r="G29" s="1133"/>
      <c r="H29" s="1133"/>
      <c r="I29" s="1133"/>
      <c r="J29" s="1133"/>
      <c r="K29" s="1133"/>
      <c r="L29" s="1133"/>
      <c r="M29" s="1133"/>
      <c r="N29" s="1133"/>
      <c r="O29" s="1133"/>
      <c r="P29" s="1134"/>
      <c r="Q29" s="1141">
        <v>121</v>
      </c>
      <c r="R29" s="1115"/>
      <c r="S29" s="1115"/>
      <c r="T29" s="1115"/>
      <c r="U29" s="1142"/>
      <c r="V29" s="1139">
        <v>115</v>
      </c>
      <c r="W29" s="1139"/>
      <c r="X29" s="1139"/>
      <c r="Y29" s="1139"/>
      <c r="Z29" s="1139"/>
      <c r="AA29" s="1139">
        <v>6</v>
      </c>
      <c r="AB29" s="1139"/>
      <c r="AC29" s="1139"/>
      <c r="AD29" s="1139"/>
      <c r="AE29" s="1140"/>
      <c r="AF29" s="1114">
        <v>6</v>
      </c>
      <c r="AG29" s="1115"/>
      <c r="AH29" s="1115"/>
      <c r="AI29" s="1115"/>
      <c r="AJ29" s="1116"/>
      <c r="AK29" s="1075">
        <v>34</v>
      </c>
      <c r="AL29" s="1066"/>
      <c r="AM29" s="1066"/>
      <c r="AN29" s="1066"/>
      <c r="AO29" s="1066"/>
      <c r="AP29" s="1066" t="s">
        <v>520</v>
      </c>
      <c r="AQ29" s="1066"/>
      <c r="AR29" s="1066"/>
      <c r="AS29" s="1066"/>
      <c r="AT29" s="1066"/>
      <c r="AU29" s="1066" t="s">
        <v>520</v>
      </c>
      <c r="AV29" s="1066"/>
      <c r="AW29" s="1066"/>
      <c r="AX29" s="1066"/>
      <c r="AY29" s="1066"/>
      <c r="AZ29" s="1137"/>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404</v>
      </c>
      <c r="C30" s="1133"/>
      <c r="D30" s="1133"/>
      <c r="E30" s="1133"/>
      <c r="F30" s="1133"/>
      <c r="G30" s="1133"/>
      <c r="H30" s="1133"/>
      <c r="I30" s="1133"/>
      <c r="J30" s="1133"/>
      <c r="K30" s="1133"/>
      <c r="L30" s="1133"/>
      <c r="M30" s="1133"/>
      <c r="N30" s="1133"/>
      <c r="O30" s="1133"/>
      <c r="P30" s="1134"/>
      <c r="Q30" s="1141">
        <v>7382</v>
      </c>
      <c r="R30" s="1115"/>
      <c r="S30" s="1115"/>
      <c r="T30" s="1115"/>
      <c r="U30" s="1142"/>
      <c r="V30" s="1139">
        <v>7233</v>
      </c>
      <c r="W30" s="1139"/>
      <c r="X30" s="1139"/>
      <c r="Y30" s="1139"/>
      <c r="Z30" s="1139"/>
      <c r="AA30" s="1139">
        <v>150</v>
      </c>
      <c r="AB30" s="1139"/>
      <c r="AC30" s="1139"/>
      <c r="AD30" s="1139"/>
      <c r="AE30" s="1140"/>
      <c r="AF30" s="1114">
        <v>150</v>
      </c>
      <c r="AG30" s="1115"/>
      <c r="AH30" s="1115"/>
      <c r="AI30" s="1115"/>
      <c r="AJ30" s="1116"/>
      <c r="AK30" s="1075">
        <v>1054</v>
      </c>
      <c r="AL30" s="1066"/>
      <c r="AM30" s="1066"/>
      <c r="AN30" s="1066"/>
      <c r="AO30" s="1066"/>
      <c r="AP30" s="1066" t="s">
        <v>520</v>
      </c>
      <c r="AQ30" s="1066"/>
      <c r="AR30" s="1066"/>
      <c r="AS30" s="1066"/>
      <c r="AT30" s="1066"/>
      <c r="AU30" s="1066" t="s">
        <v>520</v>
      </c>
      <c r="AV30" s="1066"/>
      <c r="AW30" s="1066"/>
      <c r="AX30" s="1066"/>
      <c r="AY30" s="1066"/>
      <c r="AZ30" s="1137"/>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405</v>
      </c>
      <c r="C31" s="1133"/>
      <c r="D31" s="1133"/>
      <c r="E31" s="1133"/>
      <c r="F31" s="1133"/>
      <c r="G31" s="1133"/>
      <c r="H31" s="1133"/>
      <c r="I31" s="1133"/>
      <c r="J31" s="1133"/>
      <c r="K31" s="1133"/>
      <c r="L31" s="1133"/>
      <c r="M31" s="1133"/>
      <c r="N31" s="1133"/>
      <c r="O31" s="1133"/>
      <c r="P31" s="1134"/>
      <c r="Q31" s="1141">
        <v>1284</v>
      </c>
      <c r="R31" s="1115"/>
      <c r="S31" s="1115"/>
      <c r="T31" s="1115"/>
      <c r="U31" s="1142"/>
      <c r="V31" s="1139">
        <v>1279</v>
      </c>
      <c r="W31" s="1139"/>
      <c r="X31" s="1139"/>
      <c r="Y31" s="1139"/>
      <c r="Z31" s="1139"/>
      <c r="AA31" s="1139">
        <v>5</v>
      </c>
      <c r="AB31" s="1139"/>
      <c r="AC31" s="1139"/>
      <c r="AD31" s="1139"/>
      <c r="AE31" s="1140"/>
      <c r="AF31" s="1114">
        <v>5</v>
      </c>
      <c r="AG31" s="1115"/>
      <c r="AH31" s="1115"/>
      <c r="AI31" s="1115"/>
      <c r="AJ31" s="1116"/>
      <c r="AK31" s="1075">
        <v>223</v>
      </c>
      <c r="AL31" s="1066"/>
      <c r="AM31" s="1066"/>
      <c r="AN31" s="1066"/>
      <c r="AO31" s="1066"/>
      <c r="AP31" s="1066" t="s">
        <v>520</v>
      </c>
      <c r="AQ31" s="1066"/>
      <c r="AR31" s="1066"/>
      <c r="AS31" s="1066"/>
      <c r="AT31" s="1066"/>
      <c r="AU31" s="1066" t="s">
        <v>520</v>
      </c>
      <c r="AV31" s="1066"/>
      <c r="AW31" s="1066"/>
      <c r="AX31" s="1066"/>
      <c r="AY31" s="1066"/>
      <c r="AZ31" s="1137"/>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406</v>
      </c>
      <c r="C32" s="1133"/>
      <c r="D32" s="1133"/>
      <c r="E32" s="1133"/>
      <c r="F32" s="1133"/>
      <c r="G32" s="1133"/>
      <c r="H32" s="1133"/>
      <c r="I32" s="1133"/>
      <c r="J32" s="1133"/>
      <c r="K32" s="1133"/>
      <c r="L32" s="1133"/>
      <c r="M32" s="1133"/>
      <c r="N32" s="1133"/>
      <c r="O32" s="1133"/>
      <c r="P32" s="1134"/>
      <c r="Q32" s="1141">
        <v>1840</v>
      </c>
      <c r="R32" s="1115"/>
      <c r="S32" s="1115"/>
      <c r="T32" s="1115"/>
      <c r="U32" s="1142"/>
      <c r="V32" s="1139">
        <v>1860</v>
      </c>
      <c r="W32" s="1139"/>
      <c r="X32" s="1139"/>
      <c r="Y32" s="1139"/>
      <c r="Z32" s="1139"/>
      <c r="AA32" s="1139">
        <v>-20</v>
      </c>
      <c r="AB32" s="1139"/>
      <c r="AC32" s="1139"/>
      <c r="AD32" s="1139"/>
      <c r="AE32" s="1140"/>
      <c r="AF32" s="1114">
        <v>2547</v>
      </c>
      <c r="AG32" s="1115"/>
      <c r="AH32" s="1115"/>
      <c r="AI32" s="1115"/>
      <c r="AJ32" s="1116"/>
      <c r="AK32" s="1075">
        <v>155</v>
      </c>
      <c r="AL32" s="1066"/>
      <c r="AM32" s="1066"/>
      <c r="AN32" s="1066"/>
      <c r="AO32" s="1066"/>
      <c r="AP32" s="1066">
        <v>8102</v>
      </c>
      <c r="AQ32" s="1066"/>
      <c r="AR32" s="1066"/>
      <c r="AS32" s="1066"/>
      <c r="AT32" s="1066"/>
      <c r="AU32" s="1066">
        <v>130</v>
      </c>
      <c r="AV32" s="1066"/>
      <c r="AW32" s="1066"/>
      <c r="AX32" s="1066"/>
      <c r="AY32" s="1066"/>
      <c r="AZ32" s="1066" t="s">
        <v>520</v>
      </c>
      <c r="BA32" s="1066"/>
      <c r="BB32" s="1066"/>
      <c r="BC32" s="1066"/>
      <c r="BD32" s="1066"/>
      <c r="BE32" s="1127" t="s">
        <v>407</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408</v>
      </c>
      <c r="C33" s="1133"/>
      <c r="D33" s="1133"/>
      <c r="E33" s="1133"/>
      <c r="F33" s="1133"/>
      <c r="G33" s="1133"/>
      <c r="H33" s="1133"/>
      <c r="I33" s="1133"/>
      <c r="J33" s="1133"/>
      <c r="K33" s="1133"/>
      <c r="L33" s="1133"/>
      <c r="M33" s="1133"/>
      <c r="N33" s="1133"/>
      <c r="O33" s="1133"/>
      <c r="P33" s="1134"/>
      <c r="Q33" s="1141">
        <v>333</v>
      </c>
      <c r="R33" s="1115"/>
      <c r="S33" s="1115"/>
      <c r="T33" s="1115"/>
      <c r="U33" s="1142"/>
      <c r="V33" s="1139">
        <v>333</v>
      </c>
      <c r="W33" s="1139"/>
      <c r="X33" s="1139"/>
      <c r="Y33" s="1139"/>
      <c r="Z33" s="1139"/>
      <c r="AA33" s="1139">
        <v>0</v>
      </c>
      <c r="AB33" s="1139"/>
      <c r="AC33" s="1139"/>
      <c r="AD33" s="1139"/>
      <c r="AE33" s="1140"/>
      <c r="AF33" s="1114">
        <v>284</v>
      </c>
      <c r="AG33" s="1115"/>
      <c r="AH33" s="1115"/>
      <c r="AI33" s="1115"/>
      <c r="AJ33" s="1116"/>
      <c r="AK33" s="1075">
        <v>214</v>
      </c>
      <c r="AL33" s="1066"/>
      <c r="AM33" s="1066"/>
      <c r="AN33" s="1066"/>
      <c r="AO33" s="1066"/>
      <c r="AP33" s="1066">
        <v>1742</v>
      </c>
      <c r="AQ33" s="1066"/>
      <c r="AR33" s="1066"/>
      <c r="AS33" s="1066"/>
      <c r="AT33" s="1066"/>
      <c r="AU33" s="1066">
        <v>1535</v>
      </c>
      <c r="AV33" s="1066"/>
      <c r="AW33" s="1066"/>
      <c r="AX33" s="1066"/>
      <c r="AY33" s="1066"/>
      <c r="AZ33" s="1066" t="s">
        <v>520</v>
      </c>
      <c r="BA33" s="1066"/>
      <c r="BB33" s="1066"/>
      <c r="BC33" s="1066"/>
      <c r="BD33" s="1066"/>
      <c r="BE33" s="1127" t="s">
        <v>407</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409</v>
      </c>
      <c r="C34" s="1133"/>
      <c r="D34" s="1133"/>
      <c r="E34" s="1133"/>
      <c r="F34" s="1133"/>
      <c r="G34" s="1133"/>
      <c r="H34" s="1133"/>
      <c r="I34" s="1133"/>
      <c r="J34" s="1133"/>
      <c r="K34" s="1133"/>
      <c r="L34" s="1133"/>
      <c r="M34" s="1133"/>
      <c r="N34" s="1133"/>
      <c r="O34" s="1133"/>
      <c r="P34" s="1134"/>
      <c r="Q34" s="1141">
        <v>3391</v>
      </c>
      <c r="R34" s="1115"/>
      <c r="S34" s="1115"/>
      <c r="T34" s="1115"/>
      <c r="U34" s="1142"/>
      <c r="V34" s="1139">
        <v>3359</v>
      </c>
      <c r="W34" s="1139"/>
      <c r="X34" s="1139"/>
      <c r="Y34" s="1139"/>
      <c r="Z34" s="1139"/>
      <c r="AA34" s="1139">
        <v>31</v>
      </c>
      <c r="AB34" s="1139"/>
      <c r="AC34" s="1139"/>
      <c r="AD34" s="1139"/>
      <c r="AE34" s="1140"/>
      <c r="AF34" s="1114">
        <v>205</v>
      </c>
      <c r="AG34" s="1115"/>
      <c r="AH34" s="1115"/>
      <c r="AI34" s="1115"/>
      <c r="AJ34" s="1116"/>
      <c r="AK34" s="1075">
        <v>374</v>
      </c>
      <c r="AL34" s="1066"/>
      <c r="AM34" s="1066"/>
      <c r="AN34" s="1066"/>
      <c r="AO34" s="1066"/>
      <c r="AP34" s="1066">
        <v>4787</v>
      </c>
      <c r="AQ34" s="1066"/>
      <c r="AR34" s="1066"/>
      <c r="AS34" s="1066"/>
      <c r="AT34" s="1066"/>
      <c r="AU34" s="1066">
        <v>2183</v>
      </c>
      <c r="AV34" s="1066"/>
      <c r="AW34" s="1066"/>
      <c r="AX34" s="1066"/>
      <c r="AY34" s="1066"/>
      <c r="AZ34" s="1066" t="s">
        <v>520</v>
      </c>
      <c r="BA34" s="1066"/>
      <c r="BB34" s="1066"/>
      <c r="BC34" s="1066"/>
      <c r="BD34" s="1066"/>
      <c r="BE34" s="1127" t="s">
        <v>407</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t="s">
        <v>410</v>
      </c>
      <c r="C35" s="1133"/>
      <c r="D35" s="1133"/>
      <c r="E35" s="1133"/>
      <c r="F35" s="1133"/>
      <c r="G35" s="1133"/>
      <c r="H35" s="1133"/>
      <c r="I35" s="1133"/>
      <c r="J35" s="1133"/>
      <c r="K35" s="1133"/>
      <c r="L35" s="1133"/>
      <c r="M35" s="1133"/>
      <c r="N35" s="1133"/>
      <c r="O35" s="1133"/>
      <c r="P35" s="1134"/>
      <c r="Q35" s="1141">
        <v>5787</v>
      </c>
      <c r="R35" s="1115"/>
      <c r="S35" s="1115"/>
      <c r="T35" s="1115"/>
      <c r="U35" s="1142"/>
      <c r="V35" s="1139">
        <v>5674</v>
      </c>
      <c r="W35" s="1139"/>
      <c r="X35" s="1139"/>
      <c r="Y35" s="1139"/>
      <c r="Z35" s="1139"/>
      <c r="AA35" s="1139">
        <v>112</v>
      </c>
      <c r="AB35" s="1139"/>
      <c r="AC35" s="1139"/>
      <c r="AD35" s="1139"/>
      <c r="AE35" s="1140"/>
      <c r="AF35" s="1114">
        <v>11</v>
      </c>
      <c r="AG35" s="1115"/>
      <c r="AH35" s="1115"/>
      <c r="AI35" s="1115"/>
      <c r="AJ35" s="1116"/>
      <c r="AK35" s="1075">
        <v>290</v>
      </c>
      <c r="AL35" s="1066"/>
      <c r="AM35" s="1066"/>
      <c r="AN35" s="1066"/>
      <c r="AO35" s="1066"/>
      <c r="AP35" s="1076">
        <v>6272</v>
      </c>
      <c r="AQ35" s="1074"/>
      <c r="AR35" s="1074"/>
      <c r="AS35" s="1074"/>
      <c r="AT35" s="1075"/>
      <c r="AU35" s="1066">
        <v>3340</v>
      </c>
      <c r="AV35" s="1066"/>
      <c r="AW35" s="1066"/>
      <c r="AX35" s="1066"/>
      <c r="AY35" s="1066"/>
      <c r="AZ35" s="1066" t="s">
        <v>520</v>
      </c>
      <c r="BA35" s="1066"/>
      <c r="BB35" s="1066"/>
      <c r="BC35" s="1066"/>
      <c r="BD35" s="1066"/>
      <c r="BE35" s="1127" t="s">
        <v>411</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t="s">
        <v>412</v>
      </c>
      <c r="C36" s="1133"/>
      <c r="D36" s="1133"/>
      <c r="E36" s="1133"/>
      <c r="F36" s="1133"/>
      <c r="G36" s="1133"/>
      <c r="H36" s="1133"/>
      <c r="I36" s="1133"/>
      <c r="J36" s="1133"/>
      <c r="K36" s="1133"/>
      <c r="L36" s="1133"/>
      <c r="M36" s="1133"/>
      <c r="N36" s="1133"/>
      <c r="O36" s="1133"/>
      <c r="P36" s="1134"/>
      <c r="Q36" s="1141">
        <v>187</v>
      </c>
      <c r="R36" s="1115"/>
      <c r="S36" s="1115"/>
      <c r="T36" s="1115"/>
      <c r="U36" s="1142"/>
      <c r="V36" s="1139">
        <v>182</v>
      </c>
      <c r="W36" s="1139"/>
      <c r="X36" s="1139"/>
      <c r="Y36" s="1139"/>
      <c r="Z36" s="1139"/>
      <c r="AA36" s="1139">
        <v>5</v>
      </c>
      <c r="AB36" s="1139"/>
      <c r="AC36" s="1139"/>
      <c r="AD36" s="1139"/>
      <c r="AE36" s="1140"/>
      <c r="AF36" s="1114">
        <v>5</v>
      </c>
      <c r="AG36" s="1115"/>
      <c r="AH36" s="1115"/>
      <c r="AI36" s="1115"/>
      <c r="AJ36" s="1116"/>
      <c r="AK36" s="1075">
        <v>146</v>
      </c>
      <c r="AL36" s="1066"/>
      <c r="AM36" s="1066"/>
      <c r="AN36" s="1066"/>
      <c r="AO36" s="1066"/>
      <c r="AP36" s="1076">
        <v>922</v>
      </c>
      <c r="AQ36" s="1074"/>
      <c r="AR36" s="1074"/>
      <c r="AS36" s="1074"/>
      <c r="AT36" s="1075"/>
      <c r="AU36" s="1066">
        <v>806</v>
      </c>
      <c r="AV36" s="1066"/>
      <c r="AW36" s="1066"/>
      <c r="AX36" s="1066"/>
      <c r="AY36" s="1066"/>
      <c r="AZ36" s="1066" t="s">
        <v>520</v>
      </c>
      <c r="BA36" s="1066"/>
      <c r="BB36" s="1066"/>
      <c r="BC36" s="1066"/>
      <c r="BD36" s="1066"/>
      <c r="BE36" s="1127" t="s">
        <v>411</v>
      </c>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413</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389</v>
      </c>
      <c r="B63" s="1039" t="s">
        <v>414</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3369</v>
      </c>
      <c r="AG63" s="1054"/>
      <c r="AH63" s="1054"/>
      <c r="AI63" s="1054"/>
      <c r="AJ63" s="1125"/>
      <c r="AK63" s="1126"/>
      <c r="AL63" s="1058"/>
      <c r="AM63" s="1058"/>
      <c r="AN63" s="1058"/>
      <c r="AO63" s="1058"/>
      <c r="AP63" s="1054">
        <v>21825</v>
      </c>
      <c r="AQ63" s="1054"/>
      <c r="AR63" s="1054"/>
      <c r="AS63" s="1054"/>
      <c r="AT63" s="1054"/>
      <c r="AU63" s="1054">
        <v>7994</v>
      </c>
      <c r="AV63" s="1054"/>
      <c r="AW63" s="1054"/>
      <c r="AX63" s="1054"/>
      <c r="AY63" s="1054"/>
      <c r="AZ63" s="1120"/>
      <c r="BA63" s="1120"/>
      <c r="BB63" s="1120"/>
      <c r="BC63" s="1120"/>
      <c r="BD63" s="1120"/>
      <c r="BE63" s="1055"/>
      <c r="BF63" s="1055"/>
      <c r="BG63" s="1055"/>
      <c r="BH63" s="1055"/>
      <c r="BI63" s="1056"/>
      <c r="BJ63" s="1121" t="s">
        <v>415</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417</v>
      </c>
      <c r="B66" s="1091"/>
      <c r="C66" s="1091"/>
      <c r="D66" s="1091"/>
      <c r="E66" s="1091"/>
      <c r="F66" s="1091"/>
      <c r="G66" s="1091"/>
      <c r="H66" s="1091"/>
      <c r="I66" s="1091"/>
      <c r="J66" s="1091"/>
      <c r="K66" s="1091"/>
      <c r="L66" s="1091"/>
      <c r="M66" s="1091"/>
      <c r="N66" s="1091"/>
      <c r="O66" s="1091"/>
      <c r="P66" s="1092"/>
      <c r="Q66" s="1096" t="s">
        <v>418</v>
      </c>
      <c r="R66" s="1097"/>
      <c r="S66" s="1097"/>
      <c r="T66" s="1097"/>
      <c r="U66" s="1098"/>
      <c r="V66" s="1096" t="s">
        <v>419</v>
      </c>
      <c r="W66" s="1097"/>
      <c r="X66" s="1097"/>
      <c r="Y66" s="1097"/>
      <c r="Z66" s="1098"/>
      <c r="AA66" s="1096" t="s">
        <v>396</v>
      </c>
      <c r="AB66" s="1097"/>
      <c r="AC66" s="1097"/>
      <c r="AD66" s="1097"/>
      <c r="AE66" s="1098"/>
      <c r="AF66" s="1102" t="s">
        <v>420</v>
      </c>
      <c r="AG66" s="1103"/>
      <c r="AH66" s="1103"/>
      <c r="AI66" s="1103"/>
      <c r="AJ66" s="1104"/>
      <c r="AK66" s="1096" t="s">
        <v>421</v>
      </c>
      <c r="AL66" s="1091"/>
      <c r="AM66" s="1091"/>
      <c r="AN66" s="1091"/>
      <c r="AO66" s="1092"/>
      <c r="AP66" s="1096" t="s">
        <v>422</v>
      </c>
      <c r="AQ66" s="1097"/>
      <c r="AR66" s="1097"/>
      <c r="AS66" s="1097"/>
      <c r="AT66" s="1098"/>
      <c r="AU66" s="1096" t="s">
        <v>423</v>
      </c>
      <c r="AV66" s="1097"/>
      <c r="AW66" s="1097"/>
      <c r="AX66" s="1097"/>
      <c r="AY66" s="1098"/>
      <c r="AZ66" s="1096" t="s">
        <v>377</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590</v>
      </c>
      <c r="C68" s="1081"/>
      <c r="D68" s="1081"/>
      <c r="E68" s="1081"/>
      <c r="F68" s="1081"/>
      <c r="G68" s="1081"/>
      <c r="H68" s="1081"/>
      <c r="I68" s="1081"/>
      <c r="J68" s="1081"/>
      <c r="K68" s="1081"/>
      <c r="L68" s="1081"/>
      <c r="M68" s="1081"/>
      <c r="N68" s="1081"/>
      <c r="O68" s="1081"/>
      <c r="P68" s="1082"/>
      <c r="Q68" s="1083">
        <v>21968</v>
      </c>
      <c r="R68" s="1077"/>
      <c r="S68" s="1077"/>
      <c r="T68" s="1077"/>
      <c r="U68" s="1077"/>
      <c r="V68" s="1077">
        <v>21813</v>
      </c>
      <c r="W68" s="1077"/>
      <c r="X68" s="1077"/>
      <c r="Y68" s="1077"/>
      <c r="Z68" s="1077"/>
      <c r="AA68" s="1077">
        <v>155</v>
      </c>
      <c r="AB68" s="1077"/>
      <c r="AC68" s="1077"/>
      <c r="AD68" s="1077"/>
      <c r="AE68" s="1077"/>
      <c r="AF68" s="1077">
        <v>155</v>
      </c>
      <c r="AG68" s="1077"/>
      <c r="AH68" s="1077"/>
      <c r="AI68" s="1077"/>
      <c r="AJ68" s="1077"/>
      <c r="AK68" s="1077">
        <v>90</v>
      </c>
      <c r="AL68" s="1077"/>
      <c r="AM68" s="1077"/>
      <c r="AN68" s="1077"/>
      <c r="AO68" s="1077"/>
      <c r="AP68" s="1077" t="s">
        <v>520</v>
      </c>
      <c r="AQ68" s="1077"/>
      <c r="AR68" s="1077"/>
      <c r="AS68" s="1077"/>
      <c r="AT68" s="1077"/>
      <c r="AU68" s="1077" t="s">
        <v>520</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591</v>
      </c>
      <c r="C69" s="1070"/>
      <c r="D69" s="1070"/>
      <c r="E69" s="1070"/>
      <c r="F69" s="1070"/>
      <c r="G69" s="1070"/>
      <c r="H69" s="1070"/>
      <c r="I69" s="1070"/>
      <c r="J69" s="1070"/>
      <c r="K69" s="1070"/>
      <c r="L69" s="1070"/>
      <c r="M69" s="1070"/>
      <c r="N69" s="1070"/>
      <c r="O69" s="1070"/>
      <c r="P69" s="1071"/>
      <c r="Q69" s="1072">
        <v>192</v>
      </c>
      <c r="R69" s="1066"/>
      <c r="S69" s="1066"/>
      <c r="T69" s="1066"/>
      <c r="U69" s="1066"/>
      <c r="V69" s="1066">
        <v>133</v>
      </c>
      <c r="W69" s="1066"/>
      <c r="X69" s="1066"/>
      <c r="Y69" s="1066"/>
      <c r="Z69" s="1066"/>
      <c r="AA69" s="1066">
        <v>58</v>
      </c>
      <c r="AB69" s="1066"/>
      <c r="AC69" s="1066"/>
      <c r="AD69" s="1066"/>
      <c r="AE69" s="1066"/>
      <c r="AF69" s="1066">
        <v>58</v>
      </c>
      <c r="AG69" s="1066"/>
      <c r="AH69" s="1066"/>
      <c r="AI69" s="1066"/>
      <c r="AJ69" s="1066"/>
      <c r="AK69" s="1066" t="s">
        <v>520</v>
      </c>
      <c r="AL69" s="1066"/>
      <c r="AM69" s="1066"/>
      <c r="AN69" s="1066"/>
      <c r="AO69" s="1066"/>
      <c r="AP69" s="1066" t="s">
        <v>520</v>
      </c>
      <c r="AQ69" s="1066"/>
      <c r="AR69" s="1066"/>
      <c r="AS69" s="1066"/>
      <c r="AT69" s="1066"/>
      <c r="AU69" s="1066" t="s">
        <v>520</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592</v>
      </c>
      <c r="C70" s="1070"/>
      <c r="D70" s="1070"/>
      <c r="E70" s="1070"/>
      <c r="F70" s="1070"/>
      <c r="G70" s="1070"/>
      <c r="H70" s="1070"/>
      <c r="I70" s="1070"/>
      <c r="J70" s="1070"/>
      <c r="K70" s="1070"/>
      <c r="L70" s="1070"/>
      <c r="M70" s="1070"/>
      <c r="N70" s="1070"/>
      <c r="O70" s="1070"/>
      <c r="P70" s="1071"/>
      <c r="Q70" s="1072">
        <v>76</v>
      </c>
      <c r="R70" s="1066"/>
      <c r="S70" s="1066"/>
      <c r="T70" s="1066"/>
      <c r="U70" s="1066"/>
      <c r="V70" s="1066">
        <v>71</v>
      </c>
      <c r="W70" s="1066"/>
      <c r="X70" s="1066"/>
      <c r="Y70" s="1066"/>
      <c r="Z70" s="1066"/>
      <c r="AA70" s="1066">
        <v>5</v>
      </c>
      <c r="AB70" s="1066"/>
      <c r="AC70" s="1066"/>
      <c r="AD70" s="1066"/>
      <c r="AE70" s="1066"/>
      <c r="AF70" s="1066">
        <v>5</v>
      </c>
      <c r="AG70" s="1066"/>
      <c r="AH70" s="1066"/>
      <c r="AI70" s="1066"/>
      <c r="AJ70" s="1066"/>
      <c r="AK70" s="1066">
        <v>1</v>
      </c>
      <c r="AL70" s="1066"/>
      <c r="AM70" s="1066"/>
      <c r="AN70" s="1066"/>
      <c r="AO70" s="1066"/>
      <c r="AP70" s="1066" t="s">
        <v>520</v>
      </c>
      <c r="AQ70" s="1066"/>
      <c r="AR70" s="1066"/>
      <c r="AS70" s="1066"/>
      <c r="AT70" s="1066"/>
      <c r="AU70" s="1066" t="s">
        <v>520</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593</v>
      </c>
      <c r="C71" s="1070"/>
      <c r="D71" s="1070"/>
      <c r="E71" s="1070"/>
      <c r="F71" s="1070"/>
      <c r="G71" s="1070"/>
      <c r="H71" s="1070"/>
      <c r="I71" s="1070"/>
      <c r="J71" s="1070"/>
      <c r="K71" s="1070"/>
      <c r="L71" s="1070"/>
      <c r="M71" s="1070"/>
      <c r="N71" s="1070"/>
      <c r="O71" s="1070"/>
      <c r="P71" s="1071"/>
      <c r="Q71" s="1072">
        <v>111</v>
      </c>
      <c r="R71" s="1066"/>
      <c r="S71" s="1066"/>
      <c r="T71" s="1066"/>
      <c r="U71" s="1066"/>
      <c r="V71" s="1066">
        <v>74</v>
      </c>
      <c r="W71" s="1066"/>
      <c r="X71" s="1066"/>
      <c r="Y71" s="1066"/>
      <c r="Z71" s="1066"/>
      <c r="AA71" s="1066">
        <v>38</v>
      </c>
      <c r="AB71" s="1066"/>
      <c r="AC71" s="1066"/>
      <c r="AD71" s="1066"/>
      <c r="AE71" s="1066"/>
      <c r="AF71" s="1066">
        <v>38</v>
      </c>
      <c r="AG71" s="1066"/>
      <c r="AH71" s="1066"/>
      <c r="AI71" s="1066"/>
      <c r="AJ71" s="1066"/>
      <c r="AK71" s="1066" t="s">
        <v>520</v>
      </c>
      <c r="AL71" s="1066"/>
      <c r="AM71" s="1066"/>
      <c r="AN71" s="1066"/>
      <c r="AO71" s="1066"/>
      <c r="AP71" s="1066" t="s">
        <v>520</v>
      </c>
      <c r="AQ71" s="1066"/>
      <c r="AR71" s="1066"/>
      <c r="AS71" s="1066"/>
      <c r="AT71" s="1066"/>
      <c r="AU71" s="1066" t="s">
        <v>520</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597</v>
      </c>
      <c r="C72" s="1070"/>
      <c r="D72" s="1070"/>
      <c r="E72" s="1070"/>
      <c r="F72" s="1070"/>
      <c r="G72" s="1070"/>
      <c r="H72" s="1070"/>
      <c r="I72" s="1070"/>
      <c r="J72" s="1070"/>
      <c r="K72" s="1070"/>
      <c r="L72" s="1070"/>
      <c r="M72" s="1070"/>
      <c r="N72" s="1070"/>
      <c r="O72" s="1070"/>
      <c r="P72" s="1071"/>
      <c r="Q72" s="1073">
        <v>2548</v>
      </c>
      <c r="R72" s="1074"/>
      <c r="S72" s="1074"/>
      <c r="T72" s="1074"/>
      <c r="U72" s="1075"/>
      <c r="V72" s="1076">
        <v>2213</v>
      </c>
      <c r="W72" s="1074"/>
      <c r="X72" s="1074"/>
      <c r="Y72" s="1074"/>
      <c r="Z72" s="1075"/>
      <c r="AA72" s="1076">
        <v>335</v>
      </c>
      <c r="AB72" s="1074"/>
      <c r="AC72" s="1074"/>
      <c r="AD72" s="1074"/>
      <c r="AE72" s="1075"/>
      <c r="AF72" s="1066">
        <v>335</v>
      </c>
      <c r="AG72" s="1066"/>
      <c r="AH72" s="1066"/>
      <c r="AI72" s="1066"/>
      <c r="AJ72" s="1066"/>
      <c r="AK72" s="1066">
        <v>138</v>
      </c>
      <c r="AL72" s="1066"/>
      <c r="AM72" s="1066"/>
      <c r="AN72" s="1066"/>
      <c r="AO72" s="1066"/>
      <c r="AP72" s="1066" t="s">
        <v>520</v>
      </c>
      <c r="AQ72" s="1066"/>
      <c r="AR72" s="1066"/>
      <c r="AS72" s="1066"/>
      <c r="AT72" s="1066"/>
      <c r="AU72" s="1066" t="s">
        <v>520</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598</v>
      </c>
      <c r="C73" s="1070"/>
      <c r="D73" s="1070"/>
      <c r="E73" s="1070"/>
      <c r="F73" s="1070"/>
      <c r="G73" s="1070"/>
      <c r="H73" s="1070"/>
      <c r="I73" s="1070"/>
      <c r="J73" s="1070"/>
      <c r="K73" s="1070"/>
      <c r="L73" s="1070"/>
      <c r="M73" s="1070"/>
      <c r="N73" s="1070"/>
      <c r="O73" s="1070"/>
      <c r="P73" s="1071"/>
      <c r="Q73" s="1073">
        <v>659115</v>
      </c>
      <c r="R73" s="1074"/>
      <c r="S73" s="1074"/>
      <c r="T73" s="1074"/>
      <c r="U73" s="1075"/>
      <c r="V73" s="1076">
        <v>635247</v>
      </c>
      <c r="W73" s="1074"/>
      <c r="X73" s="1074"/>
      <c r="Y73" s="1074"/>
      <c r="Z73" s="1075"/>
      <c r="AA73" s="1076">
        <v>23868</v>
      </c>
      <c r="AB73" s="1074"/>
      <c r="AC73" s="1074"/>
      <c r="AD73" s="1074"/>
      <c r="AE73" s="1075"/>
      <c r="AF73" s="1066">
        <v>23868</v>
      </c>
      <c r="AG73" s="1066"/>
      <c r="AH73" s="1066"/>
      <c r="AI73" s="1066"/>
      <c r="AJ73" s="1066"/>
      <c r="AK73" s="1066">
        <v>3257</v>
      </c>
      <c r="AL73" s="1066"/>
      <c r="AM73" s="1066"/>
      <c r="AN73" s="1066"/>
      <c r="AO73" s="1066"/>
      <c r="AP73" s="1066" t="s">
        <v>520</v>
      </c>
      <c r="AQ73" s="1066"/>
      <c r="AR73" s="1066"/>
      <c r="AS73" s="1066"/>
      <c r="AT73" s="1066"/>
      <c r="AU73" s="1066" t="s">
        <v>520</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594</v>
      </c>
      <c r="C74" s="1070"/>
      <c r="D74" s="1070"/>
      <c r="E74" s="1070"/>
      <c r="F74" s="1070"/>
      <c r="G74" s="1070"/>
      <c r="H74" s="1070"/>
      <c r="I74" s="1070"/>
      <c r="J74" s="1070"/>
      <c r="K74" s="1070"/>
      <c r="L74" s="1070"/>
      <c r="M74" s="1070"/>
      <c r="N74" s="1070"/>
      <c r="O74" s="1070"/>
      <c r="P74" s="1071"/>
      <c r="Q74" s="1072">
        <v>180</v>
      </c>
      <c r="R74" s="1066"/>
      <c r="S74" s="1066"/>
      <c r="T74" s="1066"/>
      <c r="U74" s="1066"/>
      <c r="V74" s="1066">
        <v>175</v>
      </c>
      <c r="W74" s="1066"/>
      <c r="X74" s="1066"/>
      <c r="Y74" s="1066"/>
      <c r="Z74" s="1066"/>
      <c r="AA74" s="1066">
        <v>5</v>
      </c>
      <c r="AB74" s="1066"/>
      <c r="AC74" s="1066"/>
      <c r="AD74" s="1066"/>
      <c r="AE74" s="1066"/>
      <c r="AF74" s="1066">
        <v>5</v>
      </c>
      <c r="AG74" s="1066"/>
      <c r="AH74" s="1066"/>
      <c r="AI74" s="1066"/>
      <c r="AJ74" s="1066"/>
      <c r="AK74" s="1066">
        <v>17</v>
      </c>
      <c r="AL74" s="1066"/>
      <c r="AM74" s="1066"/>
      <c r="AN74" s="1066"/>
      <c r="AO74" s="1066"/>
      <c r="AP74" s="1066" t="s">
        <v>520</v>
      </c>
      <c r="AQ74" s="1066"/>
      <c r="AR74" s="1066"/>
      <c r="AS74" s="1066"/>
      <c r="AT74" s="1066"/>
      <c r="AU74" s="1066" t="s">
        <v>520</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605</v>
      </c>
      <c r="C75" s="1070"/>
      <c r="D75" s="1070"/>
      <c r="E75" s="1070"/>
      <c r="F75" s="1070"/>
      <c r="G75" s="1070"/>
      <c r="H75" s="1070"/>
      <c r="I75" s="1070"/>
      <c r="J75" s="1070"/>
      <c r="K75" s="1070"/>
      <c r="L75" s="1070"/>
      <c r="M75" s="1070"/>
      <c r="N75" s="1070"/>
      <c r="O75" s="1070"/>
      <c r="P75" s="1071"/>
      <c r="Q75" s="1072">
        <v>3717</v>
      </c>
      <c r="R75" s="1066"/>
      <c r="S75" s="1066"/>
      <c r="T75" s="1066"/>
      <c r="U75" s="1066"/>
      <c r="V75" s="1066">
        <v>3515</v>
      </c>
      <c r="W75" s="1066"/>
      <c r="X75" s="1066"/>
      <c r="Y75" s="1066"/>
      <c r="Z75" s="1066"/>
      <c r="AA75" s="1066">
        <v>202</v>
      </c>
      <c r="AB75" s="1066"/>
      <c r="AC75" s="1066"/>
      <c r="AD75" s="1066"/>
      <c r="AE75" s="1066"/>
      <c r="AF75" s="1066">
        <v>5054</v>
      </c>
      <c r="AG75" s="1066"/>
      <c r="AH75" s="1066"/>
      <c r="AI75" s="1066"/>
      <c r="AJ75" s="1066"/>
      <c r="AK75" s="1066" t="s">
        <v>520</v>
      </c>
      <c r="AL75" s="1066"/>
      <c r="AM75" s="1066"/>
      <c r="AN75" s="1066"/>
      <c r="AO75" s="1066"/>
      <c r="AP75" s="1076">
        <v>3358</v>
      </c>
      <c r="AQ75" s="1074"/>
      <c r="AR75" s="1074"/>
      <c r="AS75" s="1074"/>
      <c r="AT75" s="1075"/>
      <c r="AU75" s="1066" t="s">
        <v>520</v>
      </c>
      <c r="AV75" s="1066"/>
      <c r="AW75" s="1066"/>
      <c r="AX75" s="1066"/>
      <c r="AY75" s="1066"/>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595</v>
      </c>
      <c r="C76" s="1070"/>
      <c r="D76" s="1070"/>
      <c r="E76" s="1070"/>
      <c r="F76" s="1070"/>
      <c r="G76" s="1070"/>
      <c r="H76" s="1070"/>
      <c r="I76" s="1070"/>
      <c r="J76" s="1070"/>
      <c r="K76" s="1070"/>
      <c r="L76" s="1070"/>
      <c r="M76" s="1070"/>
      <c r="N76" s="1070"/>
      <c r="O76" s="1070"/>
      <c r="P76" s="1071"/>
      <c r="Q76" s="1072">
        <v>4667</v>
      </c>
      <c r="R76" s="1066"/>
      <c r="S76" s="1066"/>
      <c r="T76" s="1066"/>
      <c r="U76" s="1066"/>
      <c r="V76" s="1066">
        <v>4202</v>
      </c>
      <c r="W76" s="1066"/>
      <c r="X76" s="1066"/>
      <c r="Y76" s="1066"/>
      <c r="Z76" s="1066"/>
      <c r="AA76" s="1066">
        <v>465</v>
      </c>
      <c r="AB76" s="1066"/>
      <c r="AC76" s="1066"/>
      <c r="AD76" s="1066"/>
      <c r="AE76" s="1066"/>
      <c r="AF76" s="1066">
        <v>465</v>
      </c>
      <c r="AG76" s="1066"/>
      <c r="AH76" s="1066"/>
      <c r="AI76" s="1066"/>
      <c r="AJ76" s="1066"/>
      <c r="AK76" s="1066" t="s">
        <v>520</v>
      </c>
      <c r="AL76" s="1066"/>
      <c r="AM76" s="1066"/>
      <c r="AN76" s="1066"/>
      <c r="AO76" s="1066"/>
      <c r="AP76" s="1066" t="s">
        <v>520</v>
      </c>
      <c r="AQ76" s="1066"/>
      <c r="AR76" s="1066"/>
      <c r="AS76" s="1066"/>
      <c r="AT76" s="1066"/>
      <c r="AU76" s="1066" t="s">
        <v>520</v>
      </c>
      <c r="AV76" s="1066"/>
      <c r="AW76" s="1066"/>
      <c r="AX76" s="1066"/>
      <c r="AY76" s="1066"/>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596</v>
      </c>
      <c r="C77" s="1070"/>
      <c r="D77" s="1070"/>
      <c r="E77" s="1070"/>
      <c r="F77" s="1070"/>
      <c r="G77" s="1070"/>
      <c r="H77" s="1070"/>
      <c r="I77" s="1070"/>
      <c r="J77" s="1070"/>
      <c r="K77" s="1070"/>
      <c r="L77" s="1070"/>
      <c r="M77" s="1070"/>
      <c r="N77" s="1070"/>
      <c r="O77" s="1070"/>
      <c r="P77" s="1071"/>
      <c r="Q77" s="1073">
        <v>17</v>
      </c>
      <c r="R77" s="1074"/>
      <c r="S77" s="1074"/>
      <c r="T77" s="1074"/>
      <c r="U77" s="1075"/>
      <c r="V77" s="1076">
        <v>14</v>
      </c>
      <c r="W77" s="1074"/>
      <c r="X77" s="1074"/>
      <c r="Y77" s="1074"/>
      <c r="Z77" s="1075"/>
      <c r="AA77" s="1076">
        <v>3</v>
      </c>
      <c r="AB77" s="1074"/>
      <c r="AC77" s="1074"/>
      <c r="AD77" s="1074"/>
      <c r="AE77" s="1075"/>
      <c r="AF77" s="1076">
        <v>3</v>
      </c>
      <c r="AG77" s="1074"/>
      <c r="AH77" s="1074"/>
      <c r="AI77" s="1074"/>
      <c r="AJ77" s="1075"/>
      <c r="AK77" s="1076">
        <v>5</v>
      </c>
      <c r="AL77" s="1074"/>
      <c r="AM77" s="1074"/>
      <c r="AN77" s="1074"/>
      <c r="AO77" s="1075"/>
      <c r="AP77" s="1066" t="s">
        <v>520</v>
      </c>
      <c r="AQ77" s="1066"/>
      <c r="AR77" s="1066"/>
      <c r="AS77" s="1066"/>
      <c r="AT77" s="1066"/>
      <c r="AU77" s="1066" t="s">
        <v>520</v>
      </c>
      <c r="AV77" s="1066"/>
      <c r="AW77" s="1066"/>
      <c r="AX77" s="1066"/>
      <c r="AY77" s="1066"/>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3"/>
      <c r="R82" s="1074"/>
      <c r="S82" s="1074"/>
      <c r="T82" s="1074"/>
      <c r="U82" s="1075"/>
      <c r="V82" s="1076"/>
      <c r="W82" s="1074"/>
      <c r="X82" s="1074"/>
      <c r="Y82" s="1074"/>
      <c r="Z82" s="1075"/>
      <c r="AA82" s="1076"/>
      <c r="AB82" s="1074"/>
      <c r="AC82" s="1074"/>
      <c r="AD82" s="1074"/>
      <c r="AE82" s="1075"/>
      <c r="AF82" s="1076"/>
      <c r="AG82" s="1074"/>
      <c r="AH82" s="1074"/>
      <c r="AI82" s="1074"/>
      <c r="AJ82" s="1075"/>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3"/>
      <c r="R83" s="1074"/>
      <c r="S83" s="1074"/>
      <c r="T83" s="1074"/>
      <c r="U83" s="1075"/>
      <c r="V83" s="1076"/>
      <c r="W83" s="1074"/>
      <c r="X83" s="1074"/>
      <c r="Y83" s="1074"/>
      <c r="Z83" s="1075"/>
      <c r="AA83" s="1076"/>
      <c r="AB83" s="1074"/>
      <c r="AC83" s="1074"/>
      <c r="AD83" s="1074"/>
      <c r="AE83" s="1075"/>
      <c r="AF83" s="1076"/>
      <c r="AG83" s="1074"/>
      <c r="AH83" s="1074"/>
      <c r="AI83" s="1074"/>
      <c r="AJ83" s="1075"/>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3"/>
      <c r="R84" s="1074"/>
      <c r="S84" s="1074"/>
      <c r="T84" s="1074"/>
      <c r="U84" s="1075"/>
      <c r="V84" s="1076"/>
      <c r="W84" s="1074"/>
      <c r="X84" s="1074"/>
      <c r="Y84" s="1074"/>
      <c r="Z84" s="1075"/>
      <c r="AA84" s="1076"/>
      <c r="AB84" s="1074"/>
      <c r="AC84" s="1074"/>
      <c r="AD84" s="1074"/>
      <c r="AE84" s="1075"/>
      <c r="AF84" s="1076"/>
      <c r="AG84" s="1074"/>
      <c r="AH84" s="1074"/>
      <c r="AI84" s="1074"/>
      <c r="AJ84" s="1075"/>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389</v>
      </c>
      <c r="B88" s="1039" t="s">
        <v>424</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29986</v>
      </c>
      <c r="AG88" s="1054"/>
      <c r="AH88" s="1054"/>
      <c r="AI88" s="1054"/>
      <c r="AJ88" s="1054"/>
      <c r="AK88" s="1058"/>
      <c r="AL88" s="1058"/>
      <c r="AM88" s="1058"/>
      <c r="AN88" s="1058"/>
      <c r="AO88" s="1058"/>
      <c r="AP88" s="1054">
        <v>3358</v>
      </c>
      <c r="AQ88" s="1054"/>
      <c r="AR88" s="1054"/>
      <c r="AS88" s="1054"/>
      <c r="AT88" s="1054"/>
      <c r="AU88" s="1054" t="s">
        <v>599</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1039" t="s">
        <v>425</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283</v>
      </c>
      <c r="CS102" s="1046"/>
      <c r="CT102" s="1046"/>
      <c r="CU102" s="1046"/>
      <c r="CV102" s="1047"/>
      <c r="CW102" s="1045">
        <v>83</v>
      </c>
      <c r="CX102" s="1046"/>
      <c r="CY102" s="1046"/>
      <c r="CZ102" s="1046"/>
      <c r="DA102" s="1047"/>
      <c r="DB102" s="1045">
        <v>1398</v>
      </c>
      <c r="DC102" s="1046"/>
      <c r="DD102" s="1046"/>
      <c r="DE102" s="1046"/>
      <c r="DF102" s="1047"/>
      <c r="DG102" s="1045" t="s">
        <v>520</v>
      </c>
      <c r="DH102" s="1046"/>
      <c r="DI102" s="1046"/>
      <c r="DJ102" s="1046"/>
      <c r="DK102" s="1047"/>
      <c r="DL102" s="1045" t="s">
        <v>520</v>
      </c>
      <c r="DM102" s="1046"/>
      <c r="DN102" s="1046"/>
      <c r="DO102" s="1046"/>
      <c r="DP102" s="1047"/>
      <c r="DQ102" s="1045" t="s">
        <v>520</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426</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427</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430</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431</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432</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433</v>
      </c>
      <c r="AB109" s="989"/>
      <c r="AC109" s="989"/>
      <c r="AD109" s="989"/>
      <c r="AE109" s="990"/>
      <c r="AF109" s="991" t="s">
        <v>434</v>
      </c>
      <c r="AG109" s="989"/>
      <c r="AH109" s="989"/>
      <c r="AI109" s="989"/>
      <c r="AJ109" s="990"/>
      <c r="AK109" s="991" t="s">
        <v>305</v>
      </c>
      <c r="AL109" s="989"/>
      <c r="AM109" s="989"/>
      <c r="AN109" s="989"/>
      <c r="AO109" s="990"/>
      <c r="AP109" s="991" t="s">
        <v>435</v>
      </c>
      <c r="AQ109" s="989"/>
      <c r="AR109" s="989"/>
      <c r="AS109" s="989"/>
      <c r="AT109" s="1020"/>
      <c r="AU109" s="988" t="s">
        <v>432</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433</v>
      </c>
      <c r="BR109" s="989"/>
      <c r="BS109" s="989"/>
      <c r="BT109" s="989"/>
      <c r="BU109" s="990"/>
      <c r="BV109" s="991" t="s">
        <v>434</v>
      </c>
      <c r="BW109" s="989"/>
      <c r="BX109" s="989"/>
      <c r="BY109" s="989"/>
      <c r="BZ109" s="990"/>
      <c r="CA109" s="991" t="s">
        <v>305</v>
      </c>
      <c r="CB109" s="989"/>
      <c r="CC109" s="989"/>
      <c r="CD109" s="989"/>
      <c r="CE109" s="990"/>
      <c r="CF109" s="1027" t="s">
        <v>435</v>
      </c>
      <c r="CG109" s="1027"/>
      <c r="CH109" s="1027"/>
      <c r="CI109" s="1027"/>
      <c r="CJ109" s="1027"/>
      <c r="CK109" s="991" t="s">
        <v>436</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433</v>
      </c>
      <c r="DH109" s="989"/>
      <c r="DI109" s="989"/>
      <c r="DJ109" s="989"/>
      <c r="DK109" s="990"/>
      <c r="DL109" s="991" t="s">
        <v>434</v>
      </c>
      <c r="DM109" s="989"/>
      <c r="DN109" s="989"/>
      <c r="DO109" s="989"/>
      <c r="DP109" s="990"/>
      <c r="DQ109" s="991" t="s">
        <v>305</v>
      </c>
      <c r="DR109" s="989"/>
      <c r="DS109" s="989"/>
      <c r="DT109" s="989"/>
      <c r="DU109" s="990"/>
      <c r="DV109" s="991" t="s">
        <v>435</v>
      </c>
      <c r="DW109" s="989"/>
      <c r="DX109" s="989"/>
      <c r="DY109" s="989"/>
      <c r="DZ109" s="1020"/>
    </row>
    <row r="110" spans="1:131" s="248" customFormat="1" ht="26.25" customHeight="1" x14ac:dyDescent="0.15">
      <c r="A110" s="891" t="s">
        <v>437</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4906075</v>
      </c>
      <c r="AB110" s="982"/>
      <c r="AC110" s="982"/>
      <c r="AD110" s="982"/>
      <c r="AE110" s="983"/>
      <c r="AF110" s="984">
        <v>5149494</v>
      </c>
      <c r="AG110" s="982"/>
      <c r="AH110" s="982"/>
      <c r="AI110" s="982"/>
      <c r="AJ110" s="983"/>
      <c r="AK110" s="984">
        <v>5284025</v>
      </c>
      <c r="AL110" s="982"/>
      <c r="AM110" s="982"/>
      <c r="AN110" s="982"/>
      <c r="AO110" s="983"/>
      <c r="AP110" s="985">
        <v>14.4</v>
      </c>
      <c r="AQ110" s="986"/>
      <c r="AR110" s="986"/>
      <c r="AS110" s="986"/>
      <c r="AT110" s="987"/>
      <c r="AU110" s="1021" t="s">
        <v>72</v>
      </c>
      <c r="AV110" s="1022"/>
      <c r="AW110" s="1022"/>
      <c r="AX110" s="1022"/>
      <c r="AY110" s="1022"/>
      <c r="AZ110" s="947" t="s">
        <v>438</v>
      </c>
      <c r="BA110" s="892"/>
      <c r="BB110" s="892"/>
      <c r="BC110" s="892"/>
      <c r="BD110" s="892"/>
      <c r="BE110" s="892"/>
      <c r="BF110" s="892"/>
      <c r="BG110" s="892"/>
      <c r="BH110" s="892"/>
      <c r="BI110" s="892"/>
      <c r="BJ110" s="892"/>
      <c r="BK110" s="892"/>
      <c r="BL110" s="892"/>
      <c r="BM110" s="892"/>
      <c r="BN110" s="892"/>
      <c r="BO110" s="892"/>
      <c r="BP110" s="893"/>
      <c r="BQ110" s="948">
        <v>49423363</v>
      </c>
      <c r="BR110" s="929"/>
      <c r="BS110" s="929"/>
      <c r="BT110" s="929"/>
      <c r="BU110" s="929"/>
      <c r="BV110" s="929">
        <v>48005890</v>
      </c>
      <c r="BW110" s="929"/>
      <c r="BX110" s="929"/>
      <c r="BY110" s="929"/>
      <c r="BZ110" s="929"/>
      <c r="CA110" s="929">
        <v>49499088</v>
      </c>
      <c r="CB110" s="929"/>
      <c r="CC110" s="929"/>
      <c r="CD110" s="929"/>
      <c r="CE110" s="929"/>
      <c r="CF110" s="953">
        <v>134.69999999999999</v>
      </c>
      <c r="CG110" s="954"/>
      <c r="CH110" s="954"/>
      <c r="CI110" s="954"/>
      <c r="CJ110" s="954"/>
      <c r="CK110" s="1017" t="s">
        <v>439</v>
      </c>
      <c r="CL110" s="903"/>
      <c r="CM110" s="978" t="s">
        <v>440</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415</v>
      </c>
      <c r="DH110" s="929"/>
      <c r="DI110" s="929"/>
      <c r="DJ110" s="929"/>
      <c r="DK110" s="929"/>
      <c r="DL110" s="929" t="s">
        <v>415</v>
      </c>
      <c r="DM110" s="929"/>
      <c r="DN110" s="929"/>
      <c r="DO110" s="929"/>
      <c r="DP110" s="929"/>
      <c r="DQ110" s="929" t="s">
        <v>391</v>
      </c>
      <c r="DR110" s="929"/>
      <c r="DS110" s="929"/>
      <c r="DT110" s="929"/>
      <c r="DU110" s="929"/>
      <c r="DV110" s="930" t="s">
        <v>441</v>
      </c>
      <c r="DW110" s="930"/>
      <c r="DX110" s="930"/>
      <c r="DY110" s="930"/>
      <c r="DZ110" s="931"/>
    </row>
    <row r="111" spans="1:131" s="248" customFormat="1" ht="26.25" customHeight="1" x14ac:dyDescent="0.15">
      <c r="A111" s="858" t="s">
        <v>442</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443</v>
      </c>
      <c r="AB111" s="1010"/>
      <c r="AC111" s="1010"/>
      <c r="AD111" s="1010"/>
      <c r="AE111" s="1011"/>
      <c r="AF111" s="1012" t="s">
        <v>415</v>
      </c>
      <c r="AG111" s="1010"/>
      <c r="AH111" s="1010"/>
      <c r="AI111" s="1010"/>
      <c r="AJ111" s="1011"/>
      <c r="AK111" s="1012" t="s">
        <v>391</v>
      </c>
      <c r="AL111" s="1010"/>
      <c r="AM111" s="1010"/>
      <c r="AN111" s="1010"/>
      <c r="AO111" s="1011"/>
      <c r="AP111" s="1013" t="s">
        <v>415</v>
      </c>
      <c r="AQ111" s="1014"/>
      <c r="AR111" s="1014"/>
      <c r="AS111" s="1014"/>
      <c r="AT111" s="1015"/>
      <c r="AU111" s="1023"/>
      <c r="AV111" s="1024"/>
      <c r="AW111" s="1024"/>
      <c r="AX111" s="1024"/>
      <c r="AY111" s="1024"/>
      <c r="AZ111" s="899" t="s">
        <v>444</v>
      </c>
      <c r="BA111" s="834"/>
      <c r="BB111" s="834"/>
      <c r="BC111" s="834"/>
      <c r="BD111" s="834"/>
      <c r="BE111" s="834"/>
      <c r="BF111" s="834"/>
      <c r="BG111" s="834"/>
      <c r="BH111" s="834"/>
      <c r="BI111" s="834"/>
      <c r="BJ111" s="834"/>
      <c r="BK111" s="834"/>
      <c r="BL111" s="834"/>
      <c r="BM111" s="834"/>
      <c r="BN111" s="834"/>
      <c r="BO111" s="834"/>
      <c r="BP111" s="835"/>
      <c r="BQ111" s="900">
        <v>1606120</v>
      </c>
      <c r="BR111" s="901"/>
      <c r="BS111" s="901"/>
      <c r="BT111" s="901"/>
      <c r="BU111" s="901"/>
      <c r="BV111" s="901">
        <v>1557827</v>
      </c>
      <c r="BW111" s="901"/>
      <c r="BX111" s="901"/>
      <c r="BY111" s="901"/>
      <c r="BZ111" s="901"/>
      <c r="CA111" s="901">
        <v>1465057</v>
      </c>
      <c r="CB111" s="901"/>
      <c r="CC111" s="901"/>
      <c r="CD111" s="901"/>
      <c r="CE111" s="901"/>
      <c r="CF111" s="962">
        <v>4</v>
      </c>
      <c r="CG111" s="963"/>
      <c r="CH111" s="963"/>
      <c r="CI111" s="963"/>
      <c r="CJ111" s="963"/>
      <c r="CK111" s="1018"/>
      <c r="CL111" s="905"/>
      <c r="CM111" s="908" t="s">
        <v>445</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415</v>
      </c>
      <c r="DH111" s="901"/>
      <c r="DI111" s="901"/>
      <c r="DJ111" s="901"/>
      <c r="DK111" s="901"/>
      <c r="DL111" s="901" t="s">
        <v>391</v>
      </c>
      <c r="DM111" s="901"/>
      <c r="DN111" s="901"/>
      <c r="DO111" s="901"/>
      <c r="DP111" s="901"/>
      <c r="DQ111" s="901" t="s">
        <v>415</v>
      </c>
      <c r="DR111" s="901"/>
      <c r="DS111" s="901"/>
      <c r="DT111" s="901"/>
      <c r="DU111" s="901"/>
      <c r="DV111" s="878" t="s">
        <v>441</v>
      </c>
      <c r="DW111" s="878"/>
      <c r="DX111" s="878"/>
      <c r="DY111" s="878"/>
      <c r="DZ111" s="879"/>
    </row>
    <row r="112" spans="1:131" s="248" customFormat="1" ht="26.25" customHeight="1" x14ac:dyDescent="0.15">
      <c r="A112" s="1003" t="s">
        <v>446</v>
      </c>
      <c r="B112" s="1004"/>
      <c r="C112" s="834" t="s">
        <v>447</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415</v>
      </c>
      <c r="AB112" s="864"/>
      <c r="AC112" s="864"/>
      <c r="AD112" s="864"/>
      <c r="AE112" s="865"/>
      <c r="AF112" s="866" t="s">
        <v>448</v>
      </c>
      <c r="AG112" s="864"/>
      <c r="AH112" s="864"/>
      <c r="AI112" s="864"/>
      <c r="AJ112" s="865"/>
      <c r="AK112" s="866" t="s">
        <v>449</v>
      </c>
      <c r="AL112" s="864"/>
      <c r="AM112" s="864"/>
      <c r="AN112" s="864"/>
      <c r="AO112" s="865"/>
      <c r="AP112" s="911" t="s">
        <v>415</v>
      </c>
      <c r="AQ112" s="912"/>
      <c r="AR112" s="912"/>
      <c r="AS112" s="912"/>
      <c r="AT112" s="913"/>
      <c r="AU112" s="1023"/>
      <c r="AV112" s="1024"/>
      <c r="AW112" s="1024"/>
      <c r="AX112" s="1024"/>
      <c r="AY112" s="1024"/>
      <c r="AZ112" s="899" t="s">
        <v>450</v>
      </c>
      <c r="BA112" s="834"/>
      <c r="BB112" s="834"/>
      <c r="BC112" s="834"/>
      <c r="BD112" s="834"/>
      <c r="BE112" s="834"/>
      <c r="BF112" s="834"/>
      <c r="BG112" s="834"/>
      <c r="BH112" s="834"/>
      <c r="BI112" s="834"/>
      <c r="BJ112" s="834"/>
      <c r="BK112" s="834"/>
      <c r="BL112" s="834"/>
      <c r="BM112" s="834"/>
      <c r="BN112" s="834"/>
      <c r="BO112" s="834"/>
      <c r="BP112" s="835"/>
      <c r="BQ112" s="900">
        <v>6884115</v>
      </c>
      <c r="BR112" s="901"/>
      <c r="BS112" s="901"/>
      <c r="BT112" s="901"/>
      <c r="BU112" s="901"/>
      <c r="BV112" s="901">
        <v>6895329</v>
      </c>
      <c r="BW112" s="901"/>
      <c r="BX112" s="901"/>
      <c r="BY112" s="901"/>
      <c r="BZ112" s="901"/>
      <c r="CA112" s="901">
        <v>7992743</v>
      </c>
      <c r="CB112" s="901"/>
      <c r="CC112" s="901"/>
      <c r="CD112" s="901"/>
      <c r="CE112" s="901"/>
      <c r="CF112" s="962">
        <v>21.8</v>
      </c>
      <c r="CG112" s="963"/>
      <c r="CH112" s="963"/>
      <c r="CI112" s="963"/>
      <c r="CJ112" s="963"/>
      <c r="CK112" s="1018"/>
      <c r="CL112" s="905"/>
      <c r="CM112" s="908" t="s">
        <v>451</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448</v>
      </c>
      <c r="DH112" s="901"/>
      <c r="DI112" s="901"/>
      <c r="DJ112" s="901"/>
      <c r="DK112" s="901"/>
      <c r="DL112" s="901" t="s">
        <v>391</v>
      </c>
      <c r="DM112" s="901"/>
      <c r="DN112" s="901"/>
      <c r="DO112" s="901"/>
      <c r="DP112" s="901"/>
      <c r="DQ112" s="901" t="s">
        <v>415</v>
      </c>
      <c r="DR112" s="901"/>
      <c r="DS112" s="901"/>
      <c r="DT112" s="901"/>
      <c r="DU112" s="901"/>
      <c r="DV112" s="878" t="s">
        <v>415</v>
      </c>
      <c r="DW112" s="878"/>
      <c r="DX112" s="878"/>
      <c r="DY112" s="878"/>
      <c r="DZ112" s="879"/>
    </row>
    <row r="113" spans="1:130" s="248" customFormat="1" ht="26.25" customHeight="1" x14ac:dyDescent="0.15">
      <c r="A113" s="1005"/>
      <c r="B113" s="1006"/>
      <c r="C113" s="834" t="s">
        <v>452</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700440</v>
      </c>
      <c r="AB113" s="1010"/>
      <c r="AC113" s="1010"/>
      <c r="AD113" s="1010"/>
      <c r="AE113" s="1011"/>
      <c r="AF113" s="1012">
        <v>397565</v>
      </c>
      <c r="AG113" s="1010"/>
      <c r="AH113" s="1010"/>
      <c r="AI113" s="1010"/>
      <c r="AJ113" s="1011"/>
      <c r="AK113" s="1012">
        <v>408831</v>
      </c>
      <c r="AL113" s="1010"/>
      <c r="AM113" s="1010"/>
      <c r="AN113" s="1010"/>
      <c r="AO113" s="1011"/>
      <c r="AP113" s="1013">
        <v>1.1000000000000001</v>
      </c>
      <c r="AQ113" s="1014"/>
      <c r="AR113" s="1014"/>
      <c r="AS113" s="1014"/>
      <c r="AT113" s="1015"/>
      <c r="AU113" s="1023"/>
      <c r="AV113" s="1024"/>
      <c r="AW113" s="1024"/>
      <c r="AX113" s="1024"/>
      <c r="AY113" s="1024"/>
      <c r="AZ113" s="899" t="s">
        <v>453</v>
      </c>
      <c r="BA113" s="834"/>
      <c r="BB113" s="834"/>
      <c r="BC113" s="834"/>
      <c r="BD113" s="834"/>
      <c r="BE113" s="834"/>
      <c r="BF113" s="834"/>
      <c r="BG113" s="834"/>
      <c r="BH113" s="834"/>
      <c r="BI113" s="834"/>
      <c r="BJ113" s="834"/>
      <c r="BK113" s="834"/>
      <c r="BL113" s="834"/>
      <c r="BM113" s="834"/>
      <c r="BN113" s="834"/>
      <c r="BO113" s="834"/>
      <c r="BP113" s="835"/>
      <c r="BQ113" s="900">
        <v>317</v>
      </c>
      <c r="BR113" s="901"/>
      <c r="BS113" s="901"/>
      <c r="BT113" s="901"/>
      <c r="BU113" s="901"/>
      <c r="BV113" s="901" t="s">
        <v>443</v>
      </c>
      <c r="BW113" s="901"/>
      <c r="BX113" s="901"/>
      <c r="BY113" s="901"/>
      <c r="BZ113" s="901"/>
      <c r="CA113" s="901" t="s">
        <v>449</v>
      </c>
      <c r="CB113" s="901"/>
      <c r="CC113" s="901"/>
      <c r="CD113" s="901"/>
      <c r="CE113" s="901"/>
      <c r="CF113" s="962" t="s">
        <v>415</v>
      </c>
      <c r="CG113" s="963"/>
      <c r="CH113" s="963"/>
      <c r="CI113" s="963"/>
      <c r="CJ113" s="963"/>
      <c r="CK113" s="1018"/>
      <c r="CL113" s="905"/>
      <c r="CM113" s="908" t="s">
        <v>454</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415</v>
      </c>
      <c r="DH113" s="864"/>
      <c r="DI113" s="864"/>
      <c r="DJ113" s="864"/>
      <c r="DK113" s="865"/>
      <c r="DL113" s="866" t="s">
        <v>441</v>
      </c>
      <c r="DM113" s="864"/>
      <c r="DN113" s="864"/>
      <c r="DO113" s="864"/>
      <c r="DP113" s="865"/>
      <c r="DQ113" s="866" t="s">
        <v>415</v>
      </c>
      <c r="DR113" s="864"/>
      <c r="DS113" s="864"/>
      <c r="DT113" s="864"/>
      <c r="DU113" s="865"/>
      <c r="DV113" s="911" t="s">
        <v>415</v>
      </c>
      <c r="DW113" s="912"/>
      <c r="DX113" s="912"/>
      <c r="DY113" s="912"/>
      <c r="DZ113" s="913"/>
    </row>
    <row r="114" spans="1:130" s="248" customFormat="1" ht="26.25" customHeight="1" x14ac:dyDescent="0.15">
      <c r="A114" s="1005"/>
      <c r="B114" s="1006"/>
      <c r="C114" s="834" t="s">
        <v>455</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7402</v>
      </c>
      <c r="AB114" s="864"/>
      <c r="AC114" s="864"/>
      <c r="AD114" s="864"/>
      <c r="AE114" s="865"/>
      <c r="AF114" s="866">
        <v>18981</v>
      </c>
      <c r="AG114" s="864"/>
      <c r="AH114" s="864"/>
      <c r="AI114" s="864"/>
      <c r="AJ114" s="865"/>
      <c r="AK114" s="866">
        <v>6904</v>
      </c>
      <c r="AL114" s="864"/>
      <c r="AM114" s="864"/>
      <c r="AN114" s="864"/>
      <c r="AO114" s="865"/>
      <c r="AP114" s="911">
        <v>0</v>
      </c>
      <c r="AQ114" s="912"/>
      <c r="AR114" s="912"/>
      <c r="AS114" s="912"/>
      <c r="AT114" s="913"/>
      <c r="AU114" s="1023"/>
      <c r="AV114" s="1024"/>
      <c r="AW114" s="1024"/>
      <c r="AX114" s="1024"/>
      <c r="AY114" s="1024"/>
      <c r="AZ114" s="899" t="s">
        <v>456</v>
      </c>
      <c r="BA114" s="834"/>
      <c r="BB114" s="834"/>
      <c r="BC114" s="834"/>
      <c r="BD114" s="834"/>
      <c r="BE114" s="834"/>
      <c r="BF114" s="834"/>
      <c r="BG114" s="834"/>
      <c r="BH114" s="834"/>
      <c r="BI114" s="834"/>
      <c r="BJ114" s="834"/>
      <c r="BK114" s="834"/>
      <c r="BL114" s="834"/>
      <c r="BM114" s="834"/>
      <c r="BN114" s="834"/>
      <c r="BO114" s="834"/>
      <c r="BP114" s="835"/>
      <c r="BQ114" s="900">
        <v>5664990</v>
      </c>
      <c r="BR114" s="901"/>
      <c r="BS114" s="901"/>
      <c r="BT114" s="901"/>
      <c r="BU114" s="901"/>
      <c r="BV114" s="901">
        <v>5074999</v>
      </c>
      <c r="BW114" s="901"/>
      <c r="BX114" s="901"/>
      <c r="BY114" s="901"/>
      <c r="BZ114" s="901"/>
      <c r="CA114" s="901">
        <v>4368100</v>
      </c>
      <c r="CB114" s="901"/>
      <c r="CC114" s="901"/>
      <c r="CD114" s="901"/>
      <c r="CE114" s="901"/>
      <c r="CF114" s="962">
        <v>11.9</v>
      </c>
      <c r="CG114" s="963"/>
      <c r="CH114" s="963"/>
      <c r="CI114" s="963"/>
      <c r="CJ114" s="963"/>
      <c r="CK114" s="1018"/>
      <c r="CL114" s="905"/>
      <c r="CM114" s="908" t="s">
        <v>457</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449</v>
      </c>
      <c r="DH114" s="864"/>
      <c r="DI114" s="864"/>
      <c r="DJ114" s="864"/>
      <c r="DK114" s="865"/>
      <c r="DL114" s="866" t="s">
        <v>391</v>
      </c>
      <c r="DM114" s="864"/>
      <c r="DN114" s="864"/>
      <c r="DO114" s="864"/>
      <c r="DP114" s="865"/>
      <c r="DQ114" s="866" t="s">
        <v>415</v>
      </c>
      <c r="DR114" s="864"/>
      <c r="DS114" s="864"/>
      <c r="DT114" s="864"/>
      <c r="DU114" s="865"/>
      <c r="DV114" s="911" t="s">
        <v>415</v>
      </c>
      <c r="DW114" s="912"/>
      <c r="DX114" s="912"/>
      <c r="DY114" s="912"/>
      <c r="DZ114" s="913"/>
    </row>
    <row r="115" spans="1:130" s="248" customFormat="1" ht="26.25" customHeight="1" x14ac:dyDescent="0.15">
      <c r="A115" s="1005"/>
      <c r="B115" s="1006"/>
      <c r="C115" s="834" t="s">
        <v>458</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33884</v>
      </c>
      <c r="AB115" s="1010"/>
      <c r="AC115" s="1010"/>
      <c r="AD115" s="1010"/>
      <c r="AE115" s="1011"/>
      <c r="AF115" s="1012">
        <v>73005</v>
      </c>
      <c r="AG115" s="1010"/>
      <c r="AH115" s="1010"/>
      <c r="AI115" s="1010"/>
      <c r="AJ115" s="1011"/>
      <c r="AK115" s="1012">
        <v>104992</v>
      </c>
      <c r="AL115" s="1010"/>
      <c r="AM115" s="1010"/>
      <c r="AN115" s="1010"/>
      <c r="AO115" s="1011"/>
      <c r="AP115" s="1013">
        <v>0.3</v>
      </c>
      <c r="AQ115" s="1014"/>
      <c r="AR115" s="1014"/>
      <c r="AS115" s="1014"/>
      <c r="AT115" s="1015"/>
      <c r="AU115" s="1023"/>
      <c r="AV115" s="1024"/>
      <c r="AW115" s="1024"/>
      <c r="AX115" s="1024"/>
      <c r="AY115" s="1024"/>
      <c r="AZ115" s="899" t="s">
        <v>459</v>
      </c>
      <c r="BA115" s="834"/>
      <c r="BB115" s="834"/>
      <c r="BC115" s="834"/>
      <c r="BD115" s="834"/>
      <c r="BE115" s="834"/>
      <c r="BF115" s="834"/>
      <c r="BG115" s="834"/>
      <c r="BH115" s="834"/>
      <c r="BI115" s="834"/>
      <c r="BJ115" s="834"/>
      <c r="BK115" s="834"/>
      <c r="BL115" s="834"/>
      <c r="BM115" s="834"/>
      <c r="BN115" s="834"/>
      <c r="BO115" s="834"/>
      <c r="BP115" s="835"/>
      <c r="BQ115" s="900">
        <v>14530</v>
      </c>
      <c r="BR115" s="901"/>
      <c r="BS115" s="901"/>
      <c r="BT115" s="901"/>
      <c r="BU115" s="901"/>
      <c r="BV115" s="901">
        <v>28561</v>
      </c>
      <c r="BW115" s="901"/>
      <c r="BX115" s="901"/>
      <c r="BY115" s="901"/>
      <c r="BZ115" s="901"/>
      <c r="CA115" s="901">
        <v>22123</v>
      </c>
      <c r="CB115" s="901"/>
      <c r="CC115" s="901"/>
      <c r="CD115" s="901"/>
      <c r="CE115" s="901"/>
      <c r="CF115" s="962">
        <v>0.1</v>
      </c>
      <c r="CG115" s="963"/>
      <c r="CH115" s="963"/>
      <c r="CI115" s="963"/>
      <c r="CJ115" s="963"/>
      <c r="CK115" s="1018"/>
      <c r="CL115" s="905"/>
      <c r="CM115" s="899" t="s">
        <v>460</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v>1606120</v>
      </c>
      <c r="DH115" s="864"/>
      <c r="DI115" s="864"/>
      <c r="DJ115" s="864"/>
      <c r="DK115" s="865"/>
      <c r="DL115" s="866">
        <v>1557827</v>
      </c>
      <c r="DM115" s="864"/>
      <c r="DN115" s="864"/>
      <c r="DO115" s="864"/>
      <c r="DP115" s="865"/>
      <c r="DQ115" s="866">
        <v>1465057</v>
      </c>
      <c r="DR115" s="864"/>
      <c r="DS115" s="864"/>
      <c r="DT115" s="864"/>
      <c r="DU115" s="865"/>
      <c r="DV115" s="911">
        <v>4</v>
      </c>
      <c r="DW115" s="912"/>
      <c r="DX115" s="912"/>
      <c r="DY115" s="912"/>
      <c r="DZ115" s="913"/>
    </row>
    <row r="116" spans="1:130" s="248" customFormat="1" ht="26.25" customHeight="1" x14ac:dyDescent="0.15">
      <c r="A116" s="1007"/>
      <c r="B116" s="1008"/>
      <c r="C116" s="967" t="s">
        <v>461</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415</v>
      </c>
      <c r="AB116" s="864"/>
      <c r="AC116" s="864"/>
      <c r="AD116" s="864"/>
      <c r="AE116" s="865"/>
      <c r="AF116" s="866" t="s">
        <v>415</v>
      </c>
      <c r="AG116" s="864"/>
      <c r="AH116" s="864"/>
      <c r="AI116" s="864"/>
      <c r="AJ116" s="865"/>
      <c r="AK116" s="866" t="s">
        <v>449</v>
      </c>
      <c r="AL116" s="864"/>
      <c r="AM116" s="864"/>
      <c r="AN116" s="864"/>
      <c r="AO116" s="865"/>
      <c r="AP116" s="911" t="s">
        <v>415</v>
      </c>
      <c r="AQ116" s="912"/>
      <c r="AR116" s="912"/>
      <c r="AS116" s="912"/>
      <c r="AT116" s="913"/>
      <c r="AU116" s="1023"/>
      <c r="AV116" s="1024"/>
      <c r="AW116" s="1024"/>
      <c r="AX116" s="1024"/>
      <c r="AY116" s="1024"/>
      <c r="AZ116" s="950" t="s">
        <v>462</v>
      </c>
      <c r="BA116" s="951"/>
      <c r="BB116" s="951"/>
      <c r="BC116" s="951"/>
      <c r="BD116" s="951"/>
      <c r="BE116" s="951"/>
      <c r="BF116" s="951"/>
      <c r="BG116" s="951"/>
      <c r="BH116" s="951"/>
      <c r="BI116" s="951"/>
      <c r="BJ116" s="951"/>
      <c r="BK116" s="951"/>
      <c r="BL116" s="951"/>
      <c r="BM116" s="951"/>
      <c r="BN116" s="951"/>
      <c r="BO116" s="951"/>
      <c r="BP116" s="952"/>
      <c r="BQ116" s="900" t="s">
        <v>441</v>
      </c>
      <c r="BR116" s="901"/>
      <c r="BS116" s="901"/>
      <c r="BT116" s="901"/>
      <c r="BU116" s="901"/>
      <c r="BV116" s="901" t="s">
        <v>449</v>
      </c>
      <c r="BW116" s="901"/>
      <c r="BX116" s="901"/>
      <c r="BY116" s="901"/>
      <c r="BZ116" s="901"/>
      <c r="CA116" s="901" t="s">
        <v>415</v>
      </c>
      <c r="CB116" s="901"/>
      <c r="CC116" s="901"/>
      <c r="CD116" s="901"/>
      <c r="CE116" s="901"/>
      <c r="CF116" s="962" t="s">
        <v>391</v>
      </c>
      <c r="CG116" s="963"/>
      <c r="CH116" s="963"/>
      <c r="CI116" s="963"/>
      <c r="CJ116" s="963"/>
      <c r="CK116" s="1018"/>
      <c r="CL116" s="905"/>
      <c r="CM116" s="908" t="s">
        <v>463</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415</v>
      </c>
      <c r="DH116" s="864"/>
      <c r="DI116" s="864"/>
      <c r="DJ116" s="864"/>
      <c r="DK116" s="865"/>
      <c r="DL116" s="866" t="s">
        <v>449</v>
      </c>
      <c r="DM116" s="864"/>
      <c r="DN116" s="864"/>
      <c r="DO116" s="864"/>
      <c r="DP116" s="865"/>
      <c r="DQ116" s="866" t="s">
        <v>415</v>
      </c>
      <c r="DR116" s="864"/>
      <c r="DS116" s="864"/>
      <c r="DT116" s="864"/>
      <c r="DU116" s="865"/>
      <c r="DV116" s="911" t="s">
        <v>415</v>
      </c>
      <c r="DW116" s="912"/>
      <c r="DX116" s="912"/>
      <c r="DY116" s="912"/>
      <c r="DZ116" s="913"/>
    </row>
    <row r="117" spans="1:130" s="248" customFormat="1" ht="26.25" customHeight="1" x14ac:dyDescent="0.15">
      <c r="A117" s="988" t="s">
        <v>185</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464</v>
      </c>
      <c r="Z117" s="990"/>
      <c r="AA117" s="995">
        <v>5647801</v>
      </c>
      <c r="AB117" s="996"/>
      <c r="AC117" s="996"/>
      <c r="AD117" s="996"/>
      <c r="AE117" s="997"/>
      <c r="AF117" s="998">
        <v>5639045</v>
      </c>
      <c r="AG117" s="996"/>
      <c r="AH117" s="996"/>
      <c r="AI117" s="996"/>
      <c r="AJ117" s="997"/>
      <c r="AK117" s="998">
        <v>5804752</v>
      </c>
      <c r="AL117" s="996"/>
      <c r="AM117" s="996"/>
      <c r="AN117" s="996"/>
      <c r="AO117" s="997"/>
      <c r="AP117" s="999"/>
      <c r="AQ117" s="1000"/>
      <c r="AR117" s="1000"/>
      <c r="AS117" s="1000"/>
      <c r="AT117" s="1001"/>
      <c r="AU117" s="1023"/>
      <c r="AV117" s="1024"/>
      <c r="AW117" s="1024"/>
      <c r="AX117" s="1024"/>
      <c r="AY117" s="1024"/>
      <c r="AZ117" s="950" t="s">
        <v>465</v>
      </c>
      <c r="BA117" s="951"/>
      <c r="BB117" s="951"/>
      <c r="BC117" s="951"/>
      <c r="BD117" s="951"/>
      <c r="BE117" s="951"/>
      <c r="BF117" s="951"/>
      <c r="BG117" s="951"/>
      <c r="BH117" s="951"/>
      <c r="BI117" s="951"/>
      <c r="BJ117" s="951"/>
      <c r="BK117" s="951"/>
      <c r="BL117" s="951"/>
      <c r="BM117" s="951"/>
      <c r="BN117" s="951"/>
      <c r="BO117" s="951"/>
      <c r="BP117" s="952"/>
      <c r="BQ117" s="900" t="s">
        <v>443</v>
      </c>
      <c r="BR117" s="901"/>
      <c r="BS117" s="901"/>
      <c r="BT117" s="901"/>
      <c r="BU117" s="901"/>
      <c r="BV117" s="901" t="s">
        <v>466</v>
      </c>
      <c r="BW117" s="901"/>
      <c r="BX117" s="901"/>
      <c r="BY117" s="901"/>
      <c r="BZ117" s="901"/>
      <c r="CA117" s="901" t="s">
        <v>415</v>
      </c>
      <c r="CB117" s="901"/>
      <c r="CC117" s="901"/>
      <c r="CD117" s="901"/>
      <c r="CE117" s="901"/>
      <c r="CF117" s="962" t="s">
        <v>415</v>
      </c>
      <c r="CG117" s="963"/>
      <c r="CH117" s="963"/>
      <c r="CI117" s="963"/>
      <c r="CJ117" s="963"/>
      <c r="CK117" s="1018"/>
      <c r="CL117" s="905"/>
      <c r="CM117" s="908" t="s">
        <v>467</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391</v>
      </c>
      <c r="DH117" s="864"/>
      <c r="DI117" s="864"/>
      <c r="DJ117" s="864"/>
      <c r="DK117" s="865"/>
      <c r="DL117" s="866" t="s">
        <v>443</v>
      </c>
      <c r="DM117" s="864"/>
      <c r="DN117" s="864"/>
      <c r="DO117" s="864"/>
      <c r="DP117" s="865"/>
      <c r="DQ117" s="866" t="s">
        <v>391</v>
      </c>
      <c r="DR117" s="864"/>
      <c r="DS117" s="864"/>
      <c r="DT117" s="864"/>
      <c r="DU117" s="865"/>
      <c r="DV117" s="911" t="s">
        <v>449</v>
      </c>
      <c r="DW117" s="912"/>
      <c r="DX117" s="912"/>
      <c r="DY117" s="912"/>
      <c r="DZ117" s="913"/>
    </row>
    <row r="118" spans="1:130" s="248" customFormat="1" ht="26.25" customHeight="1" x14ac:dyDescent="0.15">
      <c r="A118" s="988" t="s">
        <v>436</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433</v>
      </c>
      <c r="AB118" s="989"/>
      <c r="AC118" s="989"/>
      <c r="AD118" s="989"/>
      <c r="AE118" s="990"/>
      <c r="AF118" s="991" t="s">
        <v>434</v>
      </c>
      <c r="AG118" s="989"/>
      <c r="AH118" s="989"/>
      <c r="AI118" s="989"/>
      <c r="AJ118" s="990"/>
      <c r="AK118" s="991" t="s">
        <v>305</v>
      </c>
      <c r="AL118" s="989"/>
      <c r="AM118" s="989"/>
      <c r="AN118" s="989"/>
      <c r="AO118" s="990"/>
      <c r="AP118" s="992" t="s">
        <v>435</v>
      </c>
      <c r="AQ118" s="993"/>
      <c r="AR118" s="993"/>
      <c r="AS118" s="993"/>
      <c r="AT118" s="994"/>
      <c r="AU118" s="1023"/>
      <c r="AV118" s="1024"/>
      <c r="AW118" s="1024"/>
      <c r="AX118" s="1024"/>
      <c r="AY118" s="1024"/>
      <c r="AZ118" s="966" t="s">
        <v>468</v>
      </c>
      <c r="BA118" s="967"/>
      <c r="BB118" s="967"/>
      <c r="BC118" s="967"/>
      <c r="BD118" s="967"/>
      <c r="BE118" s="967"/>
      <c r="BF118" s="967"/>
      <c r="BG118" s="967"/>
      <c r="BH118" s="967"/>
      <c r="BI118" s="967"/>
      <c r="BJ118" s="967"/>
      <c r="BK118" s="967"/>
      <c r="BL118" s="967"/>
      <c r="BM118" s="967"/>
      <c r="BN118" s="967"/>
      <c r="BO118" s="967"/>
      <c r="BP118" s="968"/>
      <c r="BQ118" s="969" t="s">
        <v>443</v>
      </c>
      <c r="BR118" s="932"/>
      <c r="BS118" s="932"/>
      <c r="BT118" s="932"/>
      <c r="BU118" s="932"/>
      <c r="BV118" s="932" t="s">
        <v>443</v>
      </c>
      <c r="BW118" s="932"/>
      <c r="BX118" s="932"/>
      <c r="BY118" s="932"/>
      <c r="BZ118" s="932"/>
      <c r="CA118" s="932" t="s">
        <v>415</v>
      </c>
      <c r="CB118" s="932"/>
      <c r="CC118" s="932"/>
      <c r="CD118" s="932"/>
      <c r="CE118" s="932"/>
      <c r="CF118" s="962" t="s">
        <v>443</v>
      </c>
      <c r="CG118" s="963"/>
      <c r="CH118" s="963"/>
      <c r="CI118" s="963"/>
      <c r="CJ118" s="963"/>
      <c r="CK118" s="1018"/>
      <c r="CL118" s="905"/>
      <c r="CM118" s="908" t="s">
        <v>469</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415</v>
      </c>
      <c r="DH118" s="864"/>
      <c r="DI118" s="864"/>
      <c r="DJ118" s="864"/>
      <c r="DK118" s="865"/>
      <c r="DL118" s="866" t="s">
        <v>448</v>
      </c>
      <c r="DM118" s="864"/>
      <c r="DN118" s="864"/>
      <c r="DO118" s="864"/>
      <c r="DP118" s="865"/>
      <c r="DQ118" s="866" t="s">
        <v>443</v>
      </c>
      <c r="DR118" s="864"/>
      <c r="DS118" s="864"/>
      <c r="DT118" s="864"/>
      <c r="DU118" s="865"/>
      <c r="DV118" s="911" t="s">
        <v>448</v>
      </c>
      <c r="DW118" s="912"/>
      <c r="DX118" s="912"/>
      <c r="DY118" s="912"/>
      <c r="DZ118" s="913"/>
    </row>
    <row r="119" spans="1:130" s="248" customFormat="1" ht="26.25" customHeight="1" x14ac:dyDescent="0.15">
      <c r="A119" s="902" t="s">
        <v>439</v>
      </c>
      <c r="B119" s="903"/>
      <c r="C119" s="978" t="s">
        <v>440</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391</v>
      </c>
      <c r="AB119" s="982"/>
      <c r="AC119" s="982"/>
      <c r="AD119" s="982"/>
      <c r="AE119" s="983"/>
      <c r="AF119" s="984" t="s">
        <v>443</v>
      </c>
      <c r="AG119" s="982"/>
      <c r="AH119" s="982"/>
      <c r="AI119" s="982"/>
      <c r="AJ119" s="983"/>
      <c r="AK119" s="984" t="s">
        <v>466</v>
      </c>
      <c r="AL119" s="982"/>
      <c r="AM119" s="982"/>
      <c r="AN119" s="982"/>
      <c r="AO119" s="983"/>
      <c r="AP119" s="985" t="s">
        <v>415</v>
      </c>
      <c r="AQ119" s="986"/>
      <c r="AR119" s="986"/>
      <c r="AS119" s="986"/>
      <c r="AT119" s="987"/>
      <c r="AU119" s="1025"/>
      <c r="AV119" s="1026"/>
      <c r="AW119" s="1026"/>
      <c r="AX119" s="1026"/>
      <c r="AY119" s="1026"/>
      <c r="AZ119" s="279" t="s">
        <v>185</v>
      </c>
      <c r="BA119" s="279"/>
      <c r="BB119" s="279"/>
      <c r="BC119" s="279"/>
      <c r="BD119" s="279"/>
      <c r="BE119" s="279"/>
      <c r="BF119" s="279"/>
      <c r="BG119" s="279"/>
      <c r="BH119" s="279"/>
      <c r="BI119" s="279"/>
      <c r="BJ119" s="279"/>
      <c r="BK119" s="279"/>
      <c r="BL119" s="279"/>
      <c r="BM119" s="279"/>
      <c r="BN119" s="279"/>
      <c r="BO119" s="964" t="s">
        <v>470</v>
      </c>
      <c r="BP119" s="965"/>
      <c r="BQ119" s="969">
        <v>63593435</v>
      </c>
      <c r="BR119" s="932"/>
      <c r="BS119" s="932"/>
      <c r="BT119" s="932"/>
      <c r="BU119" s="932"/>
      <c r="BV119" s="932">
        <v>61562606</v>
      </c>
      <c r="BW119" s="932"/>
      <c r="BX119" s="932"/>
      <c r="BY119" s="932"/>
      <c r="BZ119" s="932"/>
      <c r="CA119" s="932">
        <v>63347111</v>
      </c>
      <c r="CB119" s="932"/>
      <c r="CC119" s="932"/>
      <c r="CD119" s="932"/>
      <c r="CE119" s="932"/>
      <c r="CF119" s="830"/>
      <c r="CG119" s="831"/>
      <c r="CH119" s="831"/>
      <c r="CI119" s="831"/>
      <c r="CJ119" s="921"/>
      <c r="CK119" s="1019"/>
      <c r="CL119" s="907"/>
      <c r="CM119" s="925" t="s">
        <v>471</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415</v>
      </c>
      <c r="DH119" s="847"/>
      <c r="DI119" s="847"/>
      <c r="DJ119" s="847"/>
      <c r="DK119" s="848"/>
      <c r="DL119" s="849" t="s">
        <v>415</v>
      </c>
      <c r="DM119" s="847"/>
      <c r="DN119" s="847"/>
      <c r="DO119" s="847"/>
      <c r="DP119" s="848"/>
      <c r="DQ119" s="849" t="s">
        <v>443</v>
      </c>
      <c r="DR119" s="847"/>
      <c r="DS119" s="847"/>
      <c r="DT119" s="847"/>
      <c r="DU119" s="848"/>
      <c r="DV119" s="935" t="s">
        <v>448</v>
      </c>
      <c r="DW119" s="936"/>
      <c r="DX119" s="936"/>
      <c r="DY119" s="936"/>
      <c r="DZ119" s="937"/>
    </row>
    <row r="120" spans="1:130" s="248" customFormat="1" ht="26.25" customHeight="1" x14ac:dyDescent="0.15">
      <c r="A120" s="904"/>
      <c r="B120" s="905"/>
      <c r="C120" s="908" t="s">
        <v>445</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449</v>
      </c>
      <c r="AB120" s="864"/>
      <c r="AC120" s="864"/>
      <c r="AD120" s="864"/>
      <c r="AE120" s="865"/>
      <c r="AF120" s="866" t="s">
        <v>443</v>
      </c>
      <c r="AG120" s="864"/>
      <c r="AH120" s="864"/>
      <c r="AI120" s="864"/>
      <c r="AJ120" s="865"/>
      <c r="AK120" s="866" t="s">
        <v>449</v>
      </c>
      <c r="AL120" s="864"/>
      <c r="AM120" s="864"/>
      <c r="AN120" s="864"/>
      <c r="AO120" s="865"/>
      <c r="AP120" s="911" t="s">
        <v>448</v>
      </c>
      <c r="AQ120" s="912"/>
      <c r="AR120" s="912"/>
      <c r="AS120" s="912"/>
      <c r="AT120" s="913"/>
      <c r="AU120" s="970" t="s">
        <v>472</v>
      </c>
      <c r="AV120" s="971"/>
      <c r="AW120" s="971"/>
      <c r="AX120" s="971"/>
      <c r="AY120" s="972"/>
      <c r="AZ120" s="947" t="s">
        <v>473</v>
      </c>
      <c r="BA120" s="892"/>
      <c r="BB120" s="892"/>
      <c r="BC120" s="892"/>
      <c r="BD120" s="892"/>
      <c r="BE120" s="892"/>
      <c r="BF120" s="892"/>
      <c r="BG120" s="892"/>
      <c r="BH120" s="892"/>
      <c r="BI120" s="892"/>
      <c r="BJ120" s="892"/>
      <c r="BK120" s="892"/>
      <c r="BL120" s="892"/>
      <c r="BM120" s="892"/>
      <c r="BN120" s="892"/>
      <c r="BO120" s="892"/>
      <c r="BP120" s="893"/>
      <c r="BQ120" s="948">
        <v>10807922</v>
      </c>
      <c r="BR120" s="929"/>
      <c r="BS120" s="929"/>
      <c r="BT120" s="929"/>
      <c r="BU120" s="929"/>
      <c r="BV120" s="929">
        <v>10265357</v>
      </c>
      <c r="BW120" s="929"/>
      <c r="BX120" s="929"/>
      <c r="BY120" s="929"/>
      <c r="BZ120" s="929"/>
      <c r="CA120" s="929">
        <v>8068278</v>
      </c>
      <c r="CB120" s="929"/>
      <c r="CC120" s="929"/>
      <c r="CD120" s="929"/>
      <c r="CE120" s="929"/>
      <c r="CF120" s="953">
        <v>22</v>
      </c>
      <c r="CG120" s="954"/>
      <c r="CH120" s="954"/>
      <c r="CI120" s="954"/>
      <c r="CJ120" s="954"/>
      <c r="CK120" s="955" t="s">
        <v>474</v>
      </c>
      <c r="CL120" s="939"/>
      <c r="CM120" s="939"/>
      <c r="CN120" s="939"/>
      <c r="CO120" s="940"/>
      <c r="CP120" s="959" t="s">
        <v>475</v>
      </c>
      <c r="CQ120" s="960"/>
      <c r="CR120" s="960"/>
      <c r="CS120" s="960"/>
      <c r="CT120" s="960"/>
      <c r="CU120" s="960"/>
      <c r="CV120" s="960"/>
      <c r="CW120" s="960"/>
      <c r="CX120" s="960"/>
      <c r="CY120" s="960"/>
      <c r="CZ120" s="960"/>
      <c r="DA120" s="960"/>
      <c r="DB120" s="960"/>
      <c r="DC120" s="960"/>
      <c r="DD120" s="960"/>
      <c r="DE120" s="960"/>
      <c r="DF120" s="961"/>
      <c r="DG120" s="948">
        <v>339997</v>
      </c>
      <c r="DH120" s="929"/>
      <c r="DI120" s="929"/>
      <c r="DJ120" s="929"/>
      <c r="DK120" s="929"/>
      <c r="DL120" s="929">
        <v>1191489</v>
      </c>
      <c r="DM120" s="929"/>
      <c r="DN120" s="929"/>
      <c r="DO120" s="929"/>
      <c r="DP120" s="929"/>
      <c r="DQ120" s="929">
        <v>3339893</v>
      </c>
      <c r="DR120" s="929"/>
      <c r="DS120" s="929"/>
      <c r="DT120" s="929"/>
      <c r="DU120" s="929"/>
      <c r="DV120" s="930">
        <v>9.1</v>
      </c>
      <c r="DW120" s="930"/>
      <c r="DX120" s="930"/>
      <c r="DY120" s="930"/>
      <c r="DZ120" s="931"/>
    </row>
    <row r="121" spans="1:130" s="248" customFormat="1" ht="26.25" customHeight="1" x14ac:dyDescent="0.15">
      <c r="A121" s="904"/>
      <c r="B121" s="905"/>
      <c r="C121" s="950" t="s">
        <v>476</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448</v>
      </c>
      <c r="AB121" s="864"/>
      <c r="AC121" s="864"/>
      <c r="AD121" s="864"/>
      <c r="AE121" s="865"/>
      <c r="AF121" s="866" t="s">
        <v>448</v>
      </c>
      <c r="AG121" s="864"/>
      <c r="AH121" s="864"/>
      <c r="AI121" s="864"/>
      <c r="AJ121" s="865"/>
      <c r="AK121" s="866" t="s">
        <v>391</v>
      </c>
      <c r="AL121" s="864"/>
      <c r="AM121" s="864"/>
      <c r="AN121" s="864"/>
      <c r="AO121" s="865"/>
      <c r="AP121" s="911" t="s">
        <v>443</v>
      </c>
      <c r="AQ121" s="912"/>
      <c r="AR121" s="912"/>
      <c r="AS121" s="912"/>
      <c r="AT121" s="913"/>
      <c r="AU121" s="973"/>
      <c r="AV121" s="974"/>
      <c r="AW121" s="974"/>
      <c r="AX121" s="974"/>
      <c r="AY121" s="975"/>
      <c r="AZ121" s="899" t="s">
        <v>477</v>
      </c>
      <c r="BA121" s="834"/>
      <c r="BB121" s="834"/>
      <c r="BC121" s="834"/>
      <c r="BD121" s="834"/>
      <c r="BE121" s="834"/>
      <c r="BF121" s="834"/>
      <c r="BG121" s="834"/>
      <c r="BH121" s="834"/>
      <c r="BI121" s="834"/>
      <c r="BJ121" s="834"/>
      <c r="BK121" s="834"/>
      <c r="BL121" s="834"/>
      <c r="BM121" s="834"/>
      <c r="BN121" s="834"/>
      <c r="BO121" s="834"/>
      <c r="BP121" s="835"/>
      <c r="BQ121" s="900">
        <v>2964847</v>
      </c>
      <c r="BR121" s="901"/>
      <c r="BS121" s="901"/>
      <c r="BT121" s="901"/>
      <c r="BU121" s="901"/>
      <c r="BV121" s="901">
        <v>2962610</v>
      </c>
      <c r="BW121" s="901"/>
      <c r="BX121" s="901"/>
      <c r="BY121" s="901"/>
      <c r="BZ121" s="901"/>
      <c r="CA121" s="901">
        <v>3357711</v>
      </c>
      <c r="CB121" s="901"/>
      <c r="CC121" s="901"/>
      <c r="CD121" s="901"/>
      <c r="CE121" s="901"/>
      <c r="CF121" s="962">
        <v>9.1</v>
      </c>
      <c r="CG121" s="963"/>
      <c r="CH121" s="963"/>
      <c r="CI121" s="963"/>
      <c r="CJ121" s="963"/>
      <c r="CK121" s="956"/>
      <c r="CL121" s="942"/>
      <c r="CM121" s="942"/>
      <c r="CN121" s="942"/>
      <c r="CO121" s="943"/>
      <c r="CP121" s="922" t="s">
        <v>478</v>
      </c>
      <c r="CQ121" s="923"/>
      <c r="CR121" s="923"/>
      <c r="CS121" s="923"/>
      <c r="CT121" s="923"/>
      <c r="CU121" s="923"/>
      <c r="CV121" s="923"/>
      <c r="CW121" s="923"/>
      <c r="CX121" s="923"/>
      <c r="CY121" s="923"/>
      <c r="CZ121" s="923"/>
      <c r="DA121" s="923"/>
      <c r="DB121" s="923"/>
      <c r="DC121" s="923"/>
      <c r="DD121" s="923"/>
      <c r="DE121" s="923"/>
      <c r="DF121" s="924"/>
      <c r="DG121" s="900">
        <v>3632146</v>
      </c>
      <c r="DH121" s="901"/>
      <c r="DI121" s="901"/>
      <c r="DJ121" s="901"/>
      <c r="DK121" s="901"/>
      <c r="DL121" s="901">
        <v>3127639</v>
      </c>
      <c r="DM121" s="901"/>
      <c r="DN121" s="901"/>
      <c r="DO121" s="901"/>
      <c r="DP121" s="901"/>
      <c r="DQ121" s="901">
        <v>2182861</v>
      </c>
      <c r="DR121" s="901"/>
      <c r="DS121" s="901"/>
      <c r="DT121" s="901"/>
      <c r="DU121" s="901"/>
      <c r="DV121" s="878">
        <v>5.9</v>
      </c>
      <c r="DW121" s="878"/>
      <c r="DX121" s="878"/>
      <c r="DY121" s="878"/>
      <c r="DZ121" s="879"/>
    </row>
    <row r="122" spans="1:130" s="248" customFormat="1" ht="26.25" customHeight="1" x14ac:dyDescent="0.15">
      <c r="A122" s="904"/>
      <c r="B122" s="905"/>
      <c r="C122" s="908" t="s">
        <v>457</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449</v>
      </c>
      <c r="AB122" s="864"/>
      <c r="AC122" s="864"/>
      <c r="AD122" s="864"/>
      <c r="AE122" s="865"/>
      <c r="AF122" s="866" t="s">
        <v>448</v>
      </c>
      <c r="AG122" s="864"/>
      <c r="AH122" s="864"/>
      <c r="AI122" s="864"/>
      <c r="AJ122" s="865"/>
      <c r="AK122" s="866" t="s">
        <v>415</v>
      </c>
      <c r="AL122" s="864"/>
      <c r="AM122" s="864"/>
      <c r="AN122" s="864"/>
      <c r="AO122" s="865"/>
      <c r="AP122" s="911" t="s">
        <v>443</v>
      </c>
      <c r="AQ122" s="912"/>
      <c r="AR122" s="912"/>
      <c r="AS122" s="912"/>
      <c r="AT122" s="913"/>
      <c r="AU122" s="973"/>
      <c r="AV122" s="974"/>
      <c r="AW122" s="974"/>
      <c r="AX122" s="974"/>
      <c r="AY122" s="975"/>
      <c r="AZ122" s="966" t="s">
        <v>479</v>
      </c>
      <c r="BA122" s="967"/>
      <c r="BB122" s="967"/>
      <c r="BC122" s="967"/>
      <c r="BD122" s="967"/>
      <c r="BE122" s="967"/>
      <c r="BF122" s="967"/>
      <c r="BG122" s="967"/>
      <c r="BH122" s="967"/>
      <c r="BI122" s="967"/>
      <c r="BJ122" s="967"/>
      <c r="BK122" s="967"/>
      <c r="BL122" s="967"/>
      <c r="BM122" s="967"/>
      <c r="BN122" s="967"/>
      <c r="BO122" s="967"/>
      <c r="BP122" s="968"/>
      <c r="BQ122" s="969">
        <v>22753224</v>
      </c>
      <c r="BR122" s="932"/>
      <c r="BS122" s="932"/>
      <c r="BT122" s="932"/>
      <c r="BU122" s="932"/>
      <c r="BV122" s="932">
        <v>20831372</v>
      </c>
      <c r="BW122" s="932"/>
      <c r="BX122" s="932"/>
      <c r="BY122" s="932"/>
      <c r="BZ122" s="932"/>
      <c r="CA122" s="932">
        <v>20036675</v>
      </c>
      <c r="CB122" s="932"/>
      <c r="CC122" s="932"/>
      <c r="CD122" s="932"/>
      <c r="CE122" s="932"/>
      <c r="CF122" s="933">
        <v>54.5</v>
      </c>
      <c r="CG122" s="934"/>
      <c r="CH122" s="934"/>
      <c r="CI122" s="934"/>
      <c r="CJ122" s="934"/>
      <c r="CK122" s="956"/>
      <c r="CL122" s="942"/>
      <c r="CM122" s="942"/>
      <c r="CN122" s="942"/>
      <c r="CO122" s="943"/>
      <c r="CP122" s="922" t="s">
        <v>480</v>
      </c>
      <c r="CQ122" s="923"/>
      <c r="CR122" s="923"/>
      <c r="CS122" s="923"/>
      <c r="CT122" s="923"/>
      <c r="CU122" s="923"/>
      <c r="CV122" s="923"/>
      <c r="CW122" s="923"/>
      <c r="CX122" s="923"/>
      <c r="CY122" s="923"/>
      <c r="CZ122" s="923"/>
      <c r="DA122" s="923"/>
      <c r="DB122" s="923"/>
      <c r="DC122" s="923"/>
      <c r="DD122" s="923"/>
      <c r="DE122" s="923"/>
      <c r="DF122" s="924"/>
      <c r="DG122" s="900">
        <v>1616393</v>
      </c>
      <c r="DH122" s="901"/>
      <c r="DI122" s="901"/>
      <c r="DJ122" s="901"/>
      <c r="DK122" s="901"/>
      <c r="DL122" s="901">
        <v>1555253</v>
      </c>
      <c r="DM122" s="901"/>
      <c r="DN122" s="901"/>
      <c r="DO122" s="901"/>
      <c r="DP122" s="901"/>
      <c r="DQ122" s="901">
        <v>1534618</v>
      </c>
      <c r="DR122" s="901"/>
      <c r="DS122" s="901"/>
      <c r="DT122" s="901"/>
      <c r="DU122" s="901"/>
      <c r="DV122" s="878">
        <v>4.2</v>
      </c>
      <c r="DW122" s="878"/>
      <c r="DX122" s="878"/>
      <c r="DY122" s="878"/>
      <c r="DZ122" s="879"/>
    </row>
    <row r="123" spans="1:130" s="248" customFormat="1" ht="26.25" customHeight="1" x14ac:dyDescent="0.15">
      <c r="A123" s="904"/>
      <c r="B123" s="905"/>
      <c r="C123" s="908" t="s">
        <v>463</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448</v>
      </c>
      <c r="AB123" s="864"/>
      <c r="AC123" s="864"/>
      <c r="AD123" s="864"/>
      <c r="AE123" s="865"/>
      <c r="AF123" s="866" t="s">
        <v>391</v>
      </c>
      <c r="AG123" s="864"/>
      <c r="AH123" s="864"/>
      <c r="AI123" s="864"/>
      <c r="AJ123" s="865"/>
      <c r="AK123" s="866" t="s">
        <v>391</v>
      </c>
      <c r="AL123" s="864"/>
      <c r="AM123" s="864"/>
      <c r="AN123" s="864"/>
      <c r="AO123" s="865"/>
      <c r="AP123" s="911" t="s">
        <v>443</v>
      </c>
      <c r="AQ123" s="912"/>
      <c r="AR123" s="912"/>
      <c r="AS123" s="912"/>
      <c r="AT123" s="913"/>
      <c r="AU123" s="976"/>
      <c r="AV123" s="977"/>
      <c r="AW123" s="977"/>
      <c r="AX123" s="977"/>
      <c r="AY123" s="977"/>
      <c r="AZ123" s="279" t="s">
        <v>185</v>
      </c>
      <c r="BA123" s="279"/>
      <c r="BB123" s="279"/>
      <c r="BC123" s="279"/>
      <c r="BD123" s="279"/>
      <c r="BE123" s="279"/>
      <c r="BF123" s="279"/>
      <c r="BG123" s="279"/>
      <c r="BH123" s="279"/>
      <c r="BI123" s="279"/>
      <c r="BJ123" s="279"/>
      <c r="BK123" s="279"/>
      <c r="BL123" s="279"/>
      <c r="BM123" s="279"/>
      <c r="BN123" s="279"/>
      <c r="BO123" s="964" t="s">
        <v>481</v>
      </c>
      <c r="BP123" s="965"/>
      <c r="BQ123" s="919">
        <v>36525993</v>
      </c>
      <c r="BR123" s="920"/>
      <c r="BS123" s="920"/>
      <c r="BT123" s="920"/>
      <c r="BU123" s="920"/>
      <c r="BV123" s="920">
        <v>34059339</v>
      </c>
      <c r="BW123" s="920"/>
      <c r="BX123" s="920"/>
      <c r="BY123" s="920"/>
      <c r="BZ123" s="920"/>
      <c r="CA123" s="920">
        <v>31462664</v>
      </c>
      <c r="CB123" s="920"/>
      <c r="CC123" s="920"/>
      <c r="CD123" s="920"/>
      <c r="CE123" s="920"/>
      <c r="CF123" s="830"/>
      <c r="CG123" s="831"/>
      <c r="CH123" s="831"/>
      <c r="CI123" s="831"/>
      <c r="CJ123" s="921"/>
      <c r="CK123" s="956"/>
      <c r="CL123" s="942"/>
      <c r="CM123" s="942"/>
      <c r="CN123" s="942"/>
      <c r="CO123" s="943"/>
      <c r="CP123" s="922" t="s">
        <v>412</v>
      </c>
      <c r="CQ123" s="923"/>
      <c r="CR123" s="923"/>
      <c r="CS123" s="923"/>
      <c r="CT123" s="923"/>
      <c r="CU123" s="923"/>
      <c r="CV123" s="923"/>
      <c r="CW123" s="923"/>
      <c r="CX123" s="923"/>
      <c r="CY123" s="923"/>
      <c r="CZ123" s="923"/>
      <c r="DA123" s="923"/>
      <c r="DB123" s="923"/>
      <c r="DC123" s="923"/>
      <c r="DD123" s="923"/>
      <c r="DE123" s="923"/>
      <c r="DF123" s="924"/>
      <c r="DG123" s="863">
        <v>951914</v>
      </c>
      <c r="DH123" s="864"/>
      <c r="DI123" s="864"/>
      <c r="DJ123" s="864"/>
      <c r="DK123" s="865"/>
      <c r="DL123" s="866">
        <v>879142</v>
      </c>
      <c r="DM123" s="864"/>
      <c r="DN123" s="864"/>
      <c r="DO123" s="864"/>
      <c r="DP123" s="865"/>
      <c r="DQ123" s="866">
        <v>805741</v>
      </c>
      <c r="DR123" s="864"/>
      <c r="DS123" s="864"/>
      <c r="DT123" s="864"/>
      <c r="DU123" s="865"/>
      <c r="DV123" s="911">
        <v>2.2000000000000002</v>
      </c>
      <c r="DW123" s="912"/>
      <c r="DX123" s="912"/>
      <c r="DY123" s="912"/>
      <c r="DZ123" s="913"/>
    </row>
    <row r="124" spans="1:130" s="248" customFormat="1" ht="26.25" customHeight="1" thickBot="1" x14ac:dyDescent="0.2">
      <c r="A124" s="904"/>
      <c r="B124" s="905"/>
      <c r="C124" s="908" t="s">
        <v>467</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466</v>
      </c>
      <c r="AB124" s="864"/>
      <c r="AC124" s="864"/>
      <c r="AD124" s="864"/>
      <c r="AE124" s="865"/>
      <c r="AF124" s="866" t="s">
        <v>391</v>
      </c>
      <c r="AG124" s="864"/>
      <c r="AH124" s="864"/>
      <c r="AI124" s="864"/>
      <c r="AJ124" s="865"/>
      <c r="AK124" s="866" t="s">
        <v>466</v>
      </c>
      <c r="AL124" s="864"/>
      <c r="AM124" s="864"/>
      <c r="AN124" s="864"/>
      <c r="AO124" s="865"/>
      <c r="AP124" s="911" t="s">
        <v>466</v>
      </c>
      <c r="AQ124" s="912"/>
      <c r="AR124" s="912"/>
      <c r="AS124" s="912"/>
      <c r="AT124" s="913"/>
      <c r="AU124" s="914" t="s">
        <v>482</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76</v>
      </c>
      <c r="BR124" s="918"/>
      <c r="BS124" s="918"/>
      <c r="BT124" s="918"/>
      <c r="BU124" s="918"/>
      <c r="BV124" s="918">
        <v>77.3</v>
      </c>
      <c r="BW124" s="918"/>
      <c r="BX124" s="918"/>
      <c r="BY124" s="918"/>
      <c r="BZ124" s="918"/>
      <c r="CA124" s="918">
        <v>86.7</v>
      </c>
      <c r="CB124" s="918"/>
      <c r="CC124" s="918"/>
      <c r="CD124" s="918"/>
      <c r="CE124" s="918"/>
      <c r="CF124" s="808"/>
      <c r="CG124" s="809"/>
      <c r="CH124" s="809"/>
      <c r="CI124" s="809"/>
      <c r="CJ124" s="949"/>
      <c r="CK124" s="957"/>
      <c r="CL124" s="957"/>
      <c r="CM124" s="957"/>
      <c r="CN124" s="957"/>
      <c r="CO124" s="958"/>
      <c r="CP124" s="922" t="s">
        <v>483</v>
      </c>
      <c r="CQ124" s="923"/>
      <c r="CR124" s="923"/>
      <c r="CS124" s="923"/>
      <c r="CT124" s="923"/>
      <c r="CU124" s="923"/>
      <c r="CV124" s="923"/>
      <c r="CW124" s="923"/>
      <c r="CX124" s="923"/>
      <c r="CY124" s="923"/>
      <c r="CZ124" s="923"/>
      <c r="DA124" s="923"/>
      <c r="DB124" s="923"/>
      <c r="DC124" s="923"/>
      <c r="DD124" s="923"/>
      <c r="DE124" s="923"/>
      <c r="DF124" s="924"/>
      <c r="DG124" s="846">
        <v>343665</v>
      </c>
      <c r="DH124" s="847"/>
      <c r="DI124" s="847"/>
      <c r="DJ124" s="847"/>
      <c r="DK124" s="848"/>
      <c r="DL124" s="849">
        <v>141806</v>
      </c>
      <c r="DM124" s="847"/>
      <c r="DN124" s="847"/>
      <c r="DO124" s="847"/>
      <c r="DP124" s="848"/>
      <c r="DQ124" s="849">
        <v>129630</v>
      </c>
      <c r="DR124" s="847"/>
      <c r="DS124" s="847"/>
      <c r="DT124" s="847"/>
      <c r="DU124" s="848"/>
      <c r="DV124" s="935">
        <v>0.4</v>
      </c>
      <c r="DW124" s="936"/>
      <c r="DX124" s="936"/>
      <c r="DY124" s="936"/>
      <c r="DZ124" s="937"/>
    </row>
    <row r="125" spans="1:130" s="248" customFormat="1" ht="26.25" customHeight="1" x14ac:dyDescent="0.15">
      <c r="A125" s="904"/>
      <c r="B125" s="905"/>
      <c r="C125" s="908" t="s">
        <v>469</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391</v>
      </c>
      <c r="AB125" s="864"/>
      <c r="AC125" s="864"/>
      <c r="AD125" s="864"/>
      <c r="AE125" s="865"/>
      <c r="AF125" s="866" t="s">
        <v>415</v>
      </c>
      <c r="AG125" s="864"/>
      <c r="AH125" s="864"/>
      <c r="AI125" s="864"/>
      <c r="AJ125" s="865"/>
      <c r="AK125" s="866" t="s">
        <v>415</v>
      </c>
      <c r="AL125" s="864"/>
      <c r="AM125" s="864"/>
      <c r="AN125" s="864"/>
      <c r="AO125" s="865"/>
      <c r="AP125" s="911" t="s">
        <v>415</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484</v>
      </c>
      <c r="CL125" s="939"/>
      <c r="CM125" s="939"/>
      <c r="CN125" s="939"/>
      <c r="CO125" s="940"/>
      <c r="CP125" s="947" t="s">
        <v>485</v>
      </c>
      <c r="CQ125" s="892"/>
      <c r="CR125" s="892"/>
      <c r="CS125" s="892"/>
      <c r="CT125" s="892"/>
      <c r="CU125" s="892"/>
      <c r="CV125" s="892"/>
      <c r="CW125" s="892"/>
      <c r="CX125" s="892"/>
      <c r="CY125" s="892"/>
      <c r="CZ125" s="892"/>
      <c r="DA125" s="892"/>
      <c r="DB125" s="892"/>
      <c r="DC125" s="892"/>
      <c r="DD125" s="892"/>
      <c r="DE125" s="892"/>
      <c r="DF125" s="893"/>
      <c r="DG125" s="948" t="s">
        <v>415</v>
      </c>
      <c r="DH125" s="929"/>
      <c r="DI125" s="929"/>
      <c r="DJ125" s="929"/>
      <c r="DK125" s="929"/>
      <c r="DL125" s="929" t="s">
        <v>415</v>
      </c>
      <c r="DM125" s="929"/>
      <c r="DN125" s="929"/>
      <c r="DO125" s="929"/>
      <c r="DP125" s="929"/>
      <c r="DQ125" s="929" t="s">
        <v>415</v>
      </c>
      <c r="DR125" s="929"/>
      <c r="DS125" s="929"/>
      <c r="DT125" s="929"/>
      <c r="DU125" s="929"/>
      <c r="DV125" s="930" t="s">
        <v>448</v>
      </c>
      <c r="DW125" s="930"/>
      <c r="DX125" s="930"/>
      <c r="DY125" s="930"/>
      <c r="DZ125" s="931"/>
    </row>
    <row r="126" spans="1:130" s="248" customFormat="1" ht="26.25" customHeight="1" thickBot="1" x14ac:dyDescent="0.2">
      <c r="A126" s="904"/>
      <c r="B126" s="905"/>
      <c r="C126" s="908" t="s">
        <v>471</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33884</v>
      </c>
      <c r="AB126" s="864"/>
      <c r="AC126" s="864"/>
      <c r="AD126" s="864"/>
      <c r="AE126" s="865"/>
      <c r="AF126" s="866">
        <v>73005</v>
      </c>
      <c r="AG126" s="864"/>
      <c r="AH126" s="864"/>
      <c r="AI126" s="864"/>
      <c r="AJ126" s="865"/>
      <c r="AK126" s="866">
        <v>104992</v>
      </c>
      <c r="AL126" s="864"/>
      <c r="AM126" s="864"/>
      <c r="AN126" s="864"/>
      <c r="AO126" s="865"/>
      <c r="AP126" s="911">
        <v>0.3</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486</v>
      </c>
      <c r="CQ126" s="834"/>
      <c r="CR126" s="834"/>
      <c r="CS126" s="834"/>
      <c r="CT126" s="834"/>
      <c r="CU126" s="834"/>
      <c r="CV126" s="834"/>
      <c r="CW126" s="834"/>
      <c r="CX126" s="834"/>
      <c r="CY126" s="834"/>
      <c r="CZ126" s="834"/>
      <c r="DA126" s="834"/>
      <c r="DB126" s="834"/>
      <c r="DC126" s="834"/>
      <c r="DD126" s="834"/>
      <c r="DE126" s="834"/>
      <c r="DF126" s="835"/>
      <c r="DG126" s="900" t="s">
        <v>415</v>
      </c>
      <c r="DH126" s="901"/>
      <c r="DI126" s="901"/>
      <c r="DJ126" s="901"/>
      <c r="DK126" s="901"/>
      <c r="DL126" s="901" t="s">
        <v>391</v>
      </c>
      <c r="DM126" s="901"/>
      <c r="DN126" s="901"/>
      <c r="DO126" s="901"/>
      <c r="DP126" s="901"/>
      <c r="DQ126" s="901" t="s">
        <v>391</v>
      </c>
      <c r="DR126" s="901"/>
      <c r="DS126" s="901"/>
      <c r="DT126" s="901"/>
      <c r="DU126" s="901"/>
      <c r="DV126" s="878" t="s">
        <v>448</v>
      </c>
      <c r="DW126" s="878"/>
      <c r="DX126" s="878"/>
      <c r="DY126" s="878"/>
      <c r="DZ126" s="879"/>
    </row>
    <row r="127" spans="1:130" s="248" customFormat="1" ht="26.25" customHeight="1" x14ac:dyDescent="0.15">
      <c r="A127" s="906"/>
      <c r="B127" s="907"/>
      <c r="C127" s="925" t="s">
        <v>487</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448</v>
      </c>
      <c r="AB127" s="864"/>
      <c r="AC127" s="864"/>
      <c r="AD127" s="864"/>
      <c r="AE127" s="865"/>
      <c r="AF127" s="866" t="s">
        <v>415</v>
      </c>
      <c r="AG127" s="864"/>
      <c r="AH127" s="864"/>
      <c r="AI127" s="864"/>
      <c r="AJ127" s="865"/>
      <c r="AK127" s="866" t="s">
        <v>448</v>
      </c>
      <c r="AL127" s="864"/>
      <c r="AM127" s="864"/>
      <c r="AN127" s="864"/>
      <c r="AO127" s="865"/>
      <c r="AP127" s="911" t="s">
        <v>415</v>
      </c>
      <c r="AQ127" s="912"/>
      <c r="AR127" s="912"/>
      <c r="AS127" s="912"/>
      <c r="AT127" s="913"/>
      <c r="AU127" s="284"/>
      <c r="AV127" s="284"/>
      <c r="AW127" s="284"/>
      <c r="AX127" s="928" t="s">
        <v>488</v>
      </c>
      <c r="AY127" s="896"/>
      <c r="AZ127" s="896"/>
      <c r="BA127" s="896"/>
      <c r="BB127" s="896"/>
      <c r="BC127" s="896"/>
      <c r="BD127" s="896"/>
      <c r="BE127" s="897"/>
      <c r="BF127" s="895" t="s">
        <v>489</v>
      </c>
      <c r="BG127" s="896"/>
      <c r="BH127" s="896"/>
      <c r="BI127" s="896"/>
      <c r="BJ127" s="896"/>
      <c r="BK127" s="896"/>
      <c r="BL127" s="897"/>
      <c r="BM127" s="895" t="s">
        <v>490</v>
      </c>
      <c r="BN127" s="896"/>
      <c r="BO127" s="896"/>
      <c r="BP127" s="896"/>
      <c r="BQ127" s="896"/>
      <c r="BR127" s="896"/>
      <c r="BS127" s="897"/>
      <c r="BT127" s="895" t="s">
        <v>491</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492</v>
      </c>
      <c r="CQ127" s="834"/>
      <c r="CR127" s="834"/>
      <c r="CS127" s="834"/>
      <c r="CT127" s="834"/>
      <c r="CU127" s="834"/>
      <c r="CV127" s="834"/>
      <c r="CW127" s="834"/>
      <c r="CX127" s="834"/>
      <c r="CY127" s="834"/>
      <c r="CZ127" s="834"/>
      <c r="DA127" s="834"/>
      <c r="DB127" s="834"/>
      <c r="DC127" s="834"/>
      <c r="DD127" s="834"/>
      <c r="DE127" s="834"/>
      <c r="DF127" s="835"/>
      <c r="DG127" s="900" t="s">
        <v>415</v>
      </c>
      <c r="DH127" s="901"/>
      <c r="DI127" s="901"/>
      <c r="DJ127" s="901"/>
      <c r="DK127" s="901"/>
      <c r="DL127" s="901" t="s">
        <v>415</v>
      </c>
      <c r="DM127" s="901"/>
      <c r="DN127" s="901"/>
      <c r="DO127" s="901"/>
      <c r="DP127" s="901"/>
      <c r="DQ127" s="901" t="s">
        <v>448</v>
      </c>
      <c r="DR127" s="901"/>
      <c r="DS127" s="901"/>
      <c r="DT127" s="901"/>
      <c r="DU127" s="901"/>
      <c r="DV127" s="878" t="s">
        <v>448</v>
      </c>
      <c r="DW127" s="878"/>
      <c r="DX127" s="878"/>
      <c r="DY127" s="878"/>
      <c r="DZ127" s="879"/>
    </row>
    <row r="128" spans="1:130" s="248" customFormat="1" ht="26.25" customHeight="1" thickBot="1" x14ac:dyDescent="0.2">
      <c r="A128" s="880" t="s">
        <v>493</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494</v>
      </c>
      <c r="X128" s="882"/>
      <c r="Y128" s="882"/>
      <c r="Z128" s="883"/>
      <c r="AA128" s="884">
        <v>209039</v>
      </c>
      <c r="AB128" s="885"/>
      <c r="AC128" s="885"/>
      <c r="AD128" s="885"/>
      <c r="AE128" s="886"/>
      <c r="AF128" s="887">
        <v>180292</v>
      </c>
      <c r="AG128" s="885"/>
      <c r="AH128" s="885"/>
      <c r="AI128" s="885"/>
      <c r="AJ128" s="886"/>
      <c r="AK128" s="887">
        <v>183777</v>
      </c>
      <c r="AL128" s="885"/>
      <c r="AM128" s="885"/>
      <c r="AN128" s="885"/>
      <c r="AO128" s="886"/>
      <c r="AP128" s="888"/>
      <c r="AQ128" s="889"/>
      <c r="AR128" s="889"/>
      <c r="AS128" s="889"/>
      <c r="AT128" s="890"/>
      <c r="AU128" s="284"/>
      <c r="AV128" s="284"/>
      <c r="AW128" s="284"/>
      <c r="AX128" s="891" t="s">
        <v>495</v>
      </c>
      <c r="AY128" s="892"/>
      <c r="AZ128" s="892"/>
      <c r="BA128" s="892"/>
      <c r="BB128" s="892"/>
      <c r="BC128" s="892"/>
      <c r="BD128" s="892"/>
      <c r="BE128" s="893"/>
      <c r="BF128" s="870" t="s">
        <v>415</v>
      </c>
      <c r="BG128" s="871"/>
      <c r="BH128" s="871"/>
      <c r="BI128" s="871"/>
      <c r="BJ128" s="871"/>
      <c r="BK128" s="871"/>
      <c r="BL128" s="894"/>
      <c r="BM128" s="870">
        <v>11.48</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496</v>
      </c>
      <c r="CQ128" s="812"/>
      <c r="CR128" s="812"/>
      <c r="CS128" s="812"/>
      <c r="CT128" s="812"/>
      <c r="CU128" s="812"/>
      <c r="CV128" s="812"/>
      <c r="CW128" s="812"/>
      <c r="CX128" s="812"/>
      <c r="CY128" s="812"/>
      <c r="CZ128" s="812"/>
      <c r="DA128" s="812"/>
      <c r="DB128" s="812"/>
      <c r="DC128" s="812"/>
      <c r="DD128" s="812"/>
      <c r="DE128" s="812"/>
      <c r="DF128" s="813"/>
      <c r="DG128" s="874">
        <v>14530</v>
      </c>
      <c r="DH128" s="875"/>
      <c r="DI128" s="875"/>
      <c r="DJ128" s="875"/>
      <c r="DK128" s="875"/>
      <c r="DL128" s="875">
        <v>28561</v>
      </c>
      <c r="DM128" s="875"/>
      <c r="DN128" s="875"/>
      <c r="DO128" s="875"/>
      <c r="DP128" s="875"/>
      <c r="DQ128" s="875">
        <v>22123</v>
      </c>
      <c r="DR128" s="875"/>
      <c r="DS128" s="875"/>
      <c r="DT128" s="875"/>
      <c r="DU128" s="875"/>
      <c r="DV128" s="876">
        <v>0.1</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497</v>
      </c>
      <c r="X129" s="861"/>
      <c r="Y129" s="861"/>
      <c r="Z129" s="862"/>
      <c r="AA129" s="863">
        <v>38342712</v>
      </c>
      <c r="AB129" s="864"/>
      <c r="AC129" s="864"/>
      <c r="AD129" s="864"/>
      <c r="AE129" s="865"/>
      <c r="AF129" s="866">
        <v>38173011</v>
      </c>
      <c r="AG129" s="864"/>
      <c r="AH129" s="864"/>
      <c r="AI129" s="864"/>
      <c r="AJ129" s="865"/>
      <c r="AK129" s="866">
        <v>39256946</v>
      </c>
      <c r="AL129" s="864"/>
      <c r="AM129" s="864"/>
      <c r="AN129" s="864"/>
      <c r="AO129" s="865"/>
      <c r="AP129" s="867"/>
      <c r="AQ129" s="868"/>
      <c r="AR129" s="868"/>
      <c r="AS129" s="868"/>
      <c r="AT129" s="869"/>
      <c r="AU129" s="286"/>
      <c r="AV129" s="286"/>
      <c r="AW129" s="286"/>
      <c r="AX129" s="833" t="s">
        <v>498</v>
      </c>
      <c r="AY129" s="834"/>
      <c r="AZ129" s="834"/>
      <c r="BA129" s="834"/>
      <c r="BB129" s="834"/>
      <c r="BC129" s="834"/>
      <c r="BD129" s="834"/>
      <c r="BE129" s="835"/>
      <c r="BF129" s="853" t="s">
        <v>499</v>
      </c>
      <c r="BG129" s="854"/>
      <c r="BH129" s="854"/>
      <c r="BI129" s="854"/>
      <c r="BJ129" s="854"/>
      <c r="BK129" s="854"/>
      <c r="BL129" s="855"/>
      <c r="BM129" s="853">
        <v>16.48</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500</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501</v>
      </c>
      <c r="X130" s="861"/>
      <c r="Y130" s="861"/>
      <c r="Z130" s="862"/>
      <c r="AA130" s="863">
        <v>2750950</v>
      </c>
      <c r="AB130" s="864"/>
      <c r="AC130" s="864"/>
      <c r="AD130" s="864"/>
      <c r="AE130" s="865"/>
      <c r="AF130" s="866">
        <v>2638344</v>
      </c>
      <c r="AG130" s="864"/>
      <c r="AH130" s="864"/>
      <c r="AI130" s="864"/>
      <c r="AJ130" s="865"/>
      <c r="AK130" s="866">
        <v>2521099</v>
      </c>
      <c r="AL130" s="864"/>
      <c r="AM130" s="864"/>
      <c r="AN130" s="864"/>
      <c r="AO130" s="865"/>
      <c r="AP130" s="867"/>
      <c r="AQ130" s="868"/>
      <c r="AR130" s="868"/>
      <c r="AS130" s="868"/>
      <c r="AT130" s="869"/>
      <c r="AU130" s="286"/>
      <c r="AV130" s="286"/>
      <c r="AW130" s="286"/>
      <c r="AX130" s="833" t="s">
        <v>502</v>
      </c>
      <c r="AY130" s="834"/>
      <c r="AZ130" s="834"/>
      <c r="BA130" s="834"/>
      <c r="BB130" s="834"/>
      <c r="BC130" s="834"/>
      <c r="BD130" s="834"/>
      <c r="BE130" s="835"/>
      <c r="BF130" s="836">
        <v>7.9</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503</v>
      </c>
      <c r="X131" s="844"/>
      <c r="Y131" s="844"/>
      <c r="Z131" s="845"/>
      <c r="AA131" s="846">
        <v>35591762</v>
      </c>
      <c r="AB131" s="847"/>
      <c r="AC131" s="847"/>
      <c r="AD131" s="847"/>
      <c r="AE131" s="848"/>
      <c r="AF131" s="849">
        <v>35534667</v>
      </c>
      <c r="AG131" s="847"/>
      <c r="AH131" s="847"/>
      <c r="AI131" s="847"/>
      <c r="AJ131" s="848"/>
      <c r="AK131" s="849">
        <v>36735847</v>
      </c>
      <c r="AL131" s="847"/>
      <c r="AM131" s="847"/>
      <c r="AN131" s="847"/>
      <c r="AO131" s="848"/>
      <c r="AP131" s="850"/>
      <c r="AQ131" s="851"/>
      <c r="AR131" s="851"/>
      <c r="AS131" s="851"/>
      <c r="AT131" s="852"/>
      <c r="AU131" s="286"/>
      <c r="AV131" s="286"/>
      <c r="AW131" s="286"/>
      <c r="AX131" s="811" t="s">
        <v>504</v>
      </c>
      <c r="AY131" s="812"/>
      <c r="AZ131" s="812"/>
      <c r="BA131" s="812"/>
      <c r="BB131" s="812"/>
      <c r="BC131" s="812"/>
      <c r="BD131" s="812"/>
      <c r="BE131" s="813"/>
      <c r="BF131" s="814">
        <v>86.7</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505</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506</v>
      </c>
      <c r="W132" s="824"/>
      <c r="X132" s="824"/>
      <c r="Y132" s="824"/>
      <c r="Z132" s="825"/>
      <c r="AA132" s="826">
        <v>7.551781224</v>
      </c>
      <c r="AB132" s="827"/>
      <c r="AC132" s="827"/>
      <c r="AD132" s="827"/>
      <c r="AE132" s="828"/>
      <c r="AF132" s="829">
        <v>7.9370632629999998</v>
      </c>
      <c r="AG132" s="827"/>
      <c r="AH132" s="827"/>
      <c r="AI132" s="827"/>
      <c r="AJ132" s="828"/>
      <c r="AK132" s="829">
        <v>8.4382864509999997</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507</v>
      </c>
      <c r="W133" s="803"/>
      <c r="X133" s="803"/>
      <c r="Y133" s="803"/>
      <c r="Z133" s="804"/>
      <c r="AA133" s="805">
        <v>6.7</v>
      </c>
      <c r="AB133" s="806"/>
      <c r="AC133" s="806"/>
      <c r="AD133" s="806"/>
      <c r="AE133" s="807"/>
      <c r="AF133" s="805">
        <v>7.4</v>
      </c>
      <c r="AG133" s="806"/>
      <c r="AH133" s="806"/>
      <c r="AI133" s="806"/>
      <c r="AJ133" s="807"/>
      <c r="AK133" s="805">
        <v>7.9</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vhej07kVhfzuy4ctB4zM4S7F8C+tXGMecx6whgk+MfU9JTYMEO6IzfEGYo5IiwgWPykHlTtaFgM5Z4csdurgOg==" saltValue="64R6cHSAaxnKWs7+5WKoB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uXXLqFbzMIKFOET9lV89ocLNcX+hrQstYtE3h74taInRZQaC3ZuDo9jU1CjVNfEixnUpPYn59D8rq+p56x/brg==" saltValue="4nUYX5L6xdX/Azu0RMizd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5afZQfbJB2FXIfZcS8Iot2rTUPAwVTJoXTEf23N/j3fa+Aacjo0Am/cQofFzi1V+mJ7ZxS/pEQ2txz4UiblS7Q==" saltValue="4uY2E+IKv5A6WkPJvN4eb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40" t="s">
        <v>511</v>
      </c>
      <c r="AP7" s="305"/>
      <c r="AQ7" s="306" t="s">
        <v>512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41"/>
      <c r="AP8" s="311" t="s">
        <v>513</v>
      </c>
      <c r="AQ8" s="312" t="s">
        <v>514</v>
      </c>
      <c r="AR8" s="313" t="s">
        <v>515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31" t="s">
        <v>516</v>
      </c>
      <c r="AL9" s="1232"/>
      <c r="AM9" s="1232"/>
      <c r="AN9" s="1233"/>
      <c r="AO9" s="314">
        <v>12524319</v>
      </c>
      <c r="AP9" s="314">
        <v>95001</v>
      </c>
      <c r="AQ9" s="315">
        <v>69168</v>
      </c>
      <c r="AR9" s="316">
        <v>37.299999999999997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31" t="s">
        <v>517</v>
      </c>
      <c r="AL10" s="1232"/>
      <c r="AM10" s="1232"/>
      <c r="AN10" s="1233"/>
      <c r="AO10" s="317">
        <v>48570</v>
      </c>
      <c r="AP10" s="317">
        <v>368</v>
      </c>
      <c r="AQ10" s="318">
        <v>5930</v>
      </c>
      <c r="AR10" s="319">
        <v>-93.8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31" t="s">
        <v>518</v>
      </c>
      <c r="AL11" s="1232"/>
      <c r="AM11" s="1232"/>
      <c r="AN11" s="1233"/>
      <c r="AO11" s="317">
        <v>25483</v>
      </c>
      <c r="AP11" s="317">
        <v>193</v>
      </c>
      <c r="AQ11" s="318">
        <v>1190</v>
      </c>
      <c r="AR11" s="319">
        <v>-83.8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31" t="s">
        <v>519</v>
      </c>
      <c r="AL12" s="1232"/>
      <c r="AM12" s="1232"/>
      <c r="AN12" s="1233"/>
      <c r="AO12" s="317" t="s">
        <v>520</v>
      </c>
      <c r="AP12" s="317" t="s">
        <v>520</v>
      </c>
      <c r="AQ12" s="318" t="s">
        <v>520</v>
      </c>
      <c r="AR12" s="319" t="s">
        <v>520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31" t="s">
        <v>521</v>
      </c>
      <c r="AL13" s="1232"/>
      <c r="AM13" s="1232"/>
      <c r="AN13" s="1233"/>
      <c r="AO13" s="317">
        <v>459894</v>
      </c>
      <c r="AP13" s="317">
        <v>3488</v>
      </c>
      <c r="AQ13" s="318">
        <v>2459</v>
      </c>
      <c r="AR13" s="319">
        <v>41.8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31" t="s">
        <v>522</v>
      </c>
      <c r="AL14" s="1232"/>
      <c r="AM14" s="1232"/>
      <c r="AN14" s="1233"/>
      <c r="AO14" s="317">
        <v>374149</v>
      </c>
      <c r="AP14" s="317">
        <v>2838</v>
      </c>
      <c r="AQ14" s="318">
        <v>2481</v>
      </c>
      <c r="AR14" s="319">
        <v>14.4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4" t="s">
        <v>523</v>
      </c>
      <c r="AL15" s="1235"/>
      <c r="AM15" s="1235"/>
      <c r="AN15" s="1236"/>
      <c r="AO15" s="317">
        <v>-1082087</v>
      </c>
      <c r="AP15" s="317">
        <v>-8208</v>
      </c>
      <c r="AQ15" s="318">
        <v>-4955</v>
      </c>
      <c r="AR15" s="319">
        <v>65.7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4" t="s">
        <v>185</v>
      </c>
      <c r="AL16" s="1235"/>
      <c r="AM16" s="1235"/>
      <c r="AN16" s="1236"/>
      <c r="AO16" s="317">
        <v>12350328</v>
      </c>
      <c r="AP16" s="317">
        <v>93682</v>
      </c>
      <c r="AQ16" s="318">
        <v>76274</v>
      </c>
      <c r="AR16" s="319">
        <v>22.8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525</v>
      </c>
      <c r="AP20" s="326" t="s">
        <v>526</v>
      </c>
      <c r="AQ20" s="327" t="s">
        <v>527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7" t="s">
        <v>528</v>
      </c>
      <c r="AL21" s="1238"/>
      <c r="AM21" s="1238"/>
      <c r="AN21" s="1239"/>
      <c r="AO21" s="330">
        <v>9.2799999999999994</v>
      </c>
      <c r="AP21" s="331">
        <v>7.19</v>
      </c>
      <c r="AQ21" s="332">
        <v>2.09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7" t="s">
        <v>529</v>
      </c>
      <c r="AL22" s="1238"/>
      <c r="AM22" s="1238"/>
      <c r="AN22" s="1239"/>
      <c r="AO22" s="335">
        <v>100.6</v>
      </c>
      <c r="AP22" s="336">
        <v>97.9</v>
      </c>
      <c r="AQ22" s="337">
        <v>2.7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40" t="s">
        <v>511</v>
      </c>
      <c r="AP30" s="305"/>
      <c r="AQ30" s="306" t="s">
        <v>512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41"/>
      <c r="AP31" s="311" t="s">
        <v>513</v>
      </c>
      <c r="AQ31" s="312" t="s">
        <v>514</v>
      </c>
      <c r="AR31" s="313" t="s">
        <v>515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20" t="s">
        <v>533</v>
      </c>
      <c r="AL32" s="1221"/>
      <c r="AM32" s="1221"/>
      <c r="AN32" s="1222"/>
      <c r="AO32" s="345">
        <v>5284025</v>
      </c>
      <c r="AP32" s="345">
        <v>40081</v>
      </c>
      <c r="AQ32" s="346">
        <v>44431</v>
      </c>
      <c r="AR32" s="347">
        <v>-9.8000000000000007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20" t="s">
        <v>534</v>
      </c>
      <c r="AL33" s="1221"/>
      <c r="AM33" s="1221"/>
      <c r="AN33" s="1222"/>
      <c r="AO33" s="345" t="s">
        <v>520</v>
      </c>
      <c r="AP33" s="345" t="s">
        <v>520</v>
      </c>
      <c r="AQ33" s="346" t="s">
        <v>520</v>
      </c>
      <c r="AR33" s="347" t="s">
        <v>520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20" t="s">
        <v>535</v>
      </c>
      <c r="AL34" s="1221"/>
      <c r="AM34" s="1221"/>
      <c r="AN34" s="1222"/>
      <c r="AO34" s="345" t="s">
        <v>520</v>
      </c>
      <c r="AP34" s="345" t="s">
        <v>520</v>
      </c>
      <c r="AQ34" s="346">
        <v>11</v>
      </c>
      <c r="AR34" s="347" t="s">
        <v>520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20" t="s">
        <v>536</v>
      </c>
      <c r="AL35" s="1221"/>
      <c r="AM35" s="1221"/>
      <c r="AN35" s="1222"/>
      <c r="AO35" s="345">
        <v>408831</v>
      </c>
      <c r="AP35" s="345">
        <v>3101</v>
      </c>
      <c r="AQ35" s="346">
        <v>10870</v>
      </c>
      <c r="AR35" s="347">
        <v>-71.5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20" t="s">
        <v>537</v>
      </c>
      <c r="AL36" s="1221"/>
      <c r="AM36" s="1221"/>
      <c r="AN36" s="1222"/>
      <c r="AO36" s="345">
        <v>6904</v>
      </c>
      <c r="AP36" s="345">
        <v>52</v>
      </c>
      <c r="AQ36" s="346">
        <v>1108</v>
      </c>
      <c r="AR36" s="347">
        <v>-95.3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20" t="s">
        <v>538</v>
      </c>
      <c r="AL37" s="1221"/>
      <c r="AM37" s="1221"/>
      <c r="AN37" s="1222"/>
      <c r="AO37" s="345">
        <v>104992</v>
      </c>
      <c r="AP37" s="345">
        <v>796</v>
      </c>
      <c r="AQ37" s="346">
        <v>456</v>
      </c>
      <c r="AR37" s="347">
        <v>74.599999999999994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7" t="s">
        <v>539</v>
      </c>
      <c r="AL38" s="1218"/>
      <c r="AM38" s="1218"/>
      <c r="AN38" s="1219"/>
      <c r="AO38" s="348" t="s">
        <v>520</v>
      </c>
      <c r="AP38" s="348" t="s">
        <v>520</v>
      </c>
      <c r="AQ38" s="349">
        <v>2</v>
      </c>
      <c r="AR38" s="337" t="s">
        <v>520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7" t="s">
        <v>540</v>
      </c>
      <c r="AL39" s="1218"/>
      <c r="AM39" s="1218"/>
      <c r="AN39" s="1219"/>
      <c r="AO39" s="345">
        <v>-183777</v>
      </c>
      <c r="AP39" s="345">
        <v>-1394</v>
      </c>
      <c r="AQ39" s="346">
        <v>-3984</v>
      </c>
      <c r="AR39" s="347">
        <v>-65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20" t="s">
        <v>541</v>
      </c>
      <c r="AL40" s="1221"/>
      <c r="AM40" s="1221"/>
      <c r="AN40" s="1222"/>
      <c r="AO40" s="345">
        <v>-2521099</v>
      </c>
      <c r="AP40" s="345">
        <v>-19123</v>
      </c>
      <c r="AQ40" s="346">
        <v>-37561</v>
      </c>
      <c r="AR40" s="347">
        <v>-49.1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23" t="s">
        <v>297</v>
      </c>
      <c r="AL41" s="1224"/>
      <c r="AM41" s="1224"/>
      <c r="AN41" s="1225"/>
      <c r="AO41" s="345">
        <v>3099876</v>
      </c>
      <c r="AP41" s="345">
        <v>23514</v>
      </c>
      <c r="AQ41" s="346">
        <v>15334</v>
      </c>
      <c r="AR41" s="347">
        <v>53.3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6" t="s">
        <v>511</v>
      </c>
      <c r="AN49" s="1228" t="s">
        <v>545</v>
      </c>
      <c r="AO49" s="1229"/>
      <c r="AP49" s="1229"/>
      <c r="AQ49" s="1229"/>
      <c r="AR49" s="1230"/>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7"/>
      <c r="AN50" s="361" t="s">
        <v>546</v>
      </c>
      <c r="AO50" s="362" t="s">
        <v>547</v>
      </c>
      <c r="AP50" s="363" t="s">
        <v>548</v>
      </c>
      <c r="AQ50" s="364" t="s">
        <v>549</v>
      </c>
      <c r="AR50" s="365" t="s">
        <v>550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551</v>
      </c>
      <c r="AL51" s="358"/>
      <c r="AM51" s="366">
        <v>11027981</v>
      </c>
      <c r="AN51" s="367">
        <v>83334</v>
      </c>
      <c r="AO51" s="368">
        <v>-21</v>
      </c>
      <c r="AP51" s="369">
        <v>65942</v>
      </c>
      <c r="AQ51" s="370">
        <v>13.6</v>
      </c>
      <c r="AR51" s="371">
        <v>-34.6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552</v>
      </c>
      <c r="AM52" s="374">
        <v>8521271</v>
      </c>
      <c r="AN52" s="375">
        <v>64392</v>
      </c>
      <c r="AO52" s="376">
        <v>-23.7</v>
      </c>
      <c r="AP52" s="377">
        <v>32778</v>
      </c>
      <c r="AQ52" s="378">
        <v>2</v>
      </c>
      <c r="AR52" s="379">
        <v>-25.7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553</v>
      </c>
      <c r="AL53" s="358"/>
      <c r="AM53" s="366">
        <v>12125699</v>
      </c>
      <c r="AN53" s="367">
        <v>91104</v>
      </c>
      <c r="AO53" s="368">
        <v>9.3000000000000007</v>
      </c>
      <c r="AP53" s="369">
        <v>68655</v>
      </c>
      <c r="AQ53" s="370">
        <v>4.0999999999999996</v>
      </c>
      <c r="AR53" s="371">
        <v>5.2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552</v>
      </c>
      <c r="AM54" s="374">
        <v>9212802</v>
      </c>
      <c r="AN54" s="375">
        <v>69218</v>
      </c>
      <c r="AO54" s="376">
        <v>7.5</v>
      </c>
      <c r="AP54" s="377">
        <v>32316</v>
      </c>
      <c r="AQ54" s="378">
        <v>-1.4</v>
      </c>
      <c r="AR54" s="379">
        <v>8.9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554</v>
      </c>
      <c r="AL55" s="358"/>
      <c r="AM55" s="366">
        <v>9842639</v>
      </c>
      <c r="AN55" s="367">
        <v>73752</v>
      </c>
      <c r="AO55" s="368">
        <v>-19</v>
      </c>
      <c r="AP55" s="369">
        <v>66863</v>
      </c>
      <c r="AQ55" s="370">
        <v>-2.6</v>
      </c>
      <c r="AR55" s="371">
        <v>-16.399999999999999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552</v>
      </c>
      <c r="AM56" s="374">
        <v>7712335</v>
      </c>
      <c r="AN56" s="375">
        <v>57789</v>
      </c>
      <c r="AO56" s="376">
        <v>-16.5</v>
      </c>
      <c r="AP56" s="377">
        <v>32770</v>
      </c>
      <c r="AQ56" s="378">
        <v>1.4</v>
      </c>
      <c r="AR56" s="379">
        <v>-17.899999999999999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555</v>
      </c>
      <c r="AL57" s="358"/>
      <c r="AM57" s="366">
        <v>8584320</v>
      </c>
      <c r="AN57" s="367">
        <v>64673</v>
      </c>
      <c r="AO57" s="368">
        <v>-12.3</v>
      </c>
      <c r="AP57" s="369">
        <v>72051</v>
      </c>
      <c r="AQ57" s="370">
        <v>7.8</v>
      </c>
      <c r="AR57" s="371">
        <v>-20.100000000000001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552</v>
      </c>
      <c r="AM58" s="374">
        <v>7361018</v>
      </c>
      <c r="AN58" s="375">
        <v>55456</v>
      </c>
      <c r="AO58" s="376">
        <v>-4</v>
      </c>
      <c r="AP58" s="377">
        <v>34140</v>
      </c>
      <c r="AQ58" s="378">
        <v>4.2</v>
      </c>
      <c r="AR58" s="379">
        <v>-8.1999999999999993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556</v>
      </c>
      <c r="AL59" s="358"/>
      <c r="AM59" s="366">
        <v>10478148</v>
      </c>
      <c r="AN59" s="367">
        <v>79480</v>
      </c>
      <c r="AO59" s="368">
        <v>22.9</v>
      </c>
      <c r="AP59" s="369">
        <v>72756</v>
      </c>
      <c r="AQ59" s="370">
        <v>1</v>
      </c>
      <c r="AR59" s="371">
        <v>21.9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552</v>
      </c>
      <c r="AM60" s="374">
        <v>8139835</v>
      </c>
      <c r="AN60" s="375">
        <v>61744</v>
      </c>
      <c r="AO60" s="376">
        <v>11.3</v>
      </c>
      <c r="AP60" s="377">
        <v>32117</v>
      </c>
      <c r="AQ60" s="378">
        <v>-5.9</v>
      </c>
      <c r="AR60" s="379">
        <v>17.2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557</v>
      </c>
      <c r="AL61" s="380"/>
      <c r="AM61" s="381">
        <v>10411757</v>
      </c>
      <c r="AN61" s="382">
        <v>78469</v>
      </c>
      <c r="AO61" s="383">
        <v>-4</v>
      </c>
      <c r="AP61" s="384">
        <v>69253</v>
      </c>
      <c r="AQ61" s="385">
        <v>4.8</v>
      </c>
      <c r="AR61" s="371">
        <v>-8.8000000000000007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552</v>
      </c>
      <c r="AM62" s="374">
        <v>8189452</v>
      </c>
      <c r="AN62" s="375">
        <v>61720</v>
      </c>
      <c r="AO62" s="376">
        <v>-5.0999999999999996</v>
      </c>
      <c r="AP62" s="377">
        <v>32824</v>
      </c>
      <c r="AQ62" s="378">
        <v>0.1</v>
      </c>
      <c r="AR62" s="379">
        <v>-5.2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RAb5XBMG9vBEQipIznhv7SzjXdU/6IroyzJD0oKpMHS7c3zUHD9lTv/RwCi/gYAgKHuabdSok1515Mlh/GUacg==" saltValue="YxL/YnSf+TLTnBBfyTmmE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row r="120" spans="125:125" ht="13.5" hidden="1" customHeight="1" x14ac:dyDescent="0.15"/>
    <row r="121" spans="125:125" ht="13.5" hidden="1" customHeight="1" x14ac:dyDescent="0.15">
      <c r="DU121" s="292"/>
    </row>
  </sheetData>
  <sheetProtection algorithmName="SHA-512" hashValue="ILu+WCLb9PiIvLWUrm1yu0cxPfZBxcZQbSbUZEbWwULlum8CLVASug6V4sPA7dqhR1UkvyfX3Q388af3qld72A==" saltValue="mgAZnU5lxvmorGx5ZX5eM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560</v>
      </c>
    </row>
  </sheetData>
  <sheetProtection algorithmName="SHA-512" hashValue="5Dh40VY2GYvznU3z7VJqXfMmQk3ysVhT3bPVpAFgqJnBdSR1YdZqc95LhfBTRaBrzHWi1FEN4xaDWmOx55OUrg==" saltValue="L7xX8mcLyFAJC6fx0Qkx1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42" t="s">
        <v>3</v>
      </c>
      <c r="D47" s="1242"/>
      <c r="E47" s="1243"/>
      <c r="F47" s="11">
        <v>15.68</v>
      </c>
      <c r="G47" s="12">
        <v>15.36</v>
      </c>
      <c r="H47" s="12">
        <v>20.5</v>
      </c>
      <c r="I47" s="12">
        <v>19.09</v>
      </c>
      <c r="J47" s="13">
        <v>13.16</v>
      </c>
    </row>
    <row r="48" spans="2:10" ht="57.75" customHeight="1" x14ac:dyDescent="0.15">
      <c r="B48" s="14"/>
      <c r="C48" s="1244" t="s">
        <v>4</v>
      </c>
      <c r="D48" s="1244"/>
      <c r="E48" s="1245"/>
      <c r="F48" s="15">
        <v>6.16</v>
      </c>
      <c r="G48" s="16">
        <v>9.6199999999999992</v>
      </c>
      <c r="H48" s="16">
        <v>6.42</v>
      </c>
      <c r="I48" s="16">
        <v>8.31</v>
      </c>
      <c r="J48" s="17">
        <v>8.66</v>
      </c>
    </row>
    <row r="49" spans="2:10" ht="57.75" customHeight="1" thickBot="1" x14ac:dyDescent="0.2">
      <c r="B49" s="18"/>
      <c r="C49" s="1246" t="s">
        <v>5</v>
      </c>
      <c r="D49" s="1246"/>
      <c r="E49" s="1247"/>
      <c r="F49" s="19">
        <v>0.54</v>
      </c>
      <c r="G49" s="20">
        <v>3.17</v>
      </c>
      <c r="H49" s="20">
        <v>2.17</v>
      </c>
      <c r="I49" s="20">
        <v>0.36</v>
      </c>
      <c r="J49" s="21" t="s">
        <v>566</v>
      </c>
    </row>
    <row r="50" spans="2:10" ht="13.5" customHeight="1" x14ac:dyDescent="0.15"/>
  </sheetData>
  <sheetProtection algorithmName="SHA-512" hashValue="ULJRRmSqi3q1qSYV8ThMSV986dGELNDjt2HMbMLVOMXXASUXC6bnA3zpMCpqlZFiswofv7cmgegXsx0CcGVjgg==" saltValue="0K20CZ70JMFyzf+jOQcdH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cp:lastPrinted>2022-03-16T04:32:06Z</cp:lastPrinted>
  <dcterms:created xsi:type="dcterms:W3CDTF">2022-02-02T04:21:45Z</dcterms:created>
  <dcterms:modified xsi:type="dcterms:W3CDTF">2022-10-05T06:03:10Z</dcterms:modified>
  <cp:category/>
</cp:coreProperties>
</file>