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PCV002FST01.dpc.pref.chiba.lg.jp\01170_市町村課$\01_所属全体フォルダ\5財政班\03fy\050_地方公会計\10 財政状況資料集（ストック情報）分析欄の記入\03 市→県\財政状況資料集\"/>
    </mc:Choice>
  </mc:AlternateContent>
  <bookViews>
    <workbookView xWindow="0" yWindow="0" windowWidth="20490" windowHeight="708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AM36" i="10"/>
  <c r="C36" i="10"/>
  <c r="CO35" i="10"/>
  <c r="BE35" i="10"/>
  <c r="AM35" i="10"/>
  <c r="C35" i="10"/>
  <c r="CO34" i="10"/>
  <c r="BW34" i="10"/>
  <c r="BW35" i="10" s="1"/>
  <c r="BW36" i="10" s="1"/>
  <c r="BW37" i="10" s="1"/>
  <c r="BW38" i="10" s="1"/>
  <c r="BW39" i="10" s="1"/>
  <c r="BW40" i="10" s="1"/>
  <c r="BW41" i="10" s="1"/>
  <c r="BW42" i="10" s="1"/>
  <c r="BW43" i="10" s="1"/>
  <c r="C34" i="10"/>
  <c r="AM34" i="10" l="1"/>
  <c r="U34" i="10"/>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alcChain>
</file>

<file path=xl/sharedStrings.xml><?xml version="1.0" encoding="utf-8"?>
<sst xmlns="http://schemas.openxmlformats.org/spreadsheetml/2006/main" count="1097" uniqueCount="602">
  <si>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</si>
  <si>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</si>
  <si>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</si>
  <si>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</si>
  <si>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</si>
  <si>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</si>
  <si>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</si>
  <si>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</si>
  <si>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</si>
  <si>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</si>
  <si>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</si>
  <si>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</si>
  <si>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</si>
  <si>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</si>
  <si>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</si>
  <si>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</si>
  <si>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</si>
  <si>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</si>
  <si>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</si>
  <si>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</si>
  <si>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</si>
  <si>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</si>
  <si>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</si>
  <si>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</si>
  <si>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</si>
  <si>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</si>
  <si>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</si>
  <si>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</si>
  <si>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</si>
  <si>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</si>
  <si>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</si>
  <si>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</si>
  <si>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</si>
  <si>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</si>
  <si>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</si>
  <si>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</si>
  <si>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</si>
  <si>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</si>
  <si>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</si>
  <si>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</si>
  <si>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</si>
  <si>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</si>
  <si>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</si>
  <si>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</si>
  <si>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</si>
  <si>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</si>
  <si>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</si>
  <si>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</si>
  <si>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</si>
  <si>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</si>
  <si>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</si>
  <si>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</si>
  <si>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</si>
  <si>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</si>
  <si>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</si>
  <si>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</si>
  <si>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</si>
  <si>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</si>
  <si>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</si>
  <si>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</si>
  <si>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</si>
  <si>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</si>
  <si>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</si>
  <si>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</si>
  <si>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</si>
  <si>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</si>
  <si>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</si>
  <si>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</si>
  <si>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</si>
  <si>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</si>
  <si>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</si>
  <si>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</si>
  <si>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</si>
  <si>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</si>
  <si>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</si>
  <si>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</si>
  <si>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</si>
  <si>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</si>
  <si>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</si>
  <si>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</si>
  <si>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</si>
  <si>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</si>
  <si>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</si>
  <si>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</si>
  <si>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Ⅱ－３</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</si>
  <si>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</si>
  <si>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</si>
  <si>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</si>
  <si>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</si>
  <si>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</si>
  <si>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</si>
  <si>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</si>
  <si>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</si>
  <si>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</si>
  <si>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</si>
  <si>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</si>
  <si>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</si>
  <si>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茂原市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</si>
  <si>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</si>
  <si>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</si>
  <si>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</si>
  <si>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</si>
  <si>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</si>
  <si>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</si>
  <si>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</si>
  <si>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</si>
  <si>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</si>
  <si>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</si>
  <si>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</si>
  <si>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</si>
  <si>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</si>
  <si>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</si>
  <si>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</si>
  <si>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</si>
  <si>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</si>
  <si>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</si>
  <si>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</si>
  <si>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</si>
  <si>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</si>
  <si>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</si>
  <si>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</si>
  <si>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</si>
  <si>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-3.6</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</si>
  <si>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</si>
  <si>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</si>
  <si>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</si>
  <si>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</si>
  <si>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</si>
  <si>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</si>
  <si>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</si>
  <si>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</si>
  <si>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</si>
  <si>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</si>
  <si>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</si>
  <si>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</si>
  <si>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</si>
  <si>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</si>
  <si>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</si>
  <si>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</si>
  <si>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</si>
  <si>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</si>
  <si>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</si>
  <si>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</si>
  <si>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</si>
  <si>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</si>
  <si>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</si>
  <si>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</si>
  <si>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</si>
  <si>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</si>
  <si>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</si>
  <si>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25"/>
  </si>
  <si>
    <t>うち日本人(％)</t>
    <phoneticPr fontId="5"/>
  </si>
  <si>
    <t>-0.9</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</si>
  <si>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</si>
  <si>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</si>
  <si>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</si>
  <si>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</si>
  <si>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</si>
  <si>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</si>
  <si>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</si>
  <si>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</si>
  <si>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</si>
  <si>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</si>
  <si>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</si>
  <si>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</si>
  <si>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</si>
  <si>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</si>
  <si>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</si>
  <si>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</si>
  <si>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</si>
  <si>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</si>
  <si>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</si>
  <si>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</si>
  <si>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</si>
  <si>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</si>
  <si>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</si>
  <si>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</si>
  <si>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</si>
  <si>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</si>
  <si>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</si>
  <si>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</si>
  <si>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</si>
  <si>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</si>
  <si>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</si>
  <si>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</si>
  <si>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</si>
  <si>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</si>
  <si>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</si>
  <si>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</si>
  <si>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</si>
  <si>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</si>
  <si>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</si>
  <si>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</si>
  <si>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</si>
  <si>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</si>
  <si>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</si>
  <si>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</si>
  <si>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</si>
  <si>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</si>
  <si>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</si>
  <si>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</si>
  <si>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</si>
  <si>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</si>
  <si>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</si>
  <si>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</si>
  <si>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</si>
  <si>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</si>
  <si>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</si>
  <si>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</si>
  <si>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</si>
  <si>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</si>
  <si>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千葉県茂原市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</si>
  <si>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</si>
  <si>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</si>
  <si>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</si>
  <si>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</si>
  <si>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</si>
  <si>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</si>
  <si>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</si>
  <si>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</si>
  <si>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</si>
  <si>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</si>
  <si>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</si>
  <si>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</si>
  <si>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</si>
  <si>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</si>
  <si>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</si>
  <si>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</si>
  <si>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</si>
  <si>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</si>
  <si>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</si>
  <si>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</si>
  <si>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</si>
  <si>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</si>
  <si>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</si>
  <si>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</si>
  <si>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</si>
  <si>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</si>
  <si>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</si>
  <si>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</si>
  <si>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</si>
  <si>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</si>
  <si>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</si>
  <si>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</si>
  <si>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</si>
  <si>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</si>
  <si>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</si>
  <si>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</si>
  <si>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</si>
  <si>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</si>
  <si>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</si>
  <si>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</si>
  <si>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</si>
  <si>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</si>
  <si>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</si>
  <si>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</si>
  <si>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</si>
  <si>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</si>
  <si>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</si>
  <si>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</si>
  <si>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</si>
  <si>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</si>
  <si>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</si>
  <si>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</si>
  <si>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</si>
  <si>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</si>
  <si>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</si>
  <si>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</si>
  <si>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</si>
  <si>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</si>
  <si>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</si>
  <si>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</si>
  <si>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</si>
  <si>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</si>
  <si>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</si>
  <si>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</si>
  <si>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</si>
  <si>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</si>
  <si>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</si>
  <si>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</si>
  <si>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</si>
  <si>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</si>
  <si>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</si>
  <si>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</si>
  <si>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</si>
  <si>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</si>
  <si>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</si>
  <si>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</si>
  <si>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</si>
  <si>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</si>
  <si>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</si>
  <si>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</si>
  <si>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</si>
  <si>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</si>
  <si>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</si>
  <si>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</si>
  <si>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</si>
  <si>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</si>
  <si>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</si>
  <si>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</si>
  <si>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</si>
  <si>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</si>
  <si>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</si>
  <si>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</si>
  <si>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</si>
  <si>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</si>
  <si>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</si>
  <si>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</si>
  <si>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</si>
  <si>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</si>
  <si>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</si>
  <si>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</si>
  <si>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</si>
  <si>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</si>
  <si>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</si>
  <si>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</si>
  <si>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</si>
  <si>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</si>
  <si>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</si>
  <si>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</si>
  <si>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</si>
  <si>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</si>
  <si>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</si>
  <si>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</si>
  <si>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</si>
  <si>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</si>
  <si>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</si>
  <si>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</si>
  <si>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</si>
  <si>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</si>
  <si>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</si>
  <si>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</si>
  <si>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</si>
  <si>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</si>
  <si>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</si>
  <si>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</si>
  <si>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</si>
  <si>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</si>
  <si>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</si>
  <si>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</si>
  <si>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</si>
  <si>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駐車場整備</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</si>
  <si>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</si>
  <si>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</si>
  <si>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</si>
  <si>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</si>
  <si>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</si>
  <si>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</si>
  <si>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</si>
  <si>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</si>
  <si>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</si>
  <si>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</si>
  <si>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</si>
  <si>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</si>
  <si>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</si>
  <si>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</si>
  <si>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</si>
  <si>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</si>
  <si>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</si>
  <si>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</si>
  <si>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</si>
  <si>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</si>
  <si>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</si>
  <si>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</si>
  <si>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</si>
  <si>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千葉県茂原市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</si>
  <si>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</si>
  <si>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</si>
  <si>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</si>
  <si>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</si>
  <si>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</si>
  <si>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</si>
  <si>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</si>
  <si>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</si>
  <si>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</si>
  <si>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</si>
  <si>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</si>
  <si>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</si>
  <si>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</si>
  <si>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</si>
  <si>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</si>
  <si>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</si>
  <si>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</si>
  <si>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</si>
  <si>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</si>
  <si>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</si>
  <si>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</si>
  <si>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</si>
  <si>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</si>
  <si>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</si>
  <si>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</si>
  <si>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</si>
  <si>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</si>
  <si>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</si>
  <si>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</si>
  <si>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</si>
  <si>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</si>
  <si>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</si>
  <si>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</si>
  <si>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</si>
  <si>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国民健康保険事業会計</t>
    <phoneticPr fontId="5"/>
  </si>
  <si>
    <t>介護保険事業会計</t>
    <phoneticPr fontId="5"/>
  </si>
  <si>
    <t>後期高齢者医療事業会計</t>
    <phoneticPr fontId="5"/>
  </si>
  <si>
    <t>駐車場事業会計</t>
    <phoneticPr fontId="5"/>
  </si>
  <si>
    <t>下水道事業会計</t>
    <phoneticPr fontId="5"/>
  </si>
  <si>
    <t>法適用企業</t>
    <phoneticPr fontId="5"/>
  </si>
  <si>
    <t>農業集落排水事業会計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</si>
  <si>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</si>
  <si>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</si>
  <si>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</si>
  <si>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</si>
  <si>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</si>
  <si>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</si>
  <si>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</si>
  <si>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</si>
  <si>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</si>
  <si>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</si>
  <si>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</si>
  <si>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</si>
  <si>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</si>
  <si>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</si>
  <si>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</si>
  <si>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</si>
  <si>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</si>
  <si>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</si>
  <si>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</si>
  <si>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</si>
  <si>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</si>
  <si>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</si>
  <si>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</si>
  <si>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</si>
  <si>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</si>
  <si>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</si>
  <si>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</si>
  <si>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</si>
  <si>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</si>
  <si>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</si>
  <si>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</si>
  <si>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</si>
  <si>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</si>
  <si>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</si>
  <si>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</si>
  <si>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</si>
  <si>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</si>
  <si>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</si>
  <si>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</si>
  <si>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</si>
  <si>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</si>
  <si>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</si>
  <si>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</si>
  <si>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</si>
  <si>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</si>
  <si>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</si>
  <si>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</si>
  <si>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</si>
  <si>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</si>
  <si>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</si>
  <si>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</si>
  <si>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</si>
  <si>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</si>
  <si>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</si>
  <si>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</si>
  <si>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</si>
  <si>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</si>
  <si>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</si>
  <si>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</si>
  <si>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</si>
  <si>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</si>
  <si>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</si>
  <si>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</si>
  <si>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</si>
  <si>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</si>
  <si>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</si>
  <si>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</si>
  <si>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</si>
  <si>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</si>
  <si>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</si>
  <si>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</si>
  <si>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</si>
  <si>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</si>
  <si>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</si>
  <si>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</si>
  <si>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</si>
  <si>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</si>
  <si>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</si>
  <si>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</si>
  <si>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</si>
  <si>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</si>
  <si>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</si>
  <si>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</si>
  <si>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</si>
  <si>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</si>
  <si>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</si>
  <si>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</si>
  <si>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</si>
  <si>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</si>
  <si>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</si>
  <si>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</si>
  <si>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</si>
  <si>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</si>
  <si>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</si>
  <si>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</si>
  <si>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</si>
  <si>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</si>
  <si>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</si>
  <si>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</si>
  <si>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</si>
  <si>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</si>
  <si>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</si>
  <si>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</si>
  <si>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</si>
  <si>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</si>
  <si>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</si>
  <si>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</si>
  <si>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</si>
  <si>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</si>
  <si>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</si>
  <si>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</si>
  <si>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</si>
  <si>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</si>
  <si>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t>
  </si>
  <si>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</si>
  <si>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</si>
  <si>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</si>
  <si>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</si>
  <si>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</si>
  <si>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</si>
  <si>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</si>
  <si>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</si>
  <si>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</si>
  <si>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</si>
  <si>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</si>
  <si>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</si>
  <si>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</si>
  <si>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</si>
  <si>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</si>
  <si>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</si>
  <si>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</si>
  <si>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</si>
  <si>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</si>
  <si>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</si>
  <si>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</si>
  <si>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</si>
  <si>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</si>
  <si>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</si>
  <si>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</si>
  <si>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</si>
  <si>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</si>
  <si>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</si>
  <si>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</si>
  <si>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</si>
  <si>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</si>
  <si>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2.42</t>
  </si>
  <si>
    <t>▲ 1.34</t>
  </si>
  <si>
    <t>▲ 1.57</t>
  </si>
  <si>
    <t>▲ 3.27</t>
  </si>
  <si>
    <t>一般会計</t>
  </si>
  <si>
    <t>国民健康保険事業会計</t>
  </si>
  <si>
    <t>介護保険事業会計</t>
  </si>
  <si>
    <t>下水道事業会計</t>
  </si>
  <si>
    <t>後期高齢者医療事業会計</t>
  </si>
  <si>
    <t>農業集落排水事業会計</t>
  </si>
  <si>
    <t>駐車場事業会計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</si>
  <si>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</si>
  <si>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</si>
  <si>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</si>
  <si>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</si>
  <si>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</si>
  <si>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</si>
  <si>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</si>
  <si>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</si>
  <si>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長生郡市広域市町村圏組合（一般会計）</t>
    <rPh sb="0" eb="2">
      <t>チョウセイ</t>
    </rPh>
    <rPh sb="2" eb="3">
      <t>グン</t>
    </rPh>
    <rPh sb="3" eb="4">
      <t>シ</t>
    </rPh>
    <rPh sb="4" eb="6">
      <t>コウイキ</t>
    </rPh>
    <rPh sb="6" eb="9">
      <t>シチョウソン</t>
    </rPh>
    <rPh sb="9" eb="10">
      <t>ケン</t>
    </rPh>
    <rPh sb="10" eb="12">
      <t>クミアイ</t>
    </rPh>
    <rPh sb="13" eb="15">
      <t>イッパン</t>
    </rPh>
    <rPh sb="15" eb="17">
      <t>カイケイ</t>
    </rPh>
    <phoneticPr fontId="2"/>
  </si>
  <si>
    <t>長生郡市広域市町村圏組合（火葬場・斎場事業会計）</t>
    <rPh sb="0" eb="2">
      <t>チョウセイ</t>
    </rPh>
    <rPh sb="2" eb="3">
      <t>グン</t>
    </rPh>
    <rPh sb="3" eb="4">
      <t>シ</t>
    </rPh>
    <rPh sb="4" eb="6">
      <t>コウイキ</t>
    </rPh>
    <rPh sb="6" eb="9">
      <t>シチョウソン</t>
    </rPh>
    <rPh sb="9" eb="10">
      <t>ケン</t>
    </rPh>
    <rPh sb="10" eb="12">
      <t>クミアイ</t>
    </rPh>
    <rPh sb="13" eb="16">
      <t>カソウバ</t>
    </rPh>
    <rPh sb="17" eb="19">
      <t>サイジョウ</t>
    </rPh>
    <rPh sb="19" eb="21">
      <t>ジギョウ</t>
    </rPh>
    <rPh sb="21" eb="23">
      <t>カイケイ</t>
    </rPh>
    <phoneticPr fontId="2"/>
  </si>
  <si>
    <t>長生郡市広域市町村圏組合（病院事業会計）</t>
    <rPh sb="0" eb="3">
      <t>チョウセイグン</t>
    </rPh>
    <rPh sb="3" eb="4">
      <t>シ</t>
    </rPh>
    <rPh sb="4" eb="6">
      <t>コウイキ</t>
    </rPh>
    <rPh sb="6" eb="9">
      <t>シチョウソン</t>
    </rPh>
    <rPh sb="9" eb="10">
      <t>ケン</t>
    </rPh>
    <rPh sb="10" eb="12">
      <t>クミアイ</t>
    </rPh>
    <rPh sb="13" eb="15">
      <t>ビョウイン</t>
    </rPh>
    <rPh sb="15" eb="17">
      <t>ジギョウ</t>
    </rPh>
    <rPh sb="17" eb="19">
      <t>カイケイ</t>
    </rPh>
    <phoneticPr fontId="2"/>
  </si>
  <si>
    <t>長生郡市広域市町村圏組合（水道事業会計）</t>
    <rPh sb="0" eb="3">
      <t>チョウセイグン</t>
    </rPh>
    <rPh sb="3" eb="4">
      <t>シ</t>
    </rPh>
    <rPh sb="4" eb="6">
      <t>コウイキ</t>
    </rPh>
    <rPh sb="6" eb="9">
      <t>シチョウソン</t>
    </rPh>
    <rPh sb="9" eb="10">
      <t>ケン</t>
    </rPh>
    <rPh sb="10" eb="12">
      <t>クミアイ</t>
    </rPh>
    <rPh sb="13" eb="15">
      <t>スイドウ</t>
    </rPh>
    <rPh sb="15" eb="17">
      <t>ジギョウ</t>
    </rPh>
    <rPh sb="17" eb="19">
      <t>カイケイ</t>
    </rPh>
    <phoneticPr fontId="2"/>
  </si>
  <si>
    <t>九十九里地域水道企業団（水道用水供給事業会計）</t>
    <rPh sb="0" eb="4">
      <t>クジュウクリ</t>
    </rPh>
    <rPh sb="4" eb="6">
      <t>チイキ</t>
    </rPh>
    <rPh sb="6" eb="8">
      <t>スイドウ</t>
    </rPh>
    <rPh sb="8" eb="10">
      <t>キギョウ</t>
    </rPh>
    <rPh sb="10" eb="11">
      <t>ダン</t>
    </rPh>
    <rPh sb="12" eb="14">
      <t>スイドウ</t>
    </rPh>
    <rPh sb="14" eb="15">
      <t>ヨウ</t>
    </rPh>
    <rPh sb="15" eb="16">
      <t>スイ</t>
    </rPh>
    <rPh sb="16" eb="18">
      <t>キョウキュウ</t>
    </rPh>
    <rPh sb="18" eb="20">
      <t>ジギョウ</t>
    </rPh>
    <rPh sb="20" eb="22">
      <t>カイケイ</t>
    </rPh>
    <phoneticPr fontId="2"/>
  </si>
  <si>
    <t>千葉県市町村総合事務組合（一般会計）</t>
    <rPh sb="0" eb="3">
      <t>チバケン</t>
    </rPh>
    <rPh sb="3" eb="6">
      <t>シチョウソン</t>
    </rPh>
    <rPh sb="6" eb="8">
      <t>ソウゴウ</t>
    </rPh>
    <rPh sb="8" eb="10">
      <t>ジム</t>
    </rPh>
    <rPh sb="10" eb="12">
      <t>クミアイ</t>
    </rPh>
    <rPh sb="13" eb="15">
      <t>イッパン</t>
    </rPh>
    <rPh sb="15" eb="17">
      <t>カイケイ</t>
    </rPh>
    <phoneticPr fontId="2"/>
  </si>
  <si>
    <t>千葉県市町村総合事務組合（千葉県自治会館管理運営特別会計）</t>
    <rPh sb="0" eb="3">
      <t>チバケン</t>
    </rPh>
    <rPh sb="3" eb="6">
      <t>シチョウソン</t>
    </rPh>
    <rPh sb="6" eb="8">
      <t>ソウゴウ</t>
    </rPh>
    <rPh sb="8" eb="10">
      <t>ジム</t>
    </rPh>
    <rPh sb="10" eb="12">
      <t>クミアイ</t>
    </rPh>
    <rPh sb="13" eb="16">
      <t>チバケン</t>
    </rPh>
    <rPh sb="16" eb="18">
      <t>ジチ</t>
    </rPh>
    <rPh sb="18" eb="20">
      <t>カイカン</t>
    </rPh>
    <rPh sb="20" eb="22">
      <t>カンリ</t>
    </rPh>
    <rPh sb="22" eb="24">
      <t>ウンエイ</t>
    </rPh>
    <rPh sb="24" eb="26">
      <t>トクベツ</t>
    </rPh>
    <rPh sb="26" eb="28">
      <t>カイケイ</t>
    </rPh>
    <phoneticPr fontId="2"/>
  </si>
  <si>
    <t>千葉県市町村総合事務組合（千葉県自治研修センター特別会計）</t>
    <rPh sb="0" eb="3">
      <t>チバケン</t>
    </rPh>
    <rPh sb="3" eb="6">
      <t>シチョウソン</t>
    </rPh>
    <rPh sb="6" eb="8">
      <t>ソウゴウ</t>
    </rPh>
    <rPh sb="8" eb="10">
      <t>ジム</t>
    </rPh>
    <rPh sb="10" eb="12">
      <t>クミアイ</t>
    </rPh>
    <rPh sb="13" eb="16">
      <t>チバケン</t>
    </rPh>
    <rPh sb="16" eb="18">
      <t>ジチ</t>
    </rPh>
    <rPh sb="18" eb="20">
      <t>ケンシュウ</t>
    </rPh>
    <rPh sb="24" eb="26">
      <t>トクベツ</t>
    </rPh>
    <rPh sb="26" eb="28">
      <t>カイケイ</t>
    </rPh>
    <phoneticPr fontId="2"/>
  </si>
  <si>
    <t>千葉県市町村総合事務組合（千葉県市町村交通災害共済特別会計）</t>
    <rPh sb="0" eb="3">
      <t>チバケン</t>
    </rPh>
    <rPh sb="3" eb="6">
      <t>シチョウソン</t>
    </rPh>
    <rPh sb="6" eb="8">
      <t>ソウゴウ</t>
    </rPh>
    <rPh sb="8" eb="10">
      <t>ジム</t>
    </rPh>
    <rPh sb="10" eb="12">
      <t>クミアイ</t>
    </rPh>
    <rPh sb="13" eb="16">
      <t>チバケン</t>
    </rPh>
    <rPh sb="16" eb="19">
      <t>シチョウソン</t>
    </rPh>
    <rPh sb="19" eb="21">
      <t>コウツウ</t>
    </rPh>
    <rPh sb="21" eb="23">
      <t>サイガイ</t>
    </rPh>
    <rPh sb="23" eb="25">
      <t>キョウサイ</t>
    </rPh>
    <rPh sb="25" eb="27">
      <t>トクベツ</t>
    </rPh>
    <rPh sb="27" eb="29">
      <t>カイケイ</t>
    </rPh>
    <phoneticPr fontId="2"/>
  </si>
  <si>
    <t>千葉県後期高齢者医療広域連合（一般会計）</t>
    <rPh sb="0" eb="3">
      <t>チバケン</t>
    </rPh>
    <rPh sb="3" eb="5">
      <t>コウキ</t>
    </rPh>
    <rPh sb="5" eb="8">
      <t>コウレイシャ</t>
    </rPh>
    <rPh sb="8" eb="10">
      <t>イリョウ</t>
    </rPh>
    <rPh sb="10" eb="12">
      <t>コウイキ</t>
    </rPh>
    <rPh sb="12" eb="14">
      <t>レンゴウ</t>
    </rPh>
    <rPh sb="15" eb="17">
      <t>イッパン</t>
    </rPh>
    <rPh sb="17" eb="19">
      <t>カイケイ</t>
    </rPh>
    <phoneticPr fontId="2"/>
  </si>
  <si>
    <t>千葉県後期高齢者医療広域連合（特別会計）</t>
    <rPh sb="0" eb="3">
      <t>チバケン</t>
    </rPh>
    <rPh sb="3" eb="5">
      <t>コウキ</t>
    </rPh>
    <rPh sb="5" eb="8">
      <t>コウレイシャ</t>
    </rPh>
    <rPh sb="8" eb="10">
      <t>イリョウ</t>
    </rPh>
    <rPh sb="10" eb="12">
      <t>コウイキ</t>
    </rPh>
    <rPh sb="12" eb="14">
      <t>レンゴウ</t>
    </rPh>
    <rPh sb="15" eb="17">
      <t>トクベツ</t>
    </rPh>
    <rPh sb="17" eb="19">
      <t>カイケイ</t>
    </rPh>
    <phoneticPr fontId="2"/>
  </si>
  <si>
    <t>-</t>
    <phoneticPr fontId="2"/>
  </si>
  <si>
    <t>-</t>
    <phoneticPr fontId="2"/>
  </si>
  <si>
    <t>茂原市民会館等建設基金</t>
    <rPh sb="0" eb="2">
      <t>モバラ</t>
    </rPh>
    <rPh sb="2" eb="4">
      <t>シミン</t>
    </rPh>
    <rPh sb="4" eb="6">
      <t>カイカン</t>
    </rPh>
    <rPh sb="6" eb="7">
      <t>トウ</t>
    </rPh>
    <rPh sb="7" eb="9">
      <t>ケンセツ</t>
    </rPh>
    <rPh sb="9" eb="11">
      <t>キキン</t>
    </rPh>
    <phoneticPr fontId="2"/>
  </si>
  <si>
    <t>衛藤五郎音楽文化振興基金</t>
    <rPh sb="0" eb="2">
      <t>エトウ</t>
    </rPh>
    <rPh sb="2" eb="4">
      <t>ゴロウ</t>
    </rPh>
    <rPh sb="4" eb="6">
      <t>オンガク</t>
    </rPh>
    <rPh sb="6" eb="8">
      <t>ブンカ</t>
    </rPh>
    <rPh sb="8" eb="10">
      <t>シンコウ</t>
    </rPh>
    <rPh sb="10" eb="12">
      <t>キキン</t>
    </rPh>
    <phoneticPr fontId="2"/>
  </si>
  <si>
    <t>福祉振興基金</t>
    <rPh sb="0" eb="2">
      <t>フクシ</t>
    </rPh>
    <rPh sb="2" eb="4">
      <t>シンコウ</t>
    </rPh>
    <rPh sb="4" eb="6">
      <t>キキン</t>
    </rPh>
    <phoneticPr fontId="2"/>
  </si>
  <si>
    <t>学校等施設建設改修基金</t>
    <rPh sb="0" eb="2">
      <t>ガッコウ</t>
    </rPh>
    <rPh sb="2" eb="3">
      <t>トウ</t>
    </rPh>
    <rPh sb="3" eb="5">
      <t>シセツ</t>
    </rPh>
    <rPh sb="5" eb="7">
      <t>ケンセツ</t>
    </rPh>
    <rPh sb="7" eb="9">
      <t>カイシュウ</t>
    </rPh>
    <rPh sb="9" eb="11">
      <t>キキン</t>
    </rPh>
    <phoneticPr fontId="2"/>
  </si>
  <si>
    <t>美術品等取得基金</t>
    <rPh sb="0" eb="2">
      <t>ビジュツ</t>
    </rPh>
    <rPh sb="2" eb="3">
      <t>ヒン</t>
    </rPh>
    <rPh sb="3" eb="4">
      <t>トウ</t>
    </rPh>
    <rPh sb="4" eb="6">
      <t>シュトク</t>
    </rPh>
    <rPh sb="6" eb="8">
      <t>キキン</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</si>
  <si>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</si>
  <si>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</si>
  <si>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</si>
  <si>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</si>
  <si>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前年度と比較し、本市の将来負担比率は低下したものの有形固定資産減価償却率は上昇した。これは、本市で投資が行われず公共施設の更新や老朽化対策が先延ばしになっている状況を示している。
　本市においては、平成24年度に解散した土地開発公社に係る第三セクター等改革推進債の公債費が大きく、財政運営の負担になっている。このような状況下で、公共施設の更新を適正に行うためには、公共施設等総合管理計画や各個別施設計画に基づき、計画的に進めていく必要があ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</si>
  <si>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</si>
  <si>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</si>
  <si>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</si>
  <si>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</si>
  <si>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</si>
  <si>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</si>
  <si>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依然として類似団体内平均とは大きな差がある。前年度と比較し、実質公債費率は下降傾向が続いている一方、将来負担比率は上昇した。将来負担比率の増要因としては、教育施設の空調設備整備事業に係る学校教育施設等整備事業債等の増等に伴う将来負担額の増及び令和元年度の災害等による財政調整基金の減に伴う充当可能基金の減等が挙げられる。財政調整基金の積み立ては継続的に実施しているところではあるが、近年全国的に災害が多発していること、また、新型コロナウイルス感染症の流行のような不測の事態に対応するためにも、先述した取り組みを継続していく必要がある。</t>
    <rPh sb="1" eb="3">
      <t>イゼン</t>
    </rPh>
    <rPh sb="6" eb="8">
      <t>ルイジ</t>
    </rPh>
    <rPh sb="8" eb="10">
      <t>ダンタイ</t>
    </rPh>
    <rPh sb="10" eb="11">
      <t>ナイ</t>
    </rPh>
    <rPh sb="11" eb="13">
      <t>ヘイキン</t>
    </rPh>
    <rPh sb="15" eb="16">
      <t>オオ</t>
    </rPh>
    <rPh sb="18" eb="19">
      <t>サ</t>
    </rPh>
    <rPh sb="23" eb="26">
      <t>ゼンネンド</t>
    </rPh>
    <rPh sb="27" eb="29">
      <t>ヒカク</t>
    </rPh>
    <rPh sb="48" eb="50">
      <t>イッポウ</t>
    </rPh>
    <rPh sb="63" eb="65">
      <t>ショウライ</t>
    </rPh>
    <rPh sb="65" eb="67">
      <t>フタン</t>
    </rPh>
    <rPh sb="67" eb="69">
      <t>ヒリツ</t>
    </rPh>
    <rPh sb="70" eb="71">
      <t>ゾウ</t>
    </rPh>
    <rPh sb="71" eb="73">
      <t>ヨウイン</t>
    </rPh>
    <rPh sb="78" eb="80">
      <t>キョウイク</t>
    </rPh>
    <rPh sb="80" eb="82">
      <t>シセツ</t>
    </rPh>
    <rPh sb="83" eb="85">
      <t>クウチョウ</t>
    </rPh>
    <rPh sb="85" eb="87">
      <t>セツビ</t>
    </rPh>
    <rPh sb="87" eb="89">
      <t>セイビ</t>
    </rPh>
    <rPh sb="89" eb="91">
      <t>ジギョウ</t>
    </rPh>
    <rPh sb="92" eb="93">
      <t>カカ</t>
    </rPh>
    <rPh sb="94" eb="96">
      <t>ガッコウ</t>
    </rPh>
    <rPh sb="96" eb="98">
      <t>キョウイク</t>
    </rPh>
    <rPh sb="98" eb="100">
      <t>シセツ</t>
    </rPh>
    <rPh sb="100" eb="101">
      <t>トウ</t>
    </rPh>
    <rPh sb="101" eb="103">
      <t>セイビ</t>
    </rPh>
    <rPh sb="103" eb="105">
      <t>ジギョウ</t>
    </rPh>
    <rPh sb="105" eb="106">
      <t>サイ</t>
    </rPh>
    <rPh sb="106" eb="107">
      <t>トウ</t>
    </rPh>
    <rPh sb="108" eb="109">
      <t>ゾウ</t>
    </rPh>
    <rPh sb="109" eb="110">
      <t>トウ</t>
    </rPh>
    <rPh sb="111" eb="112">
      <t>トモナ</t>
    </rPh>
    <rPh sb="113" eb="115">
      <t>ショウライ</t>
    </rPh>
    <rPh sb="115" eb="117">
      <t>フタン</t>
    </rPh>
    <rPh sb="117" eb="118">
      <t>ガク</t>
    </rPh>
    <rPh sb="119" eb="120">
      <t>ゾウ</t>
    </rPh>
    <rPh sb="120" eb="121">
      <t>オヨ</t>
    </rPh>
    <rPh sb="122" eb="124">
      <t>レイワ</t>
    </rPh>
    <rPh sb="124" eb="125">
      <t>ガン</t>
    </rPh>
    <rPh sb="125" eb="127">
      <t>ネンド</t>
    </rPh>
    <rPh sb="128" eb="130">
      <t>サイガイ</t>
    </rPh>
    <rPh sb="130" eb="131">
      <t>トウ</t>
    </rPh>
    <rPh sb="134" eb="136">
      <t>ザイセイ</t>
    </rPh>
    <rPh sb="136" eb="138">
      <t>チョウセイ</t>
    </rPh>
    <rPh sb="138" eb="140">
      <t>キキン</t>
    </rPh>
    <rPh sb="141" eb="142">
      <t>ゲン</t>
    </rPh>
    <rPh sb="143" eb="144">
      <t>トモナ</t>
    </rPh>
    <rPh sb="145" eb="147">
      <t>ジュウトウ</t>
    </rPh>
    <rPh sb="147" eb="149">
      <t>カノウ</t>
    </rPh>
    <rPh sb="149" eb="151">
      <t>キキン</t>
    </rPh>
    <rPh sb="152" eb="153">
      <t>ゲン</t>
    </rPh>
    <rPh sb="153" eb="154">
      <t>トウ</t>
    </rPh>
    <rPh sb="155" eb="156">
      <t>ア</t>
    </rPh>
    <rPh sb="173" eb="176">
      <t>ケイゾクテキ</t>
    </rPh>
    <rPh sb="177" eb="179">
      <t>ジッシ</t>
    </rPh>
    <rPh sb="198" eb="200">
      <t>サイガイ</t>
    </rPh>
    <rPh sb="201" eb="203">
      <t>タハツ</t>
    </rPh>
    <rPh sb="213" eb="215">
      <t>シンガタ</t>
    </rPh>
    <rPh sb="222" eb="225">
      <t>カンセンショウ</t>
    </rPh>
    <rPh sb="226" eb="228">
      <t>リュウコウ</t>
    </rPh>
    <rPh sb="232" eb="234">
      <t>フソク</t>
    </rPh>
    <rPh sb="235" eb="237">
      <t>ジタイ</t>
    </rPh>
    <rPh sb="238" eb="240">
      <t>タイオウ</t>
    </rPh>
    <rPh sb="247" eb="249">
      <t>センジュツ</t>
    </rPh>
    <rPh sb="251" eb="252">
      <t>ト</t>
    </rPh>
    <rPh sb="253" eb="254">
      <t>ク</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</si>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</sst>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54227</c:v>
                </c:pt>
                <c:pt idx="1">
                  <c:v>44504</c:v>
                </c:pt>
                <c:pt idx="2">
                  <c:v>47820</c:v>
                </c:pt>
                <c:pt idx="3">
                  <c:v>41934</c:v>
                </c:pt>
                <c:pt idx="4">
                  <c:v>45588</c:v>
                </c:pt>
              </c:numCache>
            </c:numRef>
          </c:val>
          <c:smooth val="0"/>
          <c:extLst>
            <c:ext xmlns:c16="http://schemas.microsoft.com/office/drawing/2014/chart" uri="{C3380CC4-5D6E-409C-BE32-E72D297353CC}">
              <c16:uniqueId val="{00000000-0962-4860-8601-B5D0C772A98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34854</c:v>
                </c:pt>
                <c:pt idx="1">
                  <c:v>30805</c:v>
                </c:pt>
                <c:pt idx="2">
                  <c:v>35965</c:v>
                </c:pt>
                <c:pt idx="3">
                  <c:v>27609</c:v>
                </c:pt>
                <c:pt idx="4">
                  <c:v>50165</c:v>
                </c:pt>
              </c:numCache>
            </c:numRef>
          </c:val>
          <c:smooth val="0"/>
          <c:extLst>
            <c:ext xmlns:c16="http://schemas.microsoft.com/office/drawing/2014/chart" uri="{C3380CC4-5D6E-409C-BE32-E72D297353CC}">
              <c16:uniqueId val="{00000001-0962-4860-8601-B5D0C772A980}"/>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5.33</c:v>
                </c:pt>
                <c:pt idx="1">
                  <c:v>4.93</c:v>
                </c:pt>
                <c:pt idx="2">
                  <c:v>2.88</c:v>
                </c:pt>
                <c:pt idx="3">
                  <c:v>1.42</c:v>
                </c:pt>
                <c:pt idx="4">
                  <c:v>8.59</c:v>
                </c:pt>
              </c:numCache>
            </c:numRef>
          </c:val>
          <c:extLst>
            <c:ext xmlns:c16="http://schemas.microsoft.com/office/drawing/2014/chart" uri="{C3380CC4-5D6E-409C-BE32-E72D297353CC}">
              <c16:uniqueId val="{00000000-68B8-483C-BEDC-384AEAEBBC5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25.67</c:v>
                </c:pt>
                <c:pt idx="1">
                  <c:v>26.26</c:v>
                </c:pt>
                <c:pt idx="2">
                  <c:v>27.08</c:v>
                </c:pt>
                <c:pt idx="3">
                  <c:v>27.56</c:v>
                </c:pt>
                <c:pt idx="4">
                  <c:v>17.809999999999999</c:v>
                </c:pt>
              </c:numCache>
            </c:numRef>
          </c:val>
          <c:extLst>
            <c:ext xmlns:c16="http://schemas.microsoft.com/office/drawing/2014/chart" uri="{C3380CC4-5D6E-409C-BE32-E72D297353CC}">
              <c16:uniqueId val="{00000001-68B8-483C-BEDC-384AEAEBBC57}"/>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3.99</c:v>
                </c:pt>
                <c:pt idx="1">
                  <c:v>-2.42</c:v>
                </c:pt>
                <c:pt idx="2">
                  <c:v>-1.34</c:v>
                </c:pt>
                <c:pt idx="3">
                  <c:v>-1.57</c:v>
                </c:pt>
                <c:pt idx="4">
                  <c:v>-3.27</c:v>
                </c:pt>
              </c:numCache>
            </c:numRef>
          </c:val>
          <c:smooth val="0"/>
          <c:extLst>
            <c:ext xmlns:c16="http://schemas.microsoft.com/office/drawing/2014/chart" uri="{C3380CC4-5D6E-409C-BE32-E72D297353CC}">
              <c16:uniqueId val="{00000002-68B8-483C-BEDC-384AEAEBBC57}"/>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7A88-492E-B036-8851D7D227F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A88-492E-B036-8851D7D227F5}"/>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7A88-492E-B036-8851D7D227F5}"/>
            </c:ext>
          </c:extLst>
        </c:ser>
        <c:ser>
          <c:idx val="3"/>
          <c:order val="3"/>
          <c:tx>
            <c:strRef>
              <c:f>データシート!$A$30</c:f>
              <c:strCache>
                <c:ptCount val="1"/>
                <c:pt idx="0">
                  <c:v>駐車場事業会計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0.01</c:v>
                </c:pt>
                <c:pt idx="2">
                  <c:v>#N/A</c:v>
                </c:pt>
                <c:pt idx="3">
                  <c:v>0.02</c:v>
                </c:pt>
                <c:pt idx="4">
                  <c:v>#N/A</c:v>
                </c:pt>
                <c:pt idx="5">
                  <c:v>0.05</c:v>
                </c:pt>
                <c:pt idx="6">
                  <c:v>#N/A</c:v>
                </c:pt>
                <c:pt idx="7">
                  <c:v>0.03</c:v>
                </c:pt>
                <c:pt idx="8">
                  <c:v>#N/A</c:v>
                </c:pt>
                <c:pt idx="9">
                  <c:v>0.01</c:v>
                </c:pt>
              </c:numCache>
            </c:numRef>
          </c:val>
          <c:extLst>
            <c:ext xmlns:c16="http://schemas.microsoft.com/office/drawing/2014/chart" uri="{C3380CC4-5D6E-409C-BE32-E72D297353CC}">
              <c16:uniqueId val="{00000003-7A88-492E-B036-8851D7D227F5}"/>
            </c:ext>
          </c:extLst>
        </c:ser>
        <c:ser>
          <c:idx val="4"/>
          <c:order val="4"/>
          <c:tx>
            <c:strRef>
              <c:f>データシート!$A$31</c:f>
              <c:strCache>
                <c:ptCount val="1"/>
                <c:pt idx="0">
                  <c:v>農業集落排水事業会計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0.14000000000000001</c:v>
                </c:pt>
                <c:pt idx="2">
                  <c:v>#N/A</c:v>
                </c:pt>
                <c:pt idx="3">
                  <c:v>0.14000000000000001</c:v>
                </c:pt>
                <c:pt idx="4">
                  <c:v>#N/A</c:v>
                </c:pt>
                <c:pt idx="5">
                  <c:v>0.13</c:v>
                </c:pt>
                <c:pt idx="6">
                  <c:v>#N/A</c:v>
                </c:pt>
                <c:pt idx="7">
                  <c:v>0.09</c:v>
                </c:pt>
                <c:pt idx="8">
                  <c:v>#N/A</c:v>
                </c:pt>
                <c:pt idx="9">
                  <c:v>0.17</c:v>
                </c:pt>
              </c:numCache>
            </c:numRef>
          </c:val>
          <c:extLst>
            <c:ext xmlns:c16="http://schemas.microsoft.com/office/drawing/2014/chart" uri="{C3380CC4-5D6E-409C-BE32-E72D297353CC}">
              <c16:uniqueId val="{00000004-7A88-492E-B036-8851D7D227F5}"/>
            </c:ext>
          </c:extLst>
        </c:ser>
        <c:ser>
          <c:idx val="5"/>
          <c:order val="5"/>
          <c:tx>
            <c:strRef>
              <c:f>データシート!$A$32</c:f>
              <c:strCache>
                <c:ptCount val="1"/>
                <c:pt idx="0">
                  <c:v>後期高齢者医療事業会計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0.12</c:v>
                </c:pt>
                <c:pt idx="2">
                  <c:v>#N/A</c:v>
                </c:pt>
                <c:pt idx="3">
                  <c:v>0.05</c:v>
                </c:pt>
                <c:pt idx="4">
                  <c:v>#N/A</c:v>
                </c:pt>
                <c:pt idx="5">
                  <c:v>0.12</c:v>
                </c:pt>
                <c:pt idx="6">
                  <c:v>#N/A</c:v>
                </c:pt>
                <c:pt idx="7">
                  <c:v>0.05</c:v>
                </c:pt>
                <c:pt idx="8">
                  <c:v>#N/A</c:v>
                </c:pt>
                <c:pt idx="9">
                  <c:v>0.21</c:v>
                </c:pt>
              </c:numCache>
            </c:numRef>
          </c:val>
          <c:extLst>
            <c:ext xmlns:c16="http://schemas.microsoft.com/office/drawing/2014/chart" uri="{C3380CC4-5D6E-409C-BE32-E72D297353CC}">
              <c16:uniqueId val="{00000005-7A88-492E-B036-8851D7D227F5}"/>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0.8</c:v>
                </c:pt>
                <c:pt idx="2">
                  <c:v>#N/A</c:v>
                </c:pt>
                <c:pt idx="3">
                  <c:v>0.54</c:v>
                </c:pt>
                <c:pt idx="4">
                  <c:v>#N/A</c:v>
                </c:pt>
                <c:pt idx="5">
                  <c:v>0.35</c:v>
                </c:pt>
                <c:pt idx="6">
                  <c:v>#N/A</c:v>
                </c:pt>
                <c:pt idx="7">
                  <c:v>1.95</c:v>
                </c:pt>
                <c:pt idx="8">
                  <c:v>#N/A</c:v>
                </c:pt>
                <c:pt idx="9">
                  <c:v>0.45</c:v>
                </c:pt>
              </c:numCache>
            </c:numRef>
          </c:val>
          <c:extLst>
            <c:ext xmlns:c16="http://schemas.microsoft.com/office/drawing/2014/chart" uri="{C3380CC4-5D6E-409C-BE32-E72D297353CC}">
              <c16:uniqueId val="{00000006-7A88-492E-B036-8851D7D227F5}"/>
            </c:ext>
          </c:extLst>
        </c:ser>
        <c:ser>
          <c:idx val="7"/>
          <c:order val="7"/>
          <c:tx>
            <c:strRef>
              <c:f>データシート!$A$34</c:f>
              <c:strCache>
                <c:ptCount val="1"/>
                <c:pt idx="0">
                  <c:v>介護保険事業会計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1.05</c:v>
                </c:pt>
                <c:pt idx="2">
                  <c:v>#N/A</c:v>
                </c:pt>
                <c:pt idx="3">
                  <c:v>1.6</c:v>
                </c:pt>
                <c:pt idx="4">
                  <c:v>#N/A</c:v>
                </c:pt>
                <c:pt idx="5">
                  <c:v>0.87</c:v>
                </c:pt>
                <c:pt idx="6">
                  <c:v>#N/A</c:v>
                </c:pt>
                <c:pt idx="7">
                  <c:v>1.6</c:v>
                </c:pt>
                <c:pt idx="8">
                  <c:v>#N/A</c:v>
                </c:pt>
                <c:pt idx="9">
                  <c:v>1.75</c:v>
                </c:pt>
              </c:numCache>
            </c:numRef>
          </c:val>
          <c:extLst>
            <c:ext xmlns:c16="http://schemas.microsoft.com/office/drawing/2014/chart" uri="{C3380CC4-5D6E-409C-BE32-E72D297353CC}">
              <c16:uniqueId val="{00000007-7A88-492E-B036-8851D7D227F5}"/>
            </c:ext>
          </c:extLst>
        </c:ser>
        <c:ser>
          <c:idx val="8"/>
          <c:order val="8"/>
          <c:tx>
            <c:strRef>
              <c:f>データシート!$A$35</c:f>
              <c:strCache>
                <c:ptCount val="1"/>
                <c:pt idx="0">
                  <c:v>国民健康保険事業会計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5.19</c:v>
                </c:pt>
                <c:pt idx="2">
                  <c:v>#N/A</c:v>
                </c:pt>
                <c:pt idx="3">
                  <c:v>5.76</c:v>
                </c:pt>
                <c:pt idx="4">
                  <c:v>#N/A</c:v>
                </c:pt>
                <c:pt idx="5">
                  <c:v>7.8</c:v>
                </c:pt>
                <c:pt idx="6">
                  <c:v>#N/A</c:v>
                </c:pt>
                <c:pt idx="7">
                  <c:v>6.7</c:v>
                </c:pt>
                <c:pt idx="8">
                  <c:v>#N/A</c:v>
                </c:pt>
                <c:pt idx="9">
                  <c:v>7.23</c:v>
                </c:pt>
              </c:numCache>
            </c:numRef>
          </c:val>
          <c:extLst>
            <c:ext xmlns:c16="http://schemas.microsoft.com/office/drawing/2014/chart" uri="{C3380CC4-5D6E-409C-BE32-E72D297353CC}">
              <c16:uniqueId val="{00000008-7A88-492E-B036-8851D7D227F5}"/>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5.33</c:v>
                </c:pt>
                <c:pt idx="2">
                  <c:v>#N/A</c:v>
                </c:pt>
                <c:pt idx="3">
                  <c:v>4.92</c:v>
                </c:pt>
                <c:pt idx="4">
                  <c:v>#N/A</c:v>
                </c:pt>
                <c:pt idx="5">
                  <c:v>2.87</c:v>
                </c:pt>
                <c:pt idx="6">
                  <c:v>#N/A</c:v>
                </c:pt>
                <c:pt idx="7">
                  <c:v>1.42</c:v>
                </c:pt>
                <c:pt idx="8">
                  <c:v>#N/A</c:v>
                </c:pt>
                <c:pt idx="9">
                  <c:v>8.59</c:v>
                </c:pt>
              </c:numCache>
            </c:numRef>
          </c:val>
          <c:extLst>
            <c:ext xmlns:c16="http://schemas.microsoft.com/office/drawing/2014/chart" uri="{C3380CC4-5D6E-409C-BE32-E72D297353CC}">
              <c16:uniqueId val="{00000009-7A88-492E-B036-8851D7D227F5}"/>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2556</c:v>
                </c:pt>
                <c:pt idx="5">
                  <c:v>2560</c:v>
                </c:pt>
                <c:pt idx="8">
                  <c:v>2723</c:v>
                </c:pt>
                <c:pt idx="11">
                  <c:v>2661</c:v>
                </c:pt>
                <c:pt idx="14">
                  <c:v>2559</c:v>
                </c:pt>
              </c:numCache>
            </c:numRef>
          </c:val>
          <c:extLst>
            <c:ext xmlns:c16="http://schemas.microsoft.com/office/drawing/2014/chart" uri="{C3380CC4-5D6E-409C-BE32-E72D297353CC}">
              <c16:uniqueId val="{00000000-5E00-4525-B03A-8E1FE1E0360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1</c:v>
                </c:pt>
                <c:pt idx="3">
                  <c:v>0</c:v>
                </c:pt>
                <c:pt idx="6">
                  <c:v>0</c:v>
                </c:pt>
                <c:pt idx="9">
                  <c:v>0</c:v>
                </c:pt>
                <c:pt idx="12">
                  <c:v>0</c:v>
                </c:pt>
              </c:numCache>
            </c:numRef>
          </c:val>
          <c:extLst>
            <c:ext xmlns:c16="http://schemas.microsoft.com/office/drawing/2014/chart" uri="{C3380CC4-5D6E-409C-BE32-E72D297353CC}">
              <c16:uniqueId val="{00000001-5E00-4525-B03A-8E1FE1E0360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82</c:v>
                </c:pt>
              </c:numCache>
            </c:numRef>
          </c:val>
          <c:extLst>
            <c:ext xmlns:c16="http://schemas.microsoft.com/office/drawing/2014/chart" uri="{C3380CC4-5D6E-409C-BE32-E72D297353CC}">
              <c16:uniqueId val="{00000002-5E00-4525-B03A-8E1FE1E0360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304</c:v>
                </c:pt>
                <c:pt idx="3">
                  <c:v>307</c:v>
                </c:pt>
                <c:pt idx="6">
                  <c:v>330</c:v>
                </c:pt>
                <c:pt idx="9">
                  <c:v>376</c:v>
                </c:pt>
                <c:pt idx="12">
                  <c:v>397</c:v>
                </c:pt>
              </c:numCache>
            </c:numRef>
          </c:val>
          <c:extLst>
            <c:ext xmlns:c16="http://schemas.microsoft.com/office/drawing/2014/chart" uri="{C3380CC4-5D6E-409C-BE32-E72D297353CC}">
              <c16:uniqueId val="{00000003-5E00-4525-B03A-8E1FE1E0360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409</c:v>
                </c:pt>
                <c:pt idx="3">
                  <c:v>387</c:v>
                </c:pt>
                <c:pt idx="6">
                  <c:v>420</c:v>
                </c:pt>
                <c:pt idx="9">
                  <c:v>404</c:v>
                </c:pt>
                <c:pt idx="12">
                  <c:v>360</c:v>
                </c:pt>
              </c:numCache>
            </c:numRef>
          </c:val>
          <c:extLst>
            <c:ext xmlns:c16="http://schemas.microsoft.com/office/drawing/2014/chart" uri="{C3380CC4-5D6E-409C-BE32-E72D297353CC}">
              <c16:uniqueId val="{00000004-5E00-4525-B03A-8E1FE1E0360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E00-4525-B03A-8E1FE1E0360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E00-4525-B03A-8E1FE1E0360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3543</c:v>
                </c:pt>
                <c:pt idx="3">
                  <c:v>3570</c:v>
                </c:pt>
                <c:pt idx="6">
                  <c:v>3487</c:v>
                </c:pt>
                <c:pt idx="9">
                  <c:v>3460</c:v>
                </c:pt>
                <c:pt idx="12">
                  <c:v>3273</c:v>
                </c:pt>
              </c:numCache>
            </c:numRef>
          </c:val>
          <c:extLst>
            <c:ext xmlns:c16="http://schemas.microsoft.com/office/drawing/2014/chart" uri="{C3380CC4-5D6E-409C-BE32-E72D297353CC}">
              <c16:uniqueId val="{00000007-5E00-4525-B03A-8E1FE1E0360D}"/>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1701</c:v>
                </c:pt>
                <c:pt idx="2">
                  <c:v>#N/A</c:v>
                </c:pt>
                <c:pt idx="3">
                  <c:v>#N/A</c:v>
                </c:pt>
                <c:pt idx="4">
                  <c:v>1704</c:v>
                </c:pt>
                <c:pt idx="5">
                  <c:v>#N/A</c:v>
                </c:pt>
                <c:pt idx="6">
                  <c:v>#N/A</c:v>
                </c:pt>
                <c:pt idx="7">
                  <c:v>1514</c:v>
                </c:pt>
                <c:pt idx="8">
                  <c:v>#N/A</c:v>
                </c:pt>
                <c:pt idx="9">
                  <c:v>#N/A</c:v>
                </c:pt>
                <c:pt idx="10">
                  <c:v>1579</c:v>
                </c:pt>
                <c:pt idx="11">
                  <c:v>#N/A</c:v>
                </c:pt>
                <c:pt idx="12">
                  <c:v>#N/A</c:v>
                </c:pt>
                <c:pt idx="13">
                  <c:v>1553</c:v>
                </c:pt>
                <c:pt idx="14">
                  <c:v>#N/A</c:v>
                </c:pt>
              </c:numCache>
            </c:numRef>
          </c:val>
          <c:smooth val="0"/>
          <c:extLst>
            <c:ext xmlns:c16="http://schemas.microsoft.com/office/drawing/2014/chart" uri="{C3380CC4-5D6E-409C-BE32-E72D297353CC}">
              <c16:uniqueId val="{00000008-5E00-4525-B03A-8E1FE1E0360D}"/>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26834</c:v>
                </c:pt>
                <c:pt idx="5">
                  <c:v>26666</c:v>
                </c:pt>
                <c:pt idx="8">
                  <c:v>26821</c:v>
                </c:pt>
                <c:pt idx="11">
                  <c:v>27032</c:v>
                </c:pt>
                <c:pt idx="14">
                  <c:v>27225</c:v>
                </c:pt>
              </c:numCache>
            </c:numRef>
          </c:val>
          <c:extLst>
            <c:ext xmlns:c16="http://schemas.microsoft.com/office/drawing/2014/chart" uri="{C3380CC4-5D6E-409C-BE32-E72D297353CC}">
              <c16:uniqueId val="{00000000-10A9-4AAE-9E84-2E794582A95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1979</c:v>
                </c:pt>
                <c:pt idx="5">
                  <c:v>1927</c:v>
                </c:pt>
                <c:pt idx="8">
                  <c:v>3159</c:v>
                </c:pt>
                <c:pt idx="11">
                  <c:v>2971</c:v>
                </c:pt>
                <c:pt idx="14">
                  <c:v>3148</c:v>
                </c:pt>
              </c:numCache>
            </c:numRef>
          </c:val>
          <c:extLst>
            <c:ext xmlns:c16="http://schemas.microsoft.com/office/drawing/2014/chart" uri="{C3380CC4-5D6E-409C-BE32-E72D297353CC}">
              <c16:uniqueId val="{00000001-10A9-4AAE-9E84-2E794582A95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6346</c:v>
                </c:pt>
                <c:pt idx="5">
                  <c:v>6622</c:v>
                </c:pt>
                <c:pt idx="8">
                  <c:v>6797</c:v>
                </c:pt>
                <c:pt idx="11">
                  <c:v>7090</c:v>
                </c:pt>
                <c:pt idx="14">
                  <c:v>5444</c:v>
                </c:pt>
              </c:numCache>
            </c:numRef>
          </c:val>
          <c:extLst>
            <c:ext xmlns:c16="http://schemas.microsoft.com/office/drawing/2014/chart" uri="{C3380CC4-5D6E-409C-BE32-E72D297353CC}">
              <c16:uniqueId val="{00000002-10A9-4AAE-9E84-2E794582A95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0A9-4AAE-9E84-2E794582A95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0A9-4AAE-9E84-2E794582A95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5</c:v>
                </c:pt>
                <c:pt idx="3">
                  <c:v>4</c:v>
                </c:pt>
                <c:pt idx="6">
                  <c:v>0</c:v>
                </c:pt>
                <c:pt idx="9">
                  <c:v>0</c:v>
                </c:pt>
                <c:pt idx="12">
                  <c:v>0</c:v>
                </c:pt>
              </c:numCache>
            </c:numRef>
          </c:val>
          <c:extLst>
            <c:ext xmlns:c16="http://schemas.microsoft.com/office/drawing/2014/chart" uri="{C3380CC4-5D6E-409C-BE32-E72D297353CC}">
              <c16:uniqueId val="{00000005-10A9-4AAE-9E84-2E794582A95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7154</c:v>
                </c:pt>
                <c:pt idx="3">
                  <c:v>6846</c:v>
                </c:pt>
                <c:pt idx="6">
                  <c:v>6650</c:v>
                </c:pt>
                <c:pt idx="9">
                  <c:v>6230</c:v>
                </c:pt>
                <c:pt idx="12">
                  <c:v>5875</c:v>
                </c:pt>
              </c:numCache>
            </c:numRef>
          </c:val>
          <c:extLst>
            <c:ext xmlns:c16="http://schemas.microsoft.com/office/drawing/2014/chart" uri="{C3380CC4-5D6E-409C-BE32-E72D297353CC}">
              <c16:uniqueId val="{00000006-10A9-4AAE-9E84-2E794582A95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2283</c:v>
                </c:pt>
                <c:pt idx="3">
                  <c:v>2449</c:v>
                </c:pt>
                <c:pt idx="6">
                  <c:v>2477</c:v>
                </c:pt>
                <c:pt idx="9">
                  <c:v>2402</c:v>
                </c:pt>
                <c:pt idx="12">
                  <c:v>2383</c:v>
                </c:pt>
              </c:numCache>
            </c:numRef>
          </c:val>
          <c:extLst>
            <c:ext xmlns:c16="http://schemas.microsoft.com/office/drawing/2014/chart" uri="{C3380CC4-5D6E-409C-BE32-E72D297353CC}">
              <c16:uniqueId val="{00000007-10A9-4AAE-9E84-2E794582A95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4646</c:v>
                </c:pt>
                <c:pt idx="3">
                  <c:v>4410</c:v>
                </c:pt>
                <c:pt idx="6">
                  <c:v>4278</c:v>
                </c:pt>
                <c:pt idx="9">
                  <c:v>4078</c:v>
                </c:pt>
                <c:pt idx="12">
                  <c:v>3787</c:v>
                </c:pt>
              </c:numCache>
            </c:numRef>
          </c:val>
          <c:extLst>
            <c:ext xmlns:c16="http://schemas.microsoft.com/office/drawing/2014/chart" uri="{C3380CC4-5D6E-409C-BE32-E72D297353CC}">
              <c16:uniqueId val="{00000008-10A9-4AAE-9E84-2E794582A95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1610</c:v>
                </c:pt>
              </c:numCache>
            </c:numRef>
          </c:val>
          <c:extLst>
            <c:ext xmlns:c16="http://schemas.microsoft.com/office/drawing/2014/chart" uri="{C3380CC4-5D6E-409C-BE32-E72D297353CC}">
              <c16:uniqueId val="{00000009-10A9-4AAE-9E84-2E794582A95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40366</c:v>
                </c:pt>
                <c:pt idx="3">
                  <c:v>39645</c:v>
                </c:pt>
                <c:pt idx="6">
                  <c:v>39283</c:v>
                </c:pt>
                <c:pt idx="9">
                  <c:v>38634</c:v>
                </c:pt>
                <c:pt idx="12">
                  <c:v>39616</c:v>
                </c:pt>
              </c:numCache>
            </c:numRef>
          </c:val>
          <c:extLst>
            <c:ext xmlns:c16="http://schemas.microsoft.com/office/drawing/2014/chart" uri="{C3380CC4-5D6E-409C-BE32-E72D297353CC}">
              <c16:uniqueId val="{0000000A-10A9-4AAE-9E84-2E794582A951}"/>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19296</c:v>
                </c:pt>
                <c:pt idx="2">
                  <c:v>#N/A</c:v>
                </c:pt>
                <c:pt idx="3">
                  <c:v>#N/A</c:v>
                </c:pt>
                <c:pt idx="4">
                  <c:v>18140</c:v>
                </c:pt>
                <c:pt idx="5">
                  <c:v>#N/A</c:v>
                </c:pt>
                <c:pt idx="6">
                  <c:v>#N/A</c:v>
                </c:pt>
                <c:pt idx="7">
                  <c:v>15912</c:v>
                </c:pt>
                <c:pt idx="8">
                  <c:v>#N/A</c:v>
                </c:pt>
                <c:pt idx="9">
                  <c:v>#N/A</c:v>
                </c:pt>
                <c:pt idx="10">
                  <c:v>14251</c:v>
                </c:pt>
                <c:pt idx="11">
                  <c:v>#N/A</c:v>
                </c:pt>
                <c:pt idx="12">
                  <c:v>#N/A</c:v>
                </c:pt>
                <c:pt idx="13">
                  <c:v>17455</c:v>
                </c:pt>
                <c:pt idx="14">
                  <c:v>#N/A</c:v>
                </c:pt>
              </c:numCache>
            </c:numRef>
          </c:val>
          <c:smooth val="0"/>
          <c:extLst>
            <c:ext xmlns:c16="http://schemas.microsoft.com/office/drawing/2014/chart" uri="{C3380CC4-5D6E-409C-BE32-E72D297353CC}">
              <c16:uniqueId val="{0000000B-10A9-4AAE-9E84-2E794582A951}"/>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4926</c:v>
                </c:pt>
                <c:pt idx="1">
                  <c:v>4997</c:v>
                </c:pt>
                <c:pt idx="2">
                  <c:v>3232</c:v>
                </c:pt>
              </c:numCache>
            </c:numRef>
          </c:val>
          <c:extLst>
            <c:ext xmlns:c16="http://schemas.microsoft.com/office/drawing/2014/chart" uri="{C3380CC4-5D6E-409C-BE32-E72D297353CC}">
              <c16:uniqueId val="{00000000-764F-4270-88FE-247CF50097E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187</c:v>
                </c:pt>
                <c:pt idx="1">
                  <c:v>29</c:v>
                </c:pt>
                <c:pt idx="2">
                  <c:v>44</c:v>
                </c:pt>
              </c:numCache>
            </c:numRef>
          </c:val>
          <c:extLst>
            <c:ext xmlns:c16="http://schemas.microsoft.com/office/drawing/2014/chart" uri="{C3380CC4-5D6E-409C-BE32-E72D297353CC}">
              <c16:uniqueId val="{00000001-764F-4270-88FE-247CF50097E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141</c:v>
                </c:pt>
                <c:pt idx="1">
                  <c:v>176</c:v>
                </c:pt>
                <c:pt idx="2">
                  <c:v>307</c:v>
                </c:pt>
              </c:numCache>
            </c:numRef>
          </c:val>
          <c:extLst>
            <c:ext xmlns:c16="http://schemas.microsoft.com/office/drawing/2014/chart" uri="{C3380CC4-5D6E-409C-BE32-E72D297353CC}">
              <c16:uniqueId val="{00000002-764F-4270-88FE-247CF50097E9}"/>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{00CDDC99-348A-453A-AC1D-4C71B0B7ECB1}</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AA5C-4B36-9A12-445C09CC5DD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{A3FBB25D-105A-44D9-815F-D34166155296}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A5C-4B36-9A12-445C09CC5DD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{94E9F555-7E24-4142-9FAC-183E60AAA555}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A5C-4B36-9A12-445C09CC5DD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{6CC0AD67-FD2D-494F-951D-BD07C228D6D4}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A5C-4B36-9A12-445C09CC5DD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{50423B7A-714C-4484-B5FF-3A682FB17473}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A5C-4B36-9A12-445C09CC5DD4}"/>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{2126D4FA-48CA-4347-9228-B360B215B82C}</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AA5C-4B36-9A12-445C09CC5DD4}"/>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{64F88904-6ACD-461B-8F10-E3651E593BB1}</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AA5C-4B36-9A12-445C09CC5DD4}"/>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{682E0FBF-4F81-491D-836A-4A3CC5C2EB44}</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AA5C-4B36-9A12-445C09CC5DD4}"/>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{795199E2-B4AF-43F4-A4E1-B8E3A6AB40B6}</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AA5C-4B36-9A12-445C09CC5DD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57.7</c:v>
                </c:pt>
                <c:pt idx="8">
                  <c:v>60.1</c:v>
                </c:pt>
                <c:pt idx="16">
                  <c:v>61.4</c:v>
                </c:pt>
                <c:pt idx="24">
                  <c:v>63.2</c:v>
                </c:pt>
              </c:numCache>
            </c:numRef>
          </c:xVal>
          <c:yVal>
            <c:numRef>
              <c:f>公会計指標分析・財政指標組合せ分析表!$BP$51:$DC$51</c:f>
              <c:numCache>
                <c:formatCode>#,##0.0;"▲ "#,##0.0</c:formatCode>
                <c:ptCount val="40"/>
                <c:pt idx="0">
                  <c:v>120.3</c:v>
                </c:pt>
                <c:pt idx="8">
                  <c:v>115</c:v>
                </c:pt>
                <c:pt idx="16">
                  <c:v>100.3</c:v>
                </c:pt>
                <c:pt idx="24">
                  <c:v>89.9</c:v>
                </c:pt>
              </c:numCache>
            </c:numRef>
          </c:yVal>
          <c:smooth val="0"/>
          <c:extLst>
            <c:ext xmlns:c16="http://schemas.microsoft.com/office/drawing/2014/chart" uri="{C3380CC4-5D6E-409C-BE32-E72D297353CC}">
              <c16:uniqueId val="{00000009-AA5C-4B36-9A12-445C09CC5DD4}"/>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{4B49E451-FFEB-4D7D-82E8-A8C3239FA841}</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AA5C-4B36-9A12-445C09CC5DD4}"/>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{A3B64008-9B10-4C1F-82A5-842384392979}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A5C-4B36-9A12-445C09CC5DD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{89444346-9BB5-48F4-8FBF-970B2BDF4F78}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A5C-4B36-9A12-445C09CC5DD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{8130A0B8-992A-4419-9117-4958D5360940}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A5C-4B36-9A12-445C09CC5DD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{0C8B486A-BFEA-48FF-BBEE-1333F170813D}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A5C-4B36-9A12-445C09CC5DD4}"/>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{2056DC17-72FD-4F4E-9CDD-071663F20768}</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AA5C-4B36-9A12-445C09CC5DD4}"/>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{C4E5ED49-30D5-43CE-81E6-762716332A09}</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AA5C-4B36-9A12-445C09CC5DD4}"/>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{B7CF876D-5C73-43F9-B479-29367EACA5C3}</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AA5C-4B36-9A12-445C09CC5DD4}"/>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{C88B2F4F-2C11-4D9C-8C43-73238160375F}</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AA5C-4B36-9A12-445C09CC5DD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55.2</c:v>
                </c:pt>
                <c:pt idx="8">
                  <c:v>60.4</c:v>
                </c:pt>
                <c:pt idx="16">
                  <c:v>59.3</c:v>
                </c:pt>
                <c:pt idx="24">
                  <c:v>59.9</c:v>
                </c:pt>
              </c:numCache>
            </c:numRef>
          </c:xVal>
          <c:yVal>
            <c:numRef>
              <c:f>公会計指標分析・財政指標組合せ分析表!$BP$55:$DC$55</c:f>
              <c:numCache>
                <c:formatCode>#,##0.0;"▲ "#,##0.0</c:formatCode>
                <c:ptCount val="40"/>
                <c:pt idx="0">
                  <c:v>37.299999999999997</c:v>
                </c:pt>
                <c:pt idx="8">
                  <c:v>35.299999999999997</c:v>
                </c:pt>
                <c:pt idx="16">
                  <c:v>31.9</c:v>
                </c:pt>
                <c:pt idx="24">
                  <c:v>24.2</c:v>
                </c:pt>
              </c:numCache>
            </c:numRef>
          </c:yVal>
          <c:smooth val="0"/>
          <c:extLst>
            <c:ext xmlns:c16="http://schemas.microsoft.com/office/drawing/2014/chart" uri="{C3380CC4-5D6E-409C-BE32-E72D297353CC}">
              <c16:uniqueId val="{00000013-AA5C-4B36-9A12-445C09CC5DD4}"/>
            </c:ext>
          </c:extLst>
        </c:ser>
        <c:dLbls>
          <c:showLegendKey val="0"/>
          <c:showVal val="1"/>
          <c:showCatName val="0"/>
          <c:showSerName val="0"/>
          <c:showPercent val="0"/>
          <c:showBubbleSize val="0"/>
        </c:dLbls>
        <c:axId val="46179840"/>
        <c:axId val="46181760"/>
      </c:scatterChart>
      <c:valAx>
        <c:axId val="46179840"/>
        <c:scaling>
          <c:orientation val="minMax"/>
          <c:max val="63.9"/>
          <c:min val="54.7"/>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37"/>
          <c:min val="1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{DDB69F05-C81C-468B-A119-F90905AF3B39}</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3D80-4E18-BC7B-1ECC8557B9C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{A6BB8BDD-75D9-4541-9E7C-DADE6DC8E242}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D80-4E18-BC7B-1ECC8557B9C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{BAD71BE3-1765-4175-8037-F1CC6FD7EC34}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D80-4E18-BC7B-1ECC8557B9C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{15F0515C-9009-4F2E-B4DA-EEAF9F81D223}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D80-4E18-BC7B-1ECC8557B9C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{7563AF9A-36AF-4F93-8B9A-DB6F6ED6FDA7}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D80-4E18-BC7B-1ECC8557B9C6}"/>
                </c:ext>
              </c:extLst>
            </c:dLbl>
            <c:dLbl>
              <c:idx val="8"/>
              <c:layout/>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{33638439-8D41-41D1-942F-9A5F57EBEB17}</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3D80-4E18-BC7B-1ECC8557B9C6}"/>
                </c:ext>
              </c:extLst>
            </c:dLbl>
            <c:dLbl>
              <c:idx val="16"/>
              <c:layout/>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{4519B23B-86CC-4B2F-926A-4C4A68617DA6}</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3D80-4E18-BC7B-1ECC8557B9C6}"/>
                </c:ext>
              </c:extLst>
            </c:dLbl>
            <c:dLbl>
              <c:idx val="24"/>
              <c:layout/>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{BE53BBC0-E2EC-4CC2-AF76-E8C329E1BB3A}</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3D80-4E18-BC7B-1ECC8557B9C6}"/>
                </c:ext>
              </c:extLst>
            </c:dLbl>
            <c:dLbl>
              <c:idx val="32"/>
              <c:layout/>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{45446128-1F19-489C-905C-240AC695DC9D}</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3D80-4E18-BC7B-1ECC8557B9C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10.7</c:v>
                </c:pt>
                <c:pt idx="8">
                  <c:v>10.4</c:v>
                </c:pt>
                <c:pt idx="16">
                  <c:v>10.3</c:v>
                </c:pt>
                <c:pt idx="24">
                  <c:v>10.1</c:v>
                </c:pt>
                <c:pt idx="32">
                  <c:v>9.6999999999999993</c:v>
                </c:pt>
              </c:numCache>
            </c:numRef>
          </c:xVal>
          <c:yVal>
            <c:numRef>
              <c:f>公会計指標分析・財政指標組合せ分析表!$BP$73:$DC$73</c:f>
              <c:numCache>
                <c:formatCode>#,##0.0;"▲ "#,##0.0</c:formatCode>
                <c:ptCount val="40"/>
                <c:pt idx="0">
                  <c:v>120.3</c:v>
                </c:pt>
                <c:pt idx="8">
                  <c:v>115</c:v>
                </c:pt>
                <c:pt idx="16">
                  <c:v>100.3</c:v>
                </c:pt>
                <c:pt idx="24">
                  <c:v>89.9</c:v>
                </c:pt>
                <c:pt idx="32">
                  <c:v>109.7</c:v>
                </c:pt>
              </c:numCache>
            </c:numRef>
          </c:yVal>
          <c:smooth val="0"/>
          <c:extLst>
            <c:ext xmlns:c16="http://schemas.microsoft.com/office/drawing/2014/chart" uri="{C3380CC4-5D6E-409C-BE32-E72D297353CC}">
              <c16:uniqueId val="{00000009-3D80-4E18-BC7B-1ECC8557B9C6}"/>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{C2A642A4-4375-4AAD-BE5D-A27F00F7B827}</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3D80-4E18-BC7B-1ECC8557B9C6}"/>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{816BFD04-FFBC-4322-8227-A76ABD63762D}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D80-4E18-BC7B-1ECC8557B9C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{22E405C6-F20B-408E-91C6-9B5106D0FE5C}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D80-4E18-BC7B-1ECC8557B9C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{FD5AB170-D033-4CAD-9A67-287FBE9342DE}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D80-4E18-BC7B-1ECC8557B9C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{D9363B38-8461-40FF-979A-E84F44D73EC8}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D80-4E18-BC7B-1ECC8557B9C6}"/>
                </c:ext>
              </c:extLst>
            </c:dLbl>
            <c:dLbl>
              <c:idx val="8"/>
              <c:layout/>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{E8C155EC-A109-4B61-B580-243C75CD63E1}</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3D80-4E18-BC7B-1ECC8557B9C6}"/>
                </c:ext>
              </c:extLst>
            </c:dLbl>
            <c:dLbl>
              <c:idx val="16"/>
              <c:layout/>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{68C1A757-57E2-4A78-81A3-95D49DD57BB3}</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3D80-4E18-BC7B-1ECC8557B9C6}"/>
                </c:ext>
              </c:extLst>
            </c:dLbl>
            <c:dLbl>
              <c:idx val="24"/>
              <c:layout>
                <c:manualLayout>
                  <c:x val="-2.6480971268804162E-2"/>
                  <c:y val="-6.2416647087793951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{925FCC4A-116A-4A48-BC93-691080FD8580}</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3D80-4E18-BC7B-1ECC8557B9C6}"/>
                </c:ext>
              </c:extLst>
            </c:dLbl>
            <c:dLbl>
              <c:idx val="32"/>
              <c:layout>
                <c:manualLayout>
                  <c:x val="-3.6787363075382058E-2"/>
                  <c:y val="-6.2416647087793951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{E0CA562E-96F1-42D9-9E49-919213517401}</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3D80-4E18-BC7B-1ECC8557B9C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7.8</c:v>
                </c:pt>
                <c:pt idx="8">
                  <c:v>6.9</c:v>
                </c:pt>
                <c:pt idx="16">
                  <c:v>6.6</c:v>
                </c:pt>
                <c:pt idx="24">
                  <c:v>6.4</c:v>
                </c:pt>
                <c:pt idx="32">
                  <c:v>6.3</c:v>
                </c:pt>
              </c:numCache>
            </c:numRef>
          </c:xVal>
          <c:yVal>
            <c:numRef>
              <c:f>公会計指標分析・財政指標組合せ分析表!$BP$77:$DC$77</c:f>
              <c:numCache>
                <c:formatCode>#,##0.0;"▲ "#,##0.0</c:formatCode>
                <c:ptCount val="40"/>
                <c:pt idx="0">
                  <c:v>37.299999999999997</c:v>
                </c:pt>
                <c:pt idx="8">
                  <c:v>35.299999999999997</c:v>
                </c:pt>
                <c:pt idx="16">
                  <c:v>31.9</c:v>
                </c:pt>
                <c:pt idx="24">
                  <c:v>24.2</c:v>
                </c:pt>
                <c:pt idx="32">
                  <c:v>22.1</c:v>
                </c:pt>
              </c:numCache>
            </c:numRef>
          </c:yVal>
          <c:smooth val="0"/>
          <c:extLst>
            <c:ext xmlns:c16="http://schemas.microsoft.com/office/drawing/2014/chart" uri="{C3380CC4-5D6E-409C-BE32-E72D297353CC}">
              <c16:uniqueId val="{00000013-3D80-4E18-BC7B-1ECC8557B9C6}"/>
            </c:ext>
          </c:extLst>
        </c:ser>
        <c:dLbls>
          <c:showLegendKey val="0"/>
          <c:showVal val="1"/>
          <c:showCatName val="0"/>
          <c:showSerName val="0"/>
          <c:showPercent val="0"/>
          <c:showBubbleSize val="0"/>
        </c:dLbls>
        <c:axId val="84219776"/>
        <c:axId val="84234240"/>
      </c:scatterChart>
      <c:valAx>
        <c:axId val="84219776"/>
        <c:scaling>
          <c:orientation val="minMax"/>
          <c:max val="11.1"/>
          <c:min val="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37"/>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千葉県茂原市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元利償還金は主に過去に借り入れた減収補てん債や減税補てん債等の償還が終了したため減少した。その結果、単年度の実質公債費比率も</a:t>
          </a:r>
          <a:r>
            <a:rPr kumimoji="1" lang="en-US" altLang="ja-JP" sz="1400">
              <a:latin typeface="ＭＳ ゴシック" pitchFamily="49" charset="-128"/>
              <a:ea typeface="ＭＳ ゴシック" pitchFamily="49" charset="-128"/>
            </a:rPr>
            <a:t>0.21</a:t>
          </a:r>
          <a:r>
            <a:rPr kumimoji="1" lang="ja-JP" altLang="en-US" sz="1400">
              <a:latin typeface="ＭＳ ゴシック" pitchFamily="49" charset="-128"/>
              <a:ea typeface="ＭＳ ゴシック" pitchFamily="49" charset="-128"/>
            </a:rPr>
            <a:t>ポイント減少した。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その一方で、長生郡市広域市町村圏組合に由来する、組合等が起こした地方債の元利償還金に対する負担金等は年々増加しており、注意を要する。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なお、債務負担行為に基づく支出額欄の</a:t>
          </a:r>
          <a:r>
            <a:rPr kumimoji="1" lang="en-US" altLang="ja-JP" sz="1400">
              <a:latin typeface="ＭＳ ゴシック" pitchFamily="49" charset="-128"/>
              <a:ea typeface="ＭＳ ゴシック" pitchFamily="49" charset="-128"/>
            </a:rPr>
            <a:t>82</a:t>
          </a:r>
          <a:r>
            <a:rPr kumimoji="1" lang="ja-JP" altLang="en-US" sz="1400">
              <a:latin typeface="ＭＳ ゴシック" pitchFamily="49" charset="-128"/>
              <a:ea typeface="ＭＳ ゴシック" pitchFamily="49" charset="-128"/>
            </a:rPr>
            <a:t>百万円は、</a:t>
          </a:r>
          <a:r>
            <a:rPr kumimoji="1" lang="en-US" altLang="ja-JP" sz="1400">
              <a:latin typeface="ＭＳ ゴシック" pitchFamily="49" charset="-128"/>
              <a:ea typeface="ＭＳ ゴシック" pitchFamily="49" charset="-128"/>
            </a:rPr>
            <a:t>PFI</a:t>
          </a:r>
          <a:r>
            <a:rPr kumimoji="1" lang="ja-JP" altLang="en-US" sz="1400">
              <a:latin typeface="ＭＳ ゴシック" pitchFamily="49" charset="-128"/>
              <a:ea typeface="ＭＳ ゴシック" pitchFamily="49" charset="-128"/>
            </a:rPr>
            <a:t>方式により整備した学校給食センターに係る支出である。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満期一括償還地方債は発行していない。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千葉県茂原市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主に小中学校や幼稚園の空調設置工事により地方債の現在高が増加したことに加え、</a:t>
          </a:r>
          <a:r>
            <a:rPr kumimoji="1" lang="en-US" altLang="ja-JP" sz="1400">
              <a:latin typeface="ＭＳ ゴシック" pitchFamily="49" charset="-128"/>
              <a:ea typeface="ＭＳ ゴシック" pitchFamily="49" charset="-128"/>
            </a:rPr>
            <a:t>PFI</a:t>
          </a:r>
          <a:r>
            <a:rPr kumimoji="1" lang="ja-JP" altLang="en-US" sz="1400">
              <a:latin typeface="ＭＳ ゴシック" pitchFamily="49" charset="-128"/>
              <a:ea typeface="ＭＳ ゴシック" pitchFamily="49" charset="-128"/>
            </a:rPr>
            <a:t>方式により学校給食センターを整備したことにより、債務負担行為に基づく支出予定額が新たに計上された。これにより、将来負担額（</a:t>
          </a:r>
          <a:r>
            <a:rPr kumimoji="1" lang="en-US" altLang="ja-JP" sz="1400">
              <a:latin typeface="ＭＳ ゴシック" pitchFamily="49" charset="-128"/>
              <a:ea typeface="ＭＳ ゴシック" pitchFamily="49" charset="-128"/>
            </a:rPr>
            <a:t>A)</a:t>
          </a:r>
          <a:r>
            <a:rPr kumimoji="1" lang="ja-JP" altLang="en-US" sz="1400">
              <a:latin typeface="ＭＳ ゴシック" pitchFamily="49" charset="-128"/>
              <a:ea typeface="ＭＳ ゴシック" pitchFamily="49" charset="-128"/>
            </a:rPr>
            <a:t>は</a:t>
          </a:r>
          <a:r>
            <a:rPr kumimoji="1" lang="en-US" altLang="ja-JP" sz="1400">
              <a:latin typeface="ＭＳ ゴシック" pitchFamily="49" charset="-128"/>
              <a:ea typeface="ＭＳ ゴシック" pitchFamily="49" charset="-128"/>
            </a:rPr>
            <a:t>1,927</a:t>
          </a:r>
          <a:r>
            <a:rPr kumimoji="1" lang="ja-JP" altLang="en-US" sz="1400">
              <a:latin typeface="ＭＳ ゴシック" pitchFamily="49" charset="-128"/>
              <a:ea typeface="ＭＳ ゴシック" pitchFamily="49" charset="-128"/>
            </a:rPr>
            <a:t>百万円増加した。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一方、財源不足や災害対応のため、財政調整基金を取り崩したため、充当可能基金は大きく減少した。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その結果、将来負担比率は昨年度と比べ、</a:t>
          </a:r>
          <a:r>
            <a:rPr kumimoji="1" lang="en-US" altLang="ja-JP" sz="1400">
              <a:latin typeface="ＭＳ ゴシック" pitchFamily="49" charset="-128"/>
              <a:ea typeface="ＭＳ ゴシック" pitchFamily="49" charset="-128"/>
            </a:rPr>
            <a:t>19.8</a:t>
          </a:r>
          <a:r>
            <a:rPr kumimoji="1" lang="ja-JP" altLang="en-US" sz="1400">
              <a:latin typeface="ＭＳ ゴシック" pitchFamily="49" charset="-128"/>
              <a:ea typeface="ＭＳ ゴシック" pitchFamily="49" charset="-128"/>
            </a:rPr>
            <a:t>ポイント増加した。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今後も小中学校の統廃合や河川改修事業等の大型事業が予定されており、地方債の増発が続くため、比率は高止まりすると考えられる。</a:t>
          </a:r>
          <a:endParaRPr kumimoji="1" lang="en-US" altLang="ja-JP"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千葉県茂原市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・財政調整基金について、決算剰余金のうち</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万円を積み立てた一方で、財源不足や災害対応のため、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9,544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万円を取り崩している。また、減債基金について、旧土地開発公社保有地の貸付収入を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1,496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万円積み立てた。また、その他特定目的基金については、茂原市民会館等建設基金に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億円を積み立てたほか、ふるさと納税による寄附金収入を各基金へそれぞれ積み立てた。その結果、基金全体では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万円の減少となった。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・各基金の目的に沿って活用していくとともに、歳入の確保や歳出の節減に努め、基金積立金の確保に努める。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・特に、将来の債務負担軽減に有効であることから、減債基金への積み立てを可能な限り進めていく。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・茂原市民会館等建設基金：茂原市民会館等の建設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・衛藤五郎音楽文化振興基金：音楽文化の振興</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・福祉振興基金：福祉活動の推進、生活環境の形成等</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・学校等施設建設改修基金：学校等の施設の建設、改修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・美術品等取得基金：美術品等の取得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・茂原市民会館等建設基金：事業費として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億円の積み立てのほか寄附金の積み立てによる増加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・衛藤五郎音楽文化振興基金：事業費充当のための取り崩しによる減少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・福祉振興基金：寄附金の積み立てによる増加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・学校等施設建設改修基金：寄附金の積み立てによる増加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・寄附金を原資に積み立てを行い、必要な事業を精査し、基金の目的に沿って活用していく。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・前年度の決算剰余金のうち、</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万円を積み立てたことによる増加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・財源不足や災害対応のため、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9,544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万円を取り崩したことによる減少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・不測の事態に対応できるよう、可能な限り積み増しを図る等、適正に管理していく。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・旧土地開発公社保有地の貸付収入</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1,496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万円を積み立てたことによる増加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・将来の債務負担軽減のため、本基金への積み立てを行い、起債の繰上償還に努める。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DC84DC5B-03E4-485B-917B-6394D7E055A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6459325E-8757-4DA8-A0CB-F861E1190AC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DEF6B983-2EF9-4F90-88C4-29F1F2D06781}"/>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E8C97059-2A76-4B67-AD03-44F8CB37EB9C}"/>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918471A7-7AE4-46D4-94E6-DB9B9D07DCAD}"/>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713778D6-ABB0-409C-BCDE-C86EABDCF933}"/>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千葉県茂原市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B6D91D46-339D-4AAF-8C8E-58B6ABD643CC}"/>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A61E51ED-B458-4FD9-B45A-26E3B87B2856}"/>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15DEC955-86A3-4EF9-A23E-61A00E5B0423}"/>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756E0660-92D9-4DA9-963F-333DCE002259}"/>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3A480C87-EF27-49FF-8BB0-96161F3BFB68}"/>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98CA38CC-0067-4C7A-B6F4-212CDFE0DA0A}"/>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89,128
87,695
99.92
33,985,813
31,838,200
1,558,935
18,140,807
39,616,060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4DBE1386-485C-4386-8BEB-61C57AEEAF3D}"/>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872F9005-4308-4950-AF12-0A421BE1474D}"/>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4430DB61-FB5A-4F3C-A56A-4C3514352F82}"/>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9.7
109.7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1AE7F9A1-5F38-44D3-97DA-63554E03D3BF}"/>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79F70362-3D2F-432A-B39E-9FEAB83751BF}"/>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8C5D1ED4-B5EF-4E85-BCCE-DABAF1F7D82F}"/>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ED8FADA7-DD85-4AB0-9460-7AD146849EB1}"/>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8D5F77A-25BD-4515-8329-73CDB99826E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262BFE88-0776-4E33-BDEF-ECF456149D02}"/>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34892437-775E-4713-9AAD-29A68C8515EA}"/>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64EE8AAC-ACFE-44EC-8E75-D4B72C35A395}"/>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F4C64ECE-C6BF-4357-8FD3-848BD9338F57}"/>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A7185249-F3ED-49ED-AED7-1E6C7D99C407}"/>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266D1394-528D-42D2-A49A-111906760338}"/>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EFE0DB2F-3F01-4DEF-97F2-26D0A5314B5E}"/>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F3CFDF19-8769-4864-A2A1-1F2D43E64A82}"/>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71D6A0C0-56AF-4B47-A56A-7391584D2C2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DEBCE808-FE38-4F16-935E-7B9D820FEBA2}"/>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C8B9A0D5-687A-463C-9273-B38C491551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a:extLst>
            <a:ext uri="{FF2B5EF4-FFF2-40B4-BE49-F238E27FC236}">
              <a16:creationId xmlns:a16="http://schemas.microsoft.com/office/drawing/2014/main" id="{768248E5-50AA-42DE-BFD7-E5F28B2D2134}"/>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E09B7461-57E7-4AD3-A412-DF6B7E508837}"/>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BCDB61B3-B388-4586-B590-F18B40AD305D}"/>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12D09ABF-2871-4626-ADA3-F3021BB845FE}"/>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D365CBBC-9B34-4E90-B436-CD32A5730CB9}"/>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8" name="正方形/長方形 37">
          <a:extLst>
            <a:ext uri="{FF2B5EF4-FFF2-40B4-BE49-F238E27FC236}">
              <a16:creationId xmlns:a16="http://schemas.microsoft.com/office/drawing/2014/main" id="{8085695C-69E6-4699-96C7-781E1FF44674}"/>
            </a:ext>
          </a:extLst>
        </xdr:cNvPr>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9E443119-B47C-4436-B1EA-40B84AB72D4A}"/>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A4C2230B-94A4-4523-B1DE-6B60CBFDD455}"/>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86B73218-C50D-427D-AA52-5E4A197BA7F5}"/>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DE9C3C34-08B9-471A-BE27-FADD2421B002}"/>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215CA937-5B5F-4E30-B19E-C16B96AF8F25}"/>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55A6EE70-7793-412B-BBB7-F1CCCB3CB219}"/>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90B65B62-C38B-4610-9E2E-3C99BF1906F7}"/>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7CF6333B-2ACF-4D10-8B76-C2D5088DEC7D}"/>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56042B9E-FC47-47A7-919F-B7A8CA467C67}"/>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41FB157B-BA72-4D39-83A4-A2A03EE4ED88}"/>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前年度よりも類似団体内平均値との差が開いており、他団体よりも施設の老朽化が進んでいる状況である。</a:t>
          </a:r>
        </a:p>
        <a:p>
          <a:r>
            <a:rPr kumimoji="1" lang="ja-JP" altLang="en-US" sz="1100">
              <a:latin typeface="ＭＳ Ｐゴシック" panose="020B0600070205080204" pitchFamily="50" charset="-128"/>
              <a:ea typeface="ＭＳ Ｐゴシック" panose="020B0600070205080204" pitchFamily="50" charset="-128"/>
            </a:rPr>
            <a:t>　本市では、平成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年度に公共施設等総合管理計画を策定し、令和</a:t>
          </a:r>
          <a:r>
            <a:rPr kumimoji="1" lang="en-US" altLang="ja-JP" sz="1100">
              <a:latin typeface="ＭＳ Ｐゴシック" panose="020B0600070205080204" pitchFamily="50" charset="-128"/>
              <a:ea typeface="ＭＳ Ｐゴシック" panose="020B0600070205080204" pitchFamily="50" charset="-128"/>
            </a:rPr>
            <a:t>12</a:t>
          </a:r>
          <a:r>
            <a:rPr kumimoji="1" lang="ja-JP" altLang="en-US" sz="1100">
              <a:latin typeface="ＭＳ Ｐゴシック" panose="020B0600070205080204" pitchFamily="50" charset="-128"/>
              <a:ea typeface="ＭＳ Ｐゴシック" panose="020B0600070205080204" pitchFamily="50" charset="-128"/>
            </a:rPr>
            <a:t>年度までの</a:t>
          </a:r>
          <a:r>
            <a:rPr kumimoji="1" lang="en-US" altLang="ja-JP" sz="1100">
              <a:latin typeface="ＭＳ Ｐゴシック" panose="020B0600070205080204" pitchFamily="50" charset="-128"/>
              <a:ea typeface="ＭＳ Ｐゴシック" panose="020B0600070205080204" pitchFamily="50" charset="-128"/>
            </a:rPr>
            <a:t>15</a:t>
          </a:r>
          <a:r>
            <a:rPr kumimoji="1" lang="ja-JP" altLang="en-US" sz="1100">
              <a:latin typeface="ＭＳ Ｐゴシック" panose="020B0600070205080204" pitchFamily="50" charset="-128"/>
              <a:ea typeface="ＭＳ Ｐゴシック" panose="020B0600070205080204" pitchFamily="50" charset="-128"/>
            </a:rPr>
            <a:t>年間で延床面積を</a:t>
          </a:r>
          <a:r>
            <a:rPr kumimoji="1" lang="en-US" altLang="ja-JP" sz="1100">
              <a:latin typeface="ＭＳ Ｐゴシック" panose="020B0600070205080204" pitchFamily="50" charset="-128"/>
              <a:ea typeface="ＭＳ Ｐゴシック" panose="020B0600070205080204" pitchFamily="50" charset="-128"/>
            </a:rPr>
            <a:t>13</a:t>
          </a:r>
          <a:r>
            <a:rPr kumimoji="1" lang="ja-JP" altLang="en-US" sz="1100">
              <a:latin typeface="ＭＳ Ｐゴシック" panose="020B0600070205080204" pitchFamily="50" charset="-128"/>
              <a:ea typeface="ＭＳ Ｐゴシック" panose="020B0600070205080204" pitchFamily="50" charset="-128"/>
            </a:rPr>
            <a:t>％削減することを目標としている。</a:t>
          </a:r>
        </a:p>
        <a:p>
          <a:r>
            <a:rPr kumimoji="1" lang="ja-JP" altLang="en-US" sz="1100">
              <a:latin typeface="ＭＳ Ｐゴシック" panose="020B0600070205080204" pitchFamily="50" charset="-128"/>
              <a:ea typeface="ＭＳ Ｐゴシック" panose="020B0600070205080204" pitchFamily="50" charset="-128"/>
            </a:rPr>
            <a:t>人口減少、財政状況等を勘案し施設総量の適正化を図るとともに、適切な維持管理や長寿命化を推進していく。</a:t>
          </a: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E8BA7DA6-1D83-48B1-9453-A4BD81388C34}"/>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6F8C8A68-B1FD-4073-8FA5-3D4A6D8CDFF3}"/>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1AA884AB-85A1-4F51-AD72-E60FFC957BBA}"/>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a:extLst>
            <a:ext uri="{FF2B5EF4-FFF2-40B4-BE49-F238E27FC236}">
              <a16:creationId xmlns:a16="http://schemas.microsoft.com/office/drawing/2014/main" id="{CE65A1EB-57E7-4306-B1DB-25D7CEE612EA}"/>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a:extLst>
            <a:ext uri="{FF2B5EF4-FFF2-40B4-BE49-F238E27FC236}">
              <a16:creationId xmlns:a16="http://schemas.microsoft.com/office/drawing/2014/main" id="{637BCC78-A2AB-4D5E-9A3E-3C4D21E7FC97}"/>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a:extLst>
            <a:ext uri="{FF2B5EF4-FFF2-40B4-BE49-F238E27FC236}">
              <a16:creationId xmlns:a16="http://schemas.microsoft.com/office/drawing/2014/main" id="{32A5BD01-D681-423A-A6E7-570C313B37BF}"/>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a:extLst>
            <a:ext uri="{FF2B5EF4-FFF2-40B4-BE49-F238E27FC236}">
              <a16:creationId xmlns:a16="http://schemas.microsoft.com/office/drawing/2014/main" id="{2BF6525C-A1D9-44B3-AAB0-FB6FFC038F25}"/>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a:extLst>
            <a:ext uri="{FF2B5EF4-FFF2-40B4-BE49-F238E27FC236}">
              <a16:creationId xmlns:a16="http://schemas.microsoft.com/office/drawing/2014/main" id="{364ABA45-FDFA-4731-A946-B2C770DAB1B0}"/>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a:extLst>
            <a:ext uri="{FF2B5EF4-FFF2-40B4-BE49-F238E27FC236}">
              <a16:creationId xmlns:a16="http://schemas.microsoft.com/office/drawing/2014/main" id="{EF7CB4BA-5604-4A9F-A550-3DFFF8DB2C90}"/>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a:extLst>
            <a:ext uri="{FF2B5EF4-FFF2-40B4-BE49-F238E27FC236}">
              <a16:creationId xmlns:a16="http://schemas.microsoft.com/office/drawing/2014/main" id="{2F2D0FE9-B77F-4228-9482-CD5CAA2F0DF7}"/>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a:extLst>
            <a:ext uri="{FF2B5EF4-FFF2-40B4-BE49-F238E27FC236}">
              <a16:creationId xmlns:a16="http://schemas.microsoft.com/office/drawing/2014/main" id="{AAA34C5E-FECA-4CA8-AF32-35A068E506F5}"/>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a:extLst>
            <a:ext uri="{FF2B5EF4-FFF2-40B4-BE49-F238E27FC236}">
              <a16:creationId xmlns:a16="http://schemas.microsoft.com/office/drawing/2014/main" id="{EA0C6ABC-BD32-42F3-846F-6E7A01E24FD7}"/>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a:extLst>
            <a:ext uri="{FF2B5EF4-FFF2-40B4-BE49-F238E27FC236}">
              <a16:creationId xmlns:a16="http://schemas.microsoft.com/office/drawing/2014/main" id="{E9BB5530-5618-417C-8C2D-195B2066EE63}"/>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a:extLst>
            <a:ext uri="{FF2B5EF4-FFF2-40B4-BE49-F238E27FC236}">
              <a16:creationId xmlns:a16="http://schemas.microsoft.com/office/drawing/2014/main" id="{736F17F8-A3DD-46D0-9BC6-7CE48BB510D1}"/>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a:extLst>
            <a:ext uri="{FF2B5EF4-FFF2-40B4-BE49-F238E27FC236}">
              <a16:creationId xmlns:a16="http://schemas.microsoft.com/office/drawing/2014/main" id="{97AA02B7-2A69-4B50-87C8-282D153E75E1}"/>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a:extLst>
            <a:ext uri="{FF2B5EF4-FFF2-40B4-BE49-F238E27FC236}">
              <a16:creationId xmlns:a16="http://schemas.microsoft.com/office/drawing/2014/main" id="{2C7E211B-8112-412C-922D-97F06B38CF6A}"/>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a:extLst>
            <a:ext uri="{FF2B5EF4-FFF2-40B4-BE49-F238E27FC236}">
              <a16:creationId xmlns:a16="http://schemas.microsoft.com/office/drawing/2014/main" id="{F924E903-BB0E-4C8B-A03B-63154C3F1F91}"/>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a:extLst>
            <a:ext uri="{FF2B5EF4-FFF2-40B4-BE49-F238E27FC236}">
              <a16:creationId xmlns:a16="http://schemas.microsoft.com/office/drawing/2014/main" id="{9A06572E-EE58-4A2C-82C7-9EC977F1E749}"/>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33474</xdr:rowOff>
    </xdr:from>
    <xdr:to>
      <xdr:col>23</xdr:col>
      <xdr:colOff>85090</xdr:colOff>
      <xdr:row>35</xdr:row>
      <xdr:rowOff>37465</xdr:rowOff>
    </xdr:to>
    <xdr:cxnSp macro="">
      <xdr:nvCxnSpPr>
        <xdr:cNvPr id="67" name="直線コネクタ 66">
          <a:extLst>
            <a:ext uri="{FF2B5EF4-FFF2-40B4-BE49-F238E27FC236}">
              <a16:creationId xmlns:a16="http://schemas.microsoft.com/office/drawing/2014/main" id="{B72419A5-E7E1-4FFC-852A-DE46F6AAEADD}"/>
            </a:ext>
          </a:extLst>
        </xdr:cNvPr>
        <xdr:cNvCxnSpPr/>
      </xdr:nvCxnSpPr>
      <xdr:spPr>
        <a:xfrm flipV="1">
          <a:off x="4760595" y="5434149"/>
          <a:ext cx="1270" cy="1375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41292</xdr:rowOff>
    </xdr:from>
    <xdr:ext cx="405111" cy="259045"/>
    <xdr:sp macro="" textlink="">
      <xdr:nvSpPr>
        <xdr:cNvPr id="68" name="有形固定資産減価償却率最小値テキスト">
          <a:extLst>
            <a:ext uri="{FF2B5EF4-FFF2-40B4-BE49-F238E27FC236}">
              <a16:creationId xmlns:a16="http://schemas.microsoft.com/office/drawing/2014/main" id="{52BFD196-1CB9-428C-B186-B3A163D91F7B}"/>
            </a:ext>
          </a:extLst>
        </xdr:cNvPr>
        <xdr:cNvSpPr txBox="1"/>
      </xdr:nvSpPr>
      <xdr:spPr>
        <a:xfrm>
          <a:off x="4813300" y="6813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37465</xdr:rowOff>
    </xdr:from>
    <xdr:to>
      <xdr:col>23</xdr:col>
      <xdr:colOff>174625</xdr:colOff>
      <xdr:row>35</xdr:row>
      <xdr:rowOff>37465</xdr:rowOff>
    </xdr:to>
    <xdr:cxnSp macro="">
      <xdr:nvCxnSpPr>
        <xdr:cNvPr id="69" name="直線コネクタ 68">
          <a:extLst>
            <a:ext uri="{FF2B5EF4-FFF2-40B4-BE49-F238E27FC236}">
              <a16:creationId xmlns:a16="http://schemas.microsoft.com/office/drawing/2014/main" id="{637CCC95-0F27-45E6-9F21-8402258572C8}"/>
            </a:ext>
          </a:extLst>
        </xdr:cNvPr>
        <xdr:cNvCxnSpPr/>
      </xdr:nvCxnSpPr>
      <xdr:spPr>
        <a:xfrm>
          <a:off x="4673600" y="680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151601</xdr:rowOff>
    </xdr:from>
    <xdr:ext cx="405111" cy="259045"/>
    <xdr:sp macro="" textlink="">
      <xdr:nvSpPr>
        <xdr:cNvPr id="70" name="有形固定資産減価償却率最大値テキスト">
          <a:extLst>
            <a:ext uri="{FF2B5EF4-FFF2-40B4-BE49-F238E27FC236}">
              <a16:creationId xmlns:a16="http://schemas.microsoft.com/office/drawing/2014/main" id="{A44C1811-7C77-4163-9282-7E4221E86352}"/>
            </a:ext>
          </a:extLst>
        </xdr:cNvPr>
        <xdr:cNvSpPr txBox="1"/>
      </xdr:nvSpPr>
      <xdr:spPr>
        <a:xfrm>
          <a:off x="4813300" y="5209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33474</xdr:rowOff>
    </xdr:from>
    <xdr:to>
      <xdr:col>23</xdr:col>
      <xdr:colOff>174625</xdr:colOff>
      <xdr:row>27</xdr:row>
      <xdr:rowOff>33474</xdr:rowOff>
    </xdr:to>
    <xdr:cxnSp macro="">
      <xdr:nvCxnSpPr>
        <xdr:cNvPr id="71" name="直線コネクタ 70">
          <a:extLst>
            <a:ext uri="{FF2B5EF4-FFF2-40B4-BE49-F238E27FC236}">
              <a16:creationId xmlns:a16="http://schemas.microsoft.com/office/drawing/2014/main" id="{FDD1562D-0E0A-4046-B715-81583D438BC0}"/>
            </a:ext>
          </a:extLst>
        </xdr:cNvPr>
        <xdr:cNvCxnSpPr/>
      </xdr:nvCxnSpPr>
      <xdr:spPr>
        <a:xfrm>
          <a:off x="4673600" y="5434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74130</xdr:rowOff>
    </xdr:from>
    <xdr:ext cx="405111" cy="259045"/>
    <xdr:sp macro="" textlink="">
      <xdr:nvSpPr>
        <xdr:cNvPr id="72" name="有形固定資産減価償却率平均値テキスト">
          <a:extLst>
            <a:ext uri="{FF2B5EF4-FFF2-40B4-BE49-F238E27FC236}">
              <a16:creationId xmlns:a16="http://schemas.microsoft.com/office/drawing/2014/main" id="{D9EEF01F-FF9C-438E-B512-ADA049C0DE8C}"/>
            </a:ext>
          </a:extLst>
        </xdr:cNvPr>
        <xdr:cNvSpPr txBox="1"/>
      </xdr:nvSpPr>
      <xdr:spPr>
        <a:xfrm>
          <a:off x="4813300" y="61606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95703</xdr:rowOff>
    </xdr:from>
    <xdr:to>
      <xdr:col>23</xdr:col>
      <xdr:colOff>136525</xdr:colOff>
      <xdr:row>32</xdr:row>
      <xdr:rowOff>25853</xdr:rowOff>
    </xdr:to>
    <xdr:sp macro="" textlink="">
      <xdr:nvSpPr>
        <xdr:cNvPr id="73" name="フローチャート: 判断 72">
          <a:extLst>
            <a:ext uri="{FF2B5EF4-FFF2-40B4-BE49-F238E27FC236}">
              <a16:creationId xmlns:a16="http://schemas.microsoft.com/office/drawing/2014/main" id="{87ED9193-9BB4-4082-94C8-13895EA73024}"/>
            </a:ext>
          </a:extLst>
        </xdr:cNvPr>
        <xdr:cNvSpPr/>
      </xdr:nvSpPr>
      <xdr:spPr>
        <a:xfrm>
          <a:off x="4711700" y="6182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46355</xdr:rowOff>
    </xdr:from>
    <xdr:to>
      <xdr:col>19</xdr:col>
      <xdr:colOff>187325</xdr:colOff>
      <xdr:row>31</xdr:row>
      <xdr:rowOff>147955</xdr:rowOff>
    </xdr:to>
    <xdr:sp macro="" textlink="">
      <xdr:nvSpPr>
        <xdr:cNvPr id="74" name="フローチャート: 判断 73">
          <a:extLst>
            <a:ext uri="{FF2B5EF4-FFF2-40B4-BE49-F238E27FC236}">
              <a16:creationId xmlns:a16="http://schemas.microsoft.com/office/drawing/2014/main" id="{E1F5E452-D5E4-4EB4-841B-1F917C19D595}"/>
            </a:ext>
          </a:extLst>
        </xdr:cNvPr>
        <xdr:cNvSpPr/>
      </xdr:nvSpPr>
      <xdr:spPr>
        <a:xfrm>
          <a:off x="4000500" y="613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27849</xdr:rowOff>
    </xdr:from>
    <xdr:to>
      <xdr:col>15</xdr:col>
      <xdr:colOff>187325</xdr:colOff>
      <xdr:row>31</xdr:row>
      <xdr:rowOff>129449</xdr:rowOff>
    </xdr:to>
    <xdr:sp macro="" textlink="">
      <xdr:nvSpPr>
        <xdr:cNvPr id="75" name="フローチャート: 判断 74">
          <a:extLst>
            <a:ext uri="{FF2B5EF4-FFF2-40B4-BE49-F238E27FC236}">
              <a16:creationId xmlns:a16="http://schemas.microsoft.com/office/drawing/2014/main" id="{2179EFB4-B141-435E-A37B-959D29C6D342}"/>
            </a:ext>
          </a:extLst>
        </xdr:cNvPr>
        <xdr:cNvSpPr/>
      </xdr:nvSpPr>
      <xdr:spPr>
        <a:xfrm>
          <a:off x="3238500" y="6114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61776</xdr:rowOff>
    </xdr:from>
    <xdr:to>
      <xdr:col>11</xdr:col>
      <xdr:colOff>187325</xdr:colOff>
      <xdr:row>31</xdr:row>
      <xdr:rowOff>163376</xdr:rowOff>
    </xdr:to>
    <xdr:sp macro="" textlink="">
      <xdr:nvSpPr>
        <xdr:cNvPr id="76" name="フローチャート: 判断 75">
          <a:extLst>
            <a:ext uri="{FF2B5EF4-FFF2-40B4-BE49-F238E27FC236}">
              <a16:creationId xmlns:a16="http://schemas.microsoft.com/office/drawing/2014/main" id="{17799168-87A0-4734-90C3-9861D8BDE3B5}"/>
            </a:ext>
          </a:extLst>
        </xdr:cNvPr>
        <xdr:cNvSpPr/>
      </xdr:nvSpPr>
      <xdr:spPr>
        <a:xfrm>
          <a:off x="2476500" y="6148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72844</xdr:rowOff>
    </xdr:from>
    <xdr:to>
      <xdr:col>7</xdr:col>
      <xdr:colOff>187325</xdr:colOff>
      <xdr:row>31</xdr:row>
      <xdr:rowOff>2994</xdr:rowOff>
    </xdr:to>
    <xdr:sp macro="" textlink="">
      <xdr:nvSpPr>
        <xdr:cNvPr id="77" name="フローチャート: 判断 76">
          <a:extLst>
            <a:ext uri="{FF2B5EF4-FFF2-40B4-BE49-F238E27FC236}">
              <a16:creationId xmlns:a16="http://schemas.microsoft.com/office/drawing/2014/main" id="{19A43231-DD26-46C2-B6B7-C327CBFAF034}"/>
            </a:ext>
          </a:extLst>
        </xdr:cNvPr>
        <xdr:cNvSpPr/>
      </xdr:nvSpPr>
      <xdr:spPr>
        <a:xfrm>
          <a:off x="1714500" y="5987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2A78A18C-CFC2-40F3-B4CE-4D3AF8D43899}"/>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28CF809E-7FF4-4D3D-9B15-63B8122B60AD}"/>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D16B0B1E-BD1B-4BEE-9B74-66405B02A196}"/>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ED93C0CC-8319-484C-B40B-10FF545F6291}"/>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653321DC-F417-43F3-A723-53653B5AA501}"/>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148136</xdr:rowOff>
    </xdr:from>
    <xdr:to>
      <xdr:col>19</xdr:col>
      <xdr:colOff>187325</xdr:colOff>
      <xdr:row>32</xdr:row>
      <xdr:rowOff>78286</xdr:rowOff>
    </xdr:to>
    <xdr:sp macro="" textlink="">
      <xdr:nvSpPr>
        <xdr:cNvPr id="83" name="楕円 82">
          <a:extLst>
            <a:ext uri="{FF2B5EF4-FFF2-40B4-BE49-F238E27FC236}">
              <a16:creationId xmlns:a16="http://schemas.microsoft.com/office/drawing/2014/main" id="{37D21C2F-4ADA-4543-B50D-2929E5F8C8F2}"/>
            </a:ext>
          </a:extLst>
        </xdr:cNvPr>
        <xdr:cNvSpPr/>
      </xdr:nvSpPr>
      <xdr:spPr>
        <a:xfrm>
          <a:off x="4000500" y="6234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92619</xdr:rowOff>
    </xdr:from>
    <xdr:to>
      <xdr:col>15</xdr:col>
      <xdr:colOff>187325</xdr:colOff>
      <xdr:row>32</xdr:row>
      <xdr:rowOff>22769</xdr:rowOff>
    </xdr:to>
    <xdr:sp macro="" textlink="">
      <xdr:nvSpPr>
        <xdr:cNvPr id="84" name="楕円 83">
          <a:extLst>
            <a:ext uri="{FF2B5EF4-FFF2-40B4-BE49-F238E27FC236}">
              <a16:creationId xmlns:a16="http://schemas.microsoft.com/office/drawing/2014/main" id="{CEE96F35-9CFA-488D-954A-B388E8107701}"/>
            </a:ext>
          </a:extLst>
        </xdr:cNvPr>
        <xdr:cNvSpPr/>
      </xdr:nvSpPr>
      <xdr:spPr>
        <a:xfrm>
          <a:off x="3238500" y="6179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143419</xdr:rowOff>
    </xdr:from>
    <xdr:to>
      <xdr:col>19</xdr:col>
      <xdr:colOff>136525</xdr:colOff>
      <xdr:row>32</xdr:row>
      <xdr:rowOff>27486</xdr:rowOff>
    </xdr:to>
    <xdr:cxnSp macro="">
      <xdr:nvCxnSpPr>
        <xdr:cNvPr id="85" name="直線コネクタ 84">
          <a:extLst>
            <a:ext uri="{FF2B5EF4-FFF2-40B4-BE49-F238E27FC236}">
              <a16:creationId xmlns:a16="http://schemas.microsoft.com/office/drawing/2014/main" id="{6C8FDB60-21F5-467B-A262-8C8BEC3A38B3}"/>
            </a:ext>
          </a:extLst>
        </xdr:cNvPr>
        <xdr:cNvCxnSpPr/>
      </xdr:nvCxnSpPr>
      <xdr:spPr>
        <a:xfrm>
          <a:off x="3289300" y="6229894"/>
          <a:ext cx="762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52524</xdr:rowOff>
    </xdr:from>
    <xdr:to>
      <xdr:col>11</xdr:col>
      <xdr:colOff>187325</xdr:colOff>
      <xdr:row>31</xdr:row>
      <xdr:rowOff>154124</xdr:rowOff>
    </xdr:to>
    <xdr:sp macro="" textlink="">
      <xdr:nvSpPr>
        <xdr:cNvPr id="86" name="楕円 85">
          <a:extLst>
            <a:ext uri="{FF2B5EF4-FFF2-40B4-BE49-F238E27FC236}">
              <a16:creationId xmlns:a16="http://schemas.microsoft.com/office/drawing/2014/main" id="{B6AC01D1-735A-4CDE-A16A-5A43A7AE427F}"/>
            </a:ext>
          </a:extLst>
        </xdr:cNvPr>
        <xdr:cNvSpPr/>
      </xdr:nvSpPr>
      <xdr:spPr>
        <a:xfrm>
          <a:off x="2476500" y="6138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103324</xdr:rowOff>
    </xdr:from>
    <xdr:to>
      <xdr:col>15</xdr:col>
      <xdr:colOff>136525</xdr:colOff>
      <xdr:row>31</xdr:row>
      <xdr:rowOff>143419</xdr:rowOff>
    </xdr:to>
    <xdr:cxnSp macro="">
      <xdr:nvCxnSpPr>
        <xdr:cNvPr id="87" name="直線コネクタ 86">
          <a:extLst>
            <a:ext uri="{FF2B5EF4-FFF2-40B4-BE49-F238E27FC236}">
              <a16:creationId xmlns:a16="http://schemas.microsoft.com/office/drawing/2014/main" id="{E3295394-D3C7-47DE-AC6E-600588A07586}"/>
            </a:ext>
          </a:extLst>
        </xdr:cNvPr>
        <xdr:cNvCxnSpPr/>
      </xdr:nvCxnSpPr>
      <xdr:spPr>
        <a:xfrm>
          <a:off x="2527300" y="6189799"/>
          <a:ext cx="762000" cy="40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149951</xdr:rowOff>
    </xdr:from>
    <xdr:to>
      <xdr:col>7</xdr:col>
      <xdr:colOff>187325</xdr:colOff>
      <xdr:row>31</xdr:row>
      <xdr:rowOff>80101</xdr:rowOff>
    </xdr:to>
    <xdr:sp macro="" textlink="">
      <xdr:nvSpPr>
        <xdr:cNvPr id="88" name="楕円 87">
          <a:extLst>
            <a:ext uri="{FF2B5EF4-FFF2-40B4-BE49-F238E27FC236}">
              <a16:creationId xmlns:a16="http://schemas.microsoft.com/office/drawing/2014/main" id="{3C82E1B0-B811-4B79-BDEA-B7F6A1521634}"/>
            </a:ext>
          </a:extLst>
        </xdr:cNvPr>
        <xdr:cNvSpPr/>
      </xdr:nvSpPr>
      <xdr:spPr>
        <a:xfrm>
          <a:off x="1714500" y="606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29301</xdr:rowOff>
    </xdr:from>
    <xdr:to>
      <xdr:col>11</xdr:col>
      <xdr:colOff>136525</xdr:colOff>
      <xdr:row>31</xdr:row>
      <xdr:rowOff>103324</xdr:rowOff>
    </xdr:to>
    <xdr:cxnSp macro="">
      <xdr:nvCxnSpPr>
        <xdr:cNvPr id="89" name="直線コネクタ 88">
          <a:extLst>
            <a:ext uri="{FF2B5EF4-FFF2-40B4-BE49-F238E27FC236}">
              <a16:creationId xmlns:a16="http://schemas.microsoft.com/office/drawing/2014/main" id="{E0C26432-29C0-46A9-B2A1-4A33C61ADD67}"/>
            </a:ext>
          </a:extLst>
        </xdr:cNvPr>
        <xdr:cNvCxnSpPr/>
      </xdr:nvCxnSpPr>
      <xdr:spPr>
        <a:xfrm>
          <a:off x="1765300" y="6115776"/>
          <a:ext cx="762000" cy="7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164482</xdr:rowOff>
    </xdr:from>
    <xdr:ext cx="405111" cy="259045"/>
    <xdr:sp macro="" textlink="">
      <xdr:nvSpPr>
        <xdr:cNvPr id="90" name="n_1aveValue有形固定資産減価償却率">
          <a:extLst>
            <a:ext uri="{FF2B5EF4-FFF2-40B4-BE49-F238E27FC236}">
              <a16:creationId xmlns:a16="http://schemas.microsoft.com/office/drawing/2014/main" id="{4395F0D3-1669-44C1-9907-FBCDB0F64D98}"/>
            </a:ext>
          </a:extLst>
        </xdr:cNvPr>
        <xdr:cNvSpPr txBox="1"/>
      </xdr:nvSpPr>
      <xdr:spPr>
        <a:xfrm>
          <a:off x="3836044" y="590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145976</xdr:rowOff>
    </xdr:from>
    <xdr:ext cx="405111" cy="259045"/>
    <xdr:sp macro="" textlink="">
      <xdr:nvSpPr>
        <xdr:cNvPr id="91" name="n_2aveValue有形固定資産減価償却率">
          <a:extLst>
            <a:ext uri="{FF2B5EF4-FFF2-40B4-BE49-F238E27FC236}">
              <a16:creationId xmlns:a16="http://schemas.microsoft.com/office/drawing/2014/main" id="{E3E50121-7BFB-4686-8E70-0A8FEA011D55}"/>
            </a:ext>
          </a:extLst>
        </xdr:cNvPr>
        <xdr:cNvSpPr txBox="1"/>
      </xdr:nvSpPr>
      <xdr:spPr>
        <a:xfrm>
          <a:off x="3086744" y="5889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154503</xdr:rowOff>
    </xdr:from>
    <xdr:ext cx="405111" cy="259045"/>
    <xdr:sp macro="" textlink="">
      <xdr:nvSpPr>
        <xdr:cNvPr id="92" name="n_3aveValue有形固定資産減価償却率">
          <a:extLst>
            <a:ext uri="{FF2B5EF4-FFF2-40B4-BE49-F238E27FC236}">
              <a16:creationId xmlns:a16="http://schemas.microsoft.com/office/drawing/2014/main" id="{611F9038-EE63-446C-BEE2-06120A1EAD44}"/>
            </a:ext>
          </a:extLst>
        </xdr:cNvPr>
        <xdr:cNvSpPr txBox="1"/>
      </xdr:nvSpPr>
      <xdr:spPr>
        <a:xfrm>
          <a:off x="2324744" y="6240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19521</xdr:rowOff>
    </xdr:from>
    <xdr:ext cx="405111" cy="259045"/>
    <xdr:sp macro="" textlink="">
      <xdr:nvSpPr>
        <xdr:cNvPr id="93" name="n_4aveValue有形固定資産減価償却率">
          <a:extLst>
            <a:ext uri="{FF2B5EF4-FFF2-40B4-BE49-F238E27FC236}">
              <a16:creationId xmlns:a16="http://schemas.microsoft.com/office/drawing/2014/main" id="{6E44A4B8-4572-494C-BB8E-B7A8EEEDC4D9}"/>
            </a:ext>
          </a:extLst>
        </xdr:cNvPr>
        <xdr:cNvSpPr txBox="1"/>
      </xdr:nvSpPr>
      <xdr:spPr>
        <a:xfrm>
          <a:off x="1562744" y="5763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69413</xdr:rowOff>
    </xdr:from>
    <xdr:ext cx="405111" cy="259045"/>
    <xdr:sp macro="" textlink="">
      <xdr:nvSpPr>
        <xdr:cNvPr id="94" name="n_1mainValue有形固定資産減価償却率">
          <a:extLst>
            <a:ext uri="{FF2B5EF4-FFF2-40B4-BE49-F238E27FC236}">
              <a16:creationId xmlns:a16="http://schemas.microsoft.com/office/drawing/2014/main" id="{BCC3D3FB-1C37-4F65-A9F9-62F0730255AB}"/>
            </a:ext>
          </a:extLst>
        </xdr:cNvPr>
        <xdr:cNvSpPr txBox="1"/>
      </xdr:nvSpPr>
      <xdr:spPr>
        <a:xfrm>
          <a:off x="3836044" y="6327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13896</xdr:rowOff>
    </xdr:from>
    <xdr:ext cx="405111" cy="259045"/>
    <xdr:sp macro="" textlink="">
      <xdr:nvSpPr>
        <xdr:cNvPr id="95" name="n_2mainValue有形固定資産減価償却率">
          <a:extLst>
            <a:ext uri="{FF2B5EF4-FFF2-40B4-BE49-F238E27FC236}">
              <a16:creationId xmlns:a16="http://schemas.microsoft.com/office/drawing/2014/main" id="{8BE3A05B-95CB-47AC-A7D6-5CF48CAE05BD}"/>
            </a:ext>
          </a:extLst>
        </xdr:cNvPr>
        <xdr:cNvSpPr txBox="1"/>
      </xdr:nvSpPr>
      <xdr:spPr>
        <a:xfrm>
          <a:off x="3086744" y="6271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170651</xdr:rowOff>
    </xdr:from>
    <xdr:ext cx="405111" cy="259045"/>
    <xdr:sp macro="" textlink="">
      <xdr:nvSpPr>
        <xdr:cNvPr id="96" name="n_3mainValue有形固定資産減価償却率">
          <a:extLst>
            <a:ext uri="{FF2B5EF4-FFF2-40B4-BE49-F238E27FC236}">
              <a16:creationId xmlns:a16="http://schemas.microsoft.com/office/drawing/2014/main" id="{FB2F6705-C5B0-4E12-832E-552428078EFC}"/>
            </a:ext>
          </a:extLst>
        </xdr:cNvPr>
        <xdr:cNvSpPr txBox="1"/>
      </xdr:nvSpPr>
      <xdr:spPr>
        <a:xfrm>
          <a:off x="2324744" y="5914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71228</xdr:rowOff>
    </xdr:from>
    <xdr:ext cx="405111" cy="259045"/>
    <xdr:sp macro="" textlink="">
      <xdr:nvSpPr>
        <xdr:cNvPr id="97" name="n_4mainValue有形固定資産減価償却率">
          <a:extLst>
            <a:ext uri="{FF2B5EF4-FFF2-40B4-BE49-F238E27FC236}">
              <a16:creationId xmlns:a16="http://schemas.microsoft.com/office/drawing/2014/main" id="{03C98298-5926-4D63-A8BA-D5E349F29A39}"/>
            </a:ext>
          </a:extLst>
        </xdr:cNvPr>
        <xdr:cNvSpPr txBox="1"/>
      </xdr:nvSpPr>
      <xdr:spPr>
        <a:xfrm>
          <a:off x="1562744" y="6157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8" name="正方形/長方形 97">
          <a:extLst>
            <a:ext uri="{FF2B5EF4-FFF2-40B4-BE49-F238E27FC236}">
              <a16:creationId xmlns:a16="http://schemas.microsoft.com/office/drawing/2014/main" id="{8960E1BB-B168-4953-B247-EE4EABBC5641}"/>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9" name="正方形/長方形 98">
          <a:extLst>
            <a:ext uri="{FF2B5EF4-FFF2-40B4-BE49-F238E27FC236}">
              <a16:creationId xmlns:a16="http://schemas.microsoft.com/office/drawing/2014/main" id="{23CFF33B-2C1F-4FF6-8F0E-268B5B8F1CBA}"/>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0" name="正方形/長方形 99">
          <a:extLst>
            <a:ext uri="{FF2B5EF4-FFF2-40B4-BE49-F238E27FC236}">
              <a16:creationId xmlns:a16="http://schemas.microsoft.com/office/drawing/2014/main" id="{D5098C0E-DDF5-4686-9E60-F35AAE85FA83}"/>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[ 924.2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1" name="正方形/長方形 100">
          <a:extLst>
            <a:ext uri="{FF2B5EF4-FFF2-40B4-BE49-F238E27FC236}">
              <a16:creationId xmlns:a16="http://schemas.microsoft.com/office/drawing/2014/main" id="{762CA587-D78B-4B03-A852-1F876E57638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2" name="正方形/長方形 101">
          <a:extLst>
            <a:ext uri="{FF2B5EF4-FFF2-40B4-BE49-F238E27FC236}">
              <a16:creationId xmlns:a16="http://schemas.microsoft.com/office/drawing/2014/main" id="{5E03FB8F-D67F-47D8-8122-1B5BA7A12E15}"/>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3" name="正方形/長方形 102">
          <a:extLst>
            <a:ext uri="{FF2B5EF4-FFF2-40B4-BE49-F238E27FC236}">
              <a16:creationId xmlns:a16="http://schemas.microsoft.com/office/drawing/2014/main" id="{18C76046-7DC6-42C1-B4C8-5C48EC0C816D}"/>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4" name="正方形/長方形 103">
          <a:extLst>
            <a:ext uri="{FF2B5EF4-FFF2-40B4-BE49-F238E27FC236}">
              <a16:creationId xmlns:a16="http://schemas.microsoft.com/office/drawing/2014/main" id="{F58D3EE5-9E68-4513-8B7F-ED28B5FADFCF}"/>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5" name="正方形/長方形 104">
          <a:extLst>
            <a:ext uri="{FF2B5EF4-FFF2-40B4-BE49-F238E27FC236}">
              <a16:creationId xmlns:a16="http://schemas.microsoft.com/office/drawing/2014/main" id="{962DFFFE-6CDB-446F-9B17-700706F5B997}"/>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6" name="正方形/長方形 105">
          <a:extLst>
            <a:ext uri="{FF2B5EF4-FFF2-40B4-BE49-F238E27FC236}">
              <a16:creationId xmlns:a16="http://schemas.microsoft.com/office/drawing/2014/main" id="{D4B87BDA-4FEE-4DA5-A4B5-5C924377307E}"/>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7" name="正方形/長方形 106">
          <a:extLst>
            <a:ext uri="{FF2B5EF4-FFF2-40B4-BE49-F238E27FC236}">
              <a16:creationId xmlns:a16="http://schemas.microsoft.com/office/drawing/2014/main" id="{47B2F24E-35C1-4668-9818-2F263EA695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8" name="正方形/長方形 107">
          <a:extLst>
            <a:ext uri="{FF2B5EF4-FFF2-40B4-BE49-F238E27FC236}">
              <a16:creationId xmlns:a16="http://schemas.microsoft.com/office/drawing/2014/main" id="{E88D2232-647C-477F-A74E-C0AF134BA6CE}"/>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9" name="正方形/長方形 108">
          <a:extLst>
            <a:ext uri="{FF2B5EF4-FFF2-40B4-BE49-F238E27FC236}">
              <a16:creationId xmlns:a16="http://schemas.microsoft.com/office/drawing/2014/main" id="{B309979E-1BC5-4BA1-9FCD-3525B6654B65}"/>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0" name="テキスト ボックス 109">
          <a:extLst>
            <a:ext uri="{FF2B5EF4-FFF2-40B4-BE49-F238E27FC236}">
              <a16:creationId xmlns:a16="http://schemas.microsoft.com/office/drawing/2014/main" id="{29690A0A-A1CE-4EC1-8C78-5EFC8A8667A2}"/>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前年度と同様、類似団体内平均値は下がっている一方、本市の値は上昇しており、状況が悪化している。この上昇は、学校給食センター</a:t>
          </a:r>
          <a:r>
            <a:rPr kumimoji="1" lang="en-US" altLang="ja-JP" sz="1100">
              <a:latin typeface="ＭＳ Ｐゴシック" panose="020B0600070205080204" pitchFamily="50" charset="-128"/>
              <a:ea typeface="ＭＳ Ｐゴシック" panose="020B0600070205080204" pitchFamily="50" charset="-128"/>
            </a:rPr>
            <a:t>PFI</a:t>
          </a:r>
          <a:r>
            <a:rPr kumimoji="1" lang="ja-JP" altLang="en-US" sz="1100">
              <a:latin typeface="ＭＳ Ｐゴシック" panose="020B0600070205080204" pitchFamily="50" charset="-128"/>
              <a:ea typeface="ＭＳ Ｐゴシック" panose="020B0600070205080204" pitchFamily="50" charset="-128"/>
            </a:rPr>
            <a:t>事業に係る債務負担行為の増等に伴う将来負担額の増及び令和元年度の災害に係る財政調整基金の取崩し等に伴う充当可能財源の減が影響している。今後も、公共施設の老朽化等で一定の起債は発生し続けることが想定され、状況を注視していく必要がある。</a:t>
          </a:r>
        </a:p>
      </xdr:txBody>
    </xdr:sp>
    <xdr:clientData/>
  </xdr:twoCellAnchor>
  <xdr:oneCellAnchor>
    <xdr:from>
      <xdr:col>57</xdr:col>
      <xdr:colOff>111125</xdr:colOff>
      <xdr:row>23</xdr:row>
      <xdr:rowOff>47625</xdr:rowOff>
    </xdr:from>
    <xdr:ext cx="349839" cy="225703"/>
    <xdr:sp macro="" textlink="">
      <xdr:nvSpPr>
        <xdr:cNvPr id="111" name="テキスト ボックス 110">
          <a:extLst>
            <a:ext uri="{FF2B5EF4-FFF2-40B4-BE49-F238E27FC236}">
              <a16:creationId xmlns:a16="http://schemas.microsoft.com/office/drawing/2014/main" id="{81AE29E6-A161-4118-8E15-759FF3AF38CB}"/>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2" name="直線コネクタ 111">
          <a:extLst>
            <a:ext uri="{FF2B5EF4-FFF2-40B4-BE49-F238E27FC236}">
              <a16:creationId xmlns:a16="http://schemas.microsoft.com/office/drawing/2014/main" id="{BC8326A6-FD16-4BE1-8A67-D7D548877353}"/>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3" name="テキスト ボックス 112">
          <a:extLst>
            <a:ext uri="{FF2B5EF4-FFF2-40B4-BE49-F238E27FC236}">
              <a16:creationId xmlns:a16="http://schemas.microsoft.com/office/drawing/2014/main" id="{28E48760-97D1-4F05-8533-156329DDCF12}"/>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4" name="直線コネクタ 113">
          <a:extLst>
            <a:ext uri="{FF2B5EF4-FFF2-40B4-BE49-F238E27FC236}">
              <a16:creationId xmlns:a16="http://schemas.microsoft.com/office/drawing/2014/main" id="{F620E141-B612-46B7-BCD7-44557AE43CF7}"/>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5" name="テキスト ボックス 114">
          <a:extLst>
            <a:ext uri="{FF2B5EF4-FFF2-40B4-BE49-F238E27FC236}">
              <a16:creationId xmlns:a16="http://schemas.microsoft.com/office/drawing/2014/main" id="{2CE78ACE-69F8-4E9B-AD9F-F14C0483DE62}"/>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6" name="直線コネクタ 115">
          <a:extLst>
            <a:ext uri="{FF2B5EF4-FFF2-40B4-BE49-F238E27FC236}">
              <a16:creationId xmlns:a16="http://schemas.microsoft.com/office/drawing/2014/main" id="{E06ADB79-9A9E-4B85-8F36-ED5FD23D012D}"/>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7" name="テキスト ボックス 116">
          <a:extLst>
            <a:ext uri="{FF2B5EF4-FFF2-40B4-BE49-F238E27FC236}">
              <a16:creationId xmlns:a16="http://schemas.microsoft.com/office/drawing/2014/main" id="{425006A6-254A-4654-ADA2-D9557FD4CEF6}"/>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8" name="直線コネクタ 117">
          <a:extLst>
            <a:ext uri="{FF2B5EF4-FFF2-40B4-BE49-F238E27FC236}">
              <a16:creationId xmlns:a16="http://schemas.microsoft.com/office/drawing/2014/main" id="{D956E68B-7F66-44C8-944B-5879566103BF}"/>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9" name="テキスト ボックス 118">
          <a:extLst>
            <a:ext uri="{FF2B5EF4-FFF2-40B4-BE49-F238E27FC236}">
              <a16:creationId xmlns:a16="http://schemas.microsoft.com/office/drawing/2014/main" id="{1BAB1F40-8504-4BFE-89A1-E60244FA1B56}"/>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0" name="直線コネクタ 119">
          <a:extLst>
            <a:ext uri="{FF2B5EF4-FFF2-40B4-BE49-F238E27FC236}">
              <a16:creationId xmlns:a16="http://schemas.microsoft.com/office/drawing/2014/main" id="{2B05BACD-68B0-42EB-849A-7C07F316A251}"/>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1" name="テキスト ボックス 120">
          <a:extLst>
            <a:ext uri="{FF2B5EF4-FFF2-40B4-BE49-F238E27FC236}">
              <a16:creationId xmlns:a16="http://schemas.microsoft.com/office/drawing/2014/main" id="{314A9AE7-A444-409D-9C74-E90F0F71D44D}"/>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2" name="直線コネクタ 121">
          <a:extLst>
            <a:ext uri="{FF2B5EF4-FFF2-40B4-BE49-F238E27FC236}">
              <a16:creationId xmlns:a16="http://schemas.microsoft.com/office/drawing/2014/main" id="{FFFFF14E-0B57-41A2-966D-A744143A6A55}"/>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3" name="テキスト ボックス 122">
          <a:extLst>
            <a:ext uri="{FF2B5EF4-FFF2-40B4-BE49-F238E27FC236}">
              <a16:creationId xmlns:a16="http://schemas.microsoft.com/office/drawing/2014/main" id="{A6225500-5A93-42DD-893C-C7D498B97A85}"/>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4" name="直線コネクタ 123">
          <a:extLst>
            <a:ext uri="{FF2B5EF4-FFF2-40B4-BE49-F238E27FC236}">
              <a16:creationId xmlns:a16="http://schemas.microsoft.com/office/drawing/2014/main" id="{F583F7B2-FA3D-414C-BE87-DA44B6FAB2BA}"/>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5" name="債務償還比率グラフ枠">
          <a:extLst>
            <a:ext uri="{FF2B5EF4-FFF2-40B4-BE49-F238E27FC236}">
              <a16:creationId xmlns:a16="http://schemas.microsoft.com/office/drawing/2014/main" id="{343C7618-7A7E-42E7-A213-128594F358D8}"/>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55817</xdr:rowOff>
    </xdr:to>
    <xdr:cxnSp macro="">
      <xdr:nvCxnSpPr>
        <xdr:cNvPr id="126" name="直線コネクタ 125">
          <a:extLst>
            <a:ext uri="{FF2B5EF4-FFF2-40B4-BE49-F238E27FC236}">
              <a16:creationId xmlns:a16="http://schemas.microsoft.com/office/drawing/2014/main" id="{21909D48-83F0-4E6B-B87D-FD73F3608355}"/>
            </a:ext>
          </a:extLst>
        </xdr:cNvPr>
        <xdr:cNvCxnSpPr/>
      </xdr:nvCxnSpPr>
      <xdr:spPr>
        <a:xfrm flipV="1">
          <a:off x="14793595" y="5312833"/>
          <a:ext cx="1269" cy="15152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59644</xdr:rowOff>
    </xdr:from>
    <xdr:ext cx="560923" cy="259045"/>
    <xdr:sp macro="" textlink="">
      <xdr:nvSpPr>
        <xdr:cNvPr id="127" name="債務償還比率最小値テキスト">
          <a:extLst>
            <a:ext uri="{FF2B5EF4-FFF2-40B4-BE49-F238E27FC236}">
              <a16:creationId xmlns:a16="http://schemas.microsoft.com/office/drawing/2014/main" id="{0DDE421F-75EF-4472-AB5D-025D78C08399}"/>
            </a:ext>
          </a:extLst>
        </xdr:cNvPr>
        <xdr:cNvSpPr txBox="1"/>
      </xdr:nvSpPr>
      <xdr:spPr>
        <a:xfrm>
          <a:off x="14846300" y="683191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55817</xdr:rowOff>
    </xdr:from>
    <xdr:to>
      <xdr:col>76</xdr:col>
      <xdr:colOff>111125</xdr:colOff>
      <xdr:row>35</xdr:row>
      <xdr:rowOff>55817</xdr:rowOff>
    </xdr:to>
    <xdr:cxnSp macro="">
      <xdr:nvCxnSpPr>
        <xdr:cNvPr id="128" name="直線コネクタ 127">
          <a:extLst>
            <a:ext uri="{FF2B5EF4-FFF2-40B4-BE49-F238E27FC236}">
              <a16:creationId xmlns:a16="http://schemas.microsoft.com/office/drawing/2014/main" id="{52D121DA-7612-4FB8-9AFD-F5E90E8584E2}"/>
            </a:ext>
          </a:extLst>
        </xdr:cNvPr>
        <xdr:cNvCxnSpPr/>
      </xdr:nvCxnSpPr>
      <xdr:spPr>
        <a:xfrm>
          <a:off x="14706600" y="6828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29" name="債務償還比率最大値テキスト">
          <a:extLst>
            <a:ext uri="{FF2B5EF4-FFF2-40B4-BE49-F238E27FC236}">
              <a16:creationId xmlns:a16="http://schemas.microsoft.com/office/drawing/2014/main" id="{499C538A-96B1-4DAD-A132-3C7572DE9A18}"/>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0" name="直線コネクタ 129">
          <a:extLst>
            <a:ext uri="{FF2B5EF4-FFF2-40B4-BE49-F238E27FC236}">
              <a16:creationId xmlns:a16="http://schemas.microsoft.com/office/drawing/2014/main" id="{5936AC7B-1BE9-49A1-B080-85D3494A6472}"/>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134411</xdr:rowOff>
    </xdr:from>
    <xdr:ext cx="469744" cy="259045"/>
    <xdr:sp macro="" textlink="">
      <xdr:nvSpPr>
        <xdr:cNvPr id="131" name="債務償還比率平均値テキスト">
          <a:extLst>
            <a:ext uri="{FF2B5EF4-FFF2-40B4-BE49-F238E27FC236}">
              <a16:creationId xmlns:a16="http://schemas.microsoft.com/office/drawing/2014/main" id="{87B926DF-09D8-43EF-B58B-07275DF78E1D}"/>
            </a:ext>
          </a:extLst>
        </xdr:cNvPr>
        <xdr:cNvSpPr txBox="1"/>
      </xdr:nvSpPr>
      <xdr:spPr>
        <a:xfrm>
          <a:off x="14846300" y="58779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111534</xdr:rowOff>
    </xdr:from>
    <xdr:to>
      <xdr:col>76</xdr:col>
      <xdr:colOff>73025</xdr:colOff>
      <xdr:row>31</xdr:row>
      <xdr:rowOff>41684</xdr:rowOff>
    </xdr:to>
    <xdr:sp macro="" textlink="">
      <xdr:nvSpPr>
        <xdr:cNvPr id="132" name="フローチャート: 判断 131">
          <a:extLst>
            <a:ext uri="{FF2B5EF4-FFF2-40B4-BE49-F238E27FC236}">
              <a16:creationId xmlns:a16="http://schemas.microsoft.com/office/drawing/2014/main" id="{C6C82698-C8CB-4194-8004-9503DA0E963B}"/>
            </a:ext>
          </a:extLst>
        </xdr:cNvPr>
        <xdr:cNvSpPr/>
      </xdr:nvSpPr>
      <xdr:spPr>
        <a:xfrm>
          <a:off x="14744700" y="6026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118971</xdr:rowOff>
    </xdr:from>
    <xdr:to>
      <xdr:col>72</xdr:col>
      <xdr:colOff>123825</xdr:colOff>
      <xdr:row>31</xdr:row>
      <xdr:rowOff>49121</xdr:rowOff>
    </xdr:to>
    <xdr:sp macro="" textlink="">
      <xdr:nvSpPr>
        <xdr:cNvPr id="133" name="フローチャート: 判断 132">
          <a:extLst>
            <a:ext uri="{FF2B5EF4-FFF2-40B4-BE49-F238E27FC236}">
              <a16:creationId xmlns:a16="http://schemas.microsoft.com/office/drawing/2014/main" id="{A826BC86-EDF7-40D1-B68B-2B544E063065}"/>
            </a:ext>
          </a:extLst>
        </xdr:cNvPr>
        <xdr:cNvSpPr/>
      </xdr:nvSpPr>
      <xdr:spPr>
        <a:xfrm>
          <a:off x="14033500" y="6033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162271</xdr:rowOff>
    </xdr:from>
    <xdr:to>
      <xdr:col>68</xdr:col>
      <xdr:colOff>123825</xdr:colOff>
      <xdr:row>31</xdr:row>
      <xdr:rowOff>92421</xdr:rowOff>
    </xdr:to>
    <xdr:sp macro="" textlink="">
      <xdr:nvSpPr>
        <xdr:cNvPr id="134" name="フローチャート: 判断 133">
          <a:extLst>
            <a:ext uri="{FF2B5EF4-FFF2-40B4-BE49-F238E27FC236}">
              <a16:creationId xmlns:a16="http://schemas.microsoft.com/office/drawing/2014/main" id="{FD6CFAAB-5A16-4E6B-884B-A3604D42AA04}"/>
            </a:ext>
          </a:extLst>
        </xdr:cNvPr>
        <xdr:cNvSpPr/>
      </xdr:nvSpPr>
      <xdr:spPr>
        <a:xfrm>
          <a:off x="13271500" y="607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12891</xdr:rowOff>
    </xdr:from>
    <xdr:to>
      <xdr:col>64</xdr:col>
      <xdr:colOff>123825</xdr:colOff>
      <xdr:row>31</xdr:row>
      <xdr:rowOff>114491</xdr:rowOff>
    </xdr:to>
    <xdr:sp macro="" textlink="">
      <xdr:nvSpPr>
        <xdr:cNvPr id="135" name="フローチャート: 判断 134">
          <a:extLst>
            <a:ext uri="{FF2B5EF4-FFF2-40B4-BE49-F238E27FC236}">
              <a16:creationId xmlns:a16="http://schemas.microsoft.com/office/drawing/2014/main" id="{6204C5E8-134B-4546-B6ED-08D8BC5DC9F8}"/>
            </a:ext>
          </a:extLst>
        </xdr:cNvPr>
        <xdr:cNvSpPr/>
      </xdr:nvSpPr>
      <xdr:spPr>
        <a:xfrm>
          <a:off x="12509500" y="6099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71473</xdr:rowOff>
    </xdr:from>
    <xdr:to>
      <xdr:col>60</xdr:col>
      <xdr:colOff>123825</xdr:colOff>
      <xdr:row>31</xdr:row>
      <xdr:rowOff>1623</xdr:rowOff>
    </xdr:to>
    <xdr:sp macro="" textlink="">
      <xdr:nvSpPr>
        <xdr:cNvPr id="136" name="フローチャート: 判断 135">
          <a:extLst>
            <a:ext uri="{FF2B5EF4-FFF2-40B4-BE49-F238E27FC236}">
              <a16:creationId xmlns:a16="http://schemas.microsoft.com/office/drawing/2014/main" id="{43E27DE0-EEFB-43A4-A998-FBE1E62DABD7}"/>
            </a:ext>
          </a:extLst>
        </xdr:cNvPr>
        <xdr:cNvSpPr/>
      </xdr:nvSpPr>
      <xdr:spPr>
        <a:xfrm>
          <a:off x="11747500" y="5986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7" name="テキスト ボックス 136">
          <a:extLst>
            <a:ext uri="{FF2B5EF4-FFF2-40B4-BE49-F238E27FC236}">
              <a16:creationId xmlns:a16="http://schemas.microsoft.com/office/drawing/2014/main" id="{9729E85D-756C-4A2C-A0FC-36E141DF151C}"/>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DE5E497D-4A26-40C7-B18B-87EFC90C063E}"/>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917B1868-51A1-4658-BA09-6FB2DD7BD64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25C81CE5-688B-4332-B561-63E1A7758B9C}"/>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58E3D9B9-09F5-4E69-B53C-D6B5F7D39097}"/>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112635</xdr:rowOff>
    </xdr:from>
    <xdr:to>
      <xdr:col>76</xdr:col>
      <xdr:colOff>73025</xdr:colOff>
      <xdr:row>33</xdr:row>
      <xdr:rowOff>42785</xdr:rowOff>
    </xdr:to>
    <xdr:sp macro="" textlink="">
      <xdr:nvSpPr>
        <xdr:cNvPr id="142" name="楕円 141">
          <a:extLst>
            <a:ext uri="{FF2B5EF4-FFF2-40B4-BE49-F238E27FC236}">
              <a16:creationId xmlns:a16="http://schemas.microsoft.com/office/drawing/2014/main" id="{5750627D-5F94-4251-9705-6E9685E31688}"/>
            </a:ext>
          </a:extLst>
        </xdr:cNvPr>
        <xdr:cNvSpPr/>
      </xdr:nvSpPr>
      <xdr:spPr>
        <a:xfrm>
          <a:off x="14744700" y="637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91062</xdr:rowOff>
    </xdr:from>
    <xdr:ext cx="469744" cy="259045"/>
    <xdr:sp macro="" textlink="">
      <xdr:nvSpPr>
        <xdr:cNvPr id="143" name="債務償還比率該当値テキスト">
          <a:extLst>
            <a:ext uri="{FF2B5EF4-FFF2-40B4-BE49-F238E27FC236}">
              <a16:creationId xmlns:a16="http://schemas.microsoft.com/office/drawing/2014/main" id="{53FDECA7-349F-46F6-A059-D25ACB399770}"/>
            </a:ext>
          </a:extLst>
        </xdr:cNvPr>
        <xdr:cNvSpPr txBox="1"/>
      </xdr:nvSpPr>
      <xdr:spPr>
        <a:xfrm>
          <a:off x="14846300" y="634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12242</xdr:rowOff>
    </xdr:from>
    <xdr:to>
      <xdr:col>72</xdr:col>
      <xdr:colOff>123825</xdr:colOff>
      <xdr:row>32</xdr:row>
      <xdr:rowOff>113842</xdr:rowOff>
    </xdr:to>
    <xdr:sp macro="" textlink="">
      <xdr:nvSpPr>
        <xdr:cNvPr id="144" name="楕円 143">
          <a:extLst>
            <a:ext uri="{FF2B5EF4-FFF2-40B4-BE49-F238E27FC236}">
              <a16:creationId xmlns:a16="http://schemas.microsoft.com/office/drawing/2014/main" id="{632A297D-0872-4EC2-BED0-F9050809821E}"/>
            </a:ext>
          </a:extLst>
        </xdr:cNvPr>
        <xdr:cNvSpPr/>
      </xdr:nvSpPr>
      <xdr:spPr>
        <a:xfrm>
          <a:off x="14033500" y="6270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63042</xdr:rowOff>
    </xdr:from>
    <xdr:to>
      <xdr:col>76</xdr:col>
      <xdr:colOff>22225</xdr:colOff>
      <xdr:row>32</xdr:row>
      <xdr:rowOff>163435</xdr:rowOff>
    </xdr:to>
    <xdr:cxnSp macro="">
      <xdr:nvCxnSpPr>
        <xdr:cNvPr id="145" name="直線コネクタ 144">
          <a:extLst>
            <a:ext uri="{FF2B5EF4-FFF2-40B4-BE49-F238E27FC236}">
              <a16:creationId xmlns:a16="http://schemas.microsoft.com/office/drawing/2014/main" id="{2CC93253-C365-4EE3-8F28-1B7E4AC619F2}"/>
            </a:ext>
          </a:extLst>
        </xdr:cNvPr>
        <xdr:cNvCxnSpPr/>
      </xdr:nvCxnSpPr>
      <xdr:spPr>
        <a:xfrm>
          <a:off x="14084300" y="6320967"/>
          <a:ext cx="711200" cy="100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52472</xdr:rowOff>
    </xdr:from>
    <xdr:to>
      <xdr:col>68</xdr:col>
      <xdr:colOff>123825</xdr:colOff>
      <xdr:row>31</xdr:row>
      <xdr:rowOff>154072</xdr:rowOff>
    </xdr:to>
    <xdr:sp macro="" textlink="">
      <xdr:nvSpPr>
        <xdr:cNvPr id="146" name="楕円 145">
          <a:extLst>
            <a:ext uri="{FF2B5EF4-FFF2-40B4-BE49-F238E27FC236}">
              <a16:creationId xmlns:a16="http://schemas.microsoft.com/office/drawing/2014/main" id="{1F794990-B026-4E14-8D3F-FB628FA591F9}"/>
            </a:ext>
          </a:extLst>
        </xdr:cNvPr>
        <xdr:cNvSpPr/>
      </xdr:nvSpPr>
      <xdr:spPr>
        <a:xfrm>
          <a:off x="13271500" y="6138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103272</xdr:rowOff>
    </xdr:from>
    <xdr:to>
      <xdr:col>72</xdr:col>
      <xdr:colOff>73025</xdr:colOff>
      <xdr:row>32</xdr:row>
      <xdr:rowOff>63042</xdr:rowOff>
    </xdr:to>
    <xdr:cxnSp macro="">
      <xdr:nvCxnSpPr>
        <xdr:cNvPr id="147" name="直線コネクタ 146">
          <a:extLst>
            <a:ext uri="{FF2B5EF4-FFF2-40B4-BE49-F238E27FC236}">
              <a16:creationId xmlns:a16="http://schemas.microsoft.com/office/drawing/2014/main" id="{46985A9A-2ECD-4A9E-89D1-869BFD054E61}"/>
            </a:ext>
          </a:extLst>
        </xdr:cNvPr>
        <xdr:cNvCxnSpPr/>
      </xdr:nvCxnSpPr>
      <xdr:spPr>
        <a:xfrm>
          <a:off x="13322300" y="6189747"/>
          <a:ext cx="762000" cy="131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117722</xdr:rowOff>
    </xdr:from>
    <xdr:to>
      <xdr:col>64</xdr:col>
      <xdr:colOff>123825</xdr:colOff>
      <xdr:row>32</xdr:row>
      <xdr:rowOff>47872</xdr:rowOff>
    </xdr:to>
    <xdr:sp macro="" textlink="">
      <xdr:nvSpPr>
        <xdr:cNvPr id="148" name="楕円 147">
          <a:extLst>
            <a:ext uri="{FF2B5EF4-FFF2-40B4-BE49-F238E27FC236}">
              <a16:creationId xmlns:a16="http://schemas.microsoft.com/office/drawing/2014/main" id="{1BA49AC6-3A51-42FD-AEEC-BEE923B4E7FF}"/>
            </a:ext>
          </a:extLst>
        </xdr:cNvPr>
        <xdr:cNvSpPr/>
      </xdr:nvSpPr>
      <xdr:spPr>
        <a:xfrm>
          <a:off x="12509500" y="6204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103272</xdr:rowOff>
    </xdr:from>
    <xdr:to>
      <xdr:col>68</xdr:col>
      <xdr:colOff>73025</xdr:colOff>
      <xdr:row>31</xdr:row>
      <xdr:rowOff>168522</xdr:rowOff>
    </xdr:to>
    <xdr:cxnSp macro="">
      <xdr:nvCxnSpPr>
        <xdr:cNvPr id="149" name="直線コネクタ 148">
          <a:extLst>
            <a:ext uri="{FF2B5EF4-FFF2-40B4-BE49-F238E27FC236}">
              <a16:creationId xmlns:a16="http://schemas.microsoft.com/office/drawing/2014/main" id="{3E4B722F-90AA-4973-89F6-9948F6C692E7}"/>
            </a:ext>
          </a:extLst>
        </xdr:cNvPr>
        <xdr:cNvCxnSpPr/>
      </xdr:nvCxnSpPr>
      <xdr:spPr>
        <a:xfrm flipV="1">
          <a:off x="12560300" y="6189747"/>
          <a:ext cx="762000" cy="6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101529</xdr:rowOff>
    </xdr:from>
    <xdr:to>
      <xdr:col>60</xdr:col>
      <xdr:colOff>123825</xdr:colOff>
      <xdr:row>32</xdr:row>
      <xdr:rowOff>31679</xdr:rowOff>
    </xdr:to>
    <xdr:sp macro="" textlink="">
      <xdr:nvSpPr>
        <xdr:cNvPr id="150" name="楕円 149">
          <a:extLst>
            <a:ext uri="{FF2B5EF4-FFF2-40B4-BE49-F238E27FC236}">
              <a16:creationId xmlns:a16="http://schemas.microsoft.com/office/drawing/2014/main" id="{AA0B1384-819C-4489-B1F3-E7FF0E7D6E11}"/>
            </a:ext>
          </a:extLst>
        </xdr:cNvPr>
        <xdr:cNvSpPr/>
      </xdr:nvSpPr>
      <xdr:spPr>
        <a:xfrm>
          <a:off x="11747500" y="6188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152329</xdr:rowOff>
    </xdr:from>
    <xdr:to>
      <xdr:col>64</xdr:col>
      <xdr:colOff>73025</xdr:colOff>
      <xdr:row>31</xdr:row>
      <xdr:rowOff>168522</xdr:rowOff>
    </xdr:to>
    <xdr:cxnSp macro="">
      <xdr:nvCxnSpPr>
        <xdr:cNvPr id="151" name="直線コネクタ 150">
          <a:extLst>
            <a:ext uri="{FF2B5EF4-FFF2-40B4-BE49-F238E27FC236}">
              <a16:creationId xmlns:a16="http://schemas.microsoft.com/office/drawing/2014/main" id="{0B922D95-8E85-4CEF-872B-7E9384D5C60E}"/>
            </a:ext>
          </a:extLst>
        </xdr:cNvPr>
        <xdr:cNvCxnSpPr/>
      </xdr:nvCxnSpPr>
      <xdr:spPr>
        <a:xfrm>
          <a:off x="11798300" y="6238804"/>
          <a:ext cx="762000" cy="16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65648</xdr:rowOff>
    </xdr:from>
    <xdr:ext cx="469744" cy="259045"/>
    <xdr:sp macro="" textlink="">
      <xdr:nvSpPr>
        <xdr:cNvPr id="152" name="n_1aveValue債務償還比率">
          <a:extLst>
            <a:ext uri="{FF2B5EF4-FFF2-40B4-BE49-F238E27FC236}">
              <a16:creationId xmlns:a16="http://schemas.microsoft.com/office/drawing/2014/main" id="{99055661-C171-4E3E-9D44-8E1889F82751}"/>
            </a:ext>
          </a:extLst>
        </xdr:cNvPr>
        <xdr:cNvSpPr txBox="1"/>
      </xdr:nvSpPr>
      <xdr:spPr>
        <a:xfrm>
          <a:off x="13836727" y="5809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108948</xdr:rowOff>
    </xdr:from>
    <xdr:ext cx="469744" cy="259045"/>
    <xdr:sp macro="" textlink="">
      <xdr:nvSpPr>
        <xdr:cNvPr id="153" name="n_2aveValue債務償還比率">
          <a:extLst>
            <a:ext uri="{FF2B5EF4-FFF2-40B4-BE49-F238E27FC236}">
              <a16:creationId xmlns:a16="http://schemas.microsoft.com/office/drawing/2014/main" id="{CE8CBD0A-804E-4FDF-8F80-DBBBAF88D89F}"/>
            </a:ext>
          </a:extLst>
        </xdr:cNvPr>
        <xdr:cNvSpPr txBox="1"/>
      </xdr:nvSpPr>
      <xdr:spPr>
        <a:xfrm>
          <a:off x="13087427" y="5852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131018</xdr:rowOff>
    </xdr:from>
    <xdr:ext cx="469744" cy="259045"/>
    <xdr:sp macro="" textlink="">
      <xdr:nvSpPr>
        <xdr:cNvPr id="154" name="n_3aveValue債務償還比率">
          <a:extLst>
            <a:ext uri="{FF2B5EF4-FFF2-40B4-BE49-F238E27FC236}">
              <a16:creationId xmlns:a16="http://schemas.microsoft.com/office/drawing/2014/main" id="{549709F3-112E-4497-8618-DD546F549490}"/>
            </a:ext>
          </a:extLst>
        </xdr:cNvPr>
        <xdr:cNvSpPr txBox="1"/>
      </xdr:nvSpPr>
      <xdr:spPr>
        <a:xfrm>
          <a:off x="12325427" y="5874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18150</xdr:rowOff>
    </xdr:from>
    <xdr:ext cx="469744" cy="259045"/>
    <xdr:sp macro="" textlink="">
      <xdr:nvSpPr>
        <xdr:cNvPr id="155" name="n_4aveValue債務償還比率">
          <a:extLst>
            <a:ext uri="{FF2B5EF4-FFF2-40B4-BE49-F238E27FC236}">
              <a16:creationId xmlns:a16="http://schemas.microsoft.com/office/drawing/2014/main" id="{634D286A-E7A3-43F5-AF39-5AA00EF35AD5}"/>
            </a:ext>
          </a:extLst>
        </xdr:cNvPr>
        <xdr:cNvSpPr txBox="1"/>
      </xdr:nvSpPr>
      <xdr:spPr>
        <a:xfrm>
          <a:off x="11563427" y="5761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104969</xdr:rowOff>
    </xdr:from>
    <xdr:ext cx="469744" cy="259045"/>
    <xdr:sp macro="" textlink="">
      <xdr:nvSpPr>
        <xdr:cNvPr id="156" name="n_1mainValue債務償還比率">
          <a:extLst>
            <a:ext uri="{FF2B5EF4-FFF2-40B4-BE49-F238E27FC236}">
              <a16:creationId xmlns:a16="http://schemas.microsoft.com/office/drawing/2014/main" id="{52F769C4-DACB-4F13-864B-623A39E04AAD}"/>
            </a:ext>
          </a:extLst>
        </xdr:cNvPr>
        <xdr:cNvSpPr txBox="1"/>
      </xdr:nvSpPr>
      <xdr:spPr>
        <a:xfrm>
          <a:off x="13836727" y="6362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145199</xdr:rowOff>
    </xdr:from>
    <xdr:ext cx="469744" cy="259045"/>
    <xdr:sp macro="" textlink="">
      <xdr:nvSpPr>
        <xdr:cNvPr id="157" name="n_2mainValue債務償還比率">
          <a:extLst>
            <a:ext uri="{FF2B5EF4-FFF2-40B4-BE49-F238E27FC236}">
              <a16:creationId xmlns:a16="http://schemas.microsoft.com/office/drawing/2014/main" id="{563E0C6C-6888-43AB-AC14-FD1197A71AEF}"/>
            </a:ext>
          </a:extLst>
        </xdr:cNvPr>
        <xdr:cNvSpPr txBox="1"/>
      </xdr:nvSpPr>
      <xdr:spPr>
        <a:xfrm>
          <a:off x="13087427" y="6231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38999</xdr:rowOff>
    </xdr:from>
    <xdr:ext cx="469744" cy="259045"/>
    <xdr:sp macro="" textlink="">
      <xdr:nvSpPr>
        <xdr:cNvPr id="158" name="n_3mainValue債務償還比率">
          <a:extLst>
            <a:ext uri="{FF2B5EF4-FFF2-40B4-BE49-F238E27FC236}">
              <a16:creationId xmlns:a16="http://schemas.microsoft.com/office/drawing/2014/main" id="{A82F1643-874A-423B-AEE2-F017E1B9C19C}"/>
            </a:ext>
          </a:extLst>
        </xdr:cNvPr>
        <xdr:cNvSpPr txBox="1"/>
      </xdr:nvSpPr>
      <xdr:spPr>
        <a:xfrm>
          <a:off x="12325427" y="6296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22806</xdr:rowOff>
    </xdr:from>
    <xdr:ext cx="469744" cy="259045"/>
    <xdr:sp macro="" textlink="">
      <xdr:nvSpPr>
        <xdr:cNvPr id="159" name="n_4mainValue債務償還比率">
          <a:extLst>
            <a:ext uri="{FF2B5EF4-FFF2-40B4-BE49-F238E27FC236}">
              <a16:creationId xmlns:a16="http://schemas.microsoft.com/office/drawing/2014/main" id="{B43F2C39-EE47-4D46-BA2F-9AE115A56896}"/>
            </a:ext>
          </a:extLst>
        </xdr:cNvPr>
        <xdr:cNvSpPr txBox="1"/>
      </xdr:nvSpPr>
      <xdr:spPr>
        <a:xfrm>
          <a:off x="11563427" y="6280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0" name="正方形/長方形 159">
          <a:extLst>
            <a:ext uri="{FF2B5EF4-FFF2-40B4-BE49-F238E27FC236}">
              <a16:creationId xmlns:a16="http://schemas.microsoft.com/office/drawing/2014/main" id="{A338A4F8-34CF-462B-85C5-435FC4A5D653}"/>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1" name="正方形/長方形 160">
          <a:extLst>
            <a:ext uri="{FF2B5EF4-FFF2-40B4-BE49-F238E27FC236}">
              <a16:creationId xmlns:a16="http://schemas.microsoft.com/office/drawing/2014/main" id="{91EA667A-BCE2-4DE0-8520-1A1321BD4054}"/>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2" name="テキスト ボックス 161">
          <a:extLst>
            <a:ext uri="{FF2B5EF4-FFF2-40B4-BE49-F238E27FC236}">
              <a16:creationId xmlns:a16="http://schemas.microsoft.com/office/drawing/2014/main" id="{1CAA274B-3B38-4E71-B130-FD0A0C2F0EC5}"/>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3" name="テキスト ボックス 162">
          <a:extLst>
            <a:ext uri="{FF2B5EF4-FFF2-40B4-BE49-F238E27FC236}">
              <a16:creationId xmlns:a16="http://schemas.microsoft.com/office/drawing/2014/main" id="{0DC6AB8F-188B-4A4B-8AF7-39BE39C0F71C}"/>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4" name="テキスト ボックス 163">
          <a:extLst>
            <a:ext uri="{FF2B5EF4-FFF2-40B4-BE49-F238E27FC236}">
              <a16:creationId xmlns:a16="http://schemas.microsoft.com/office/drawing/2014/main" id="{3D009433-E93A-4C04-A439-97125CF011BD}"/>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5" name="テキスト ボックス 164">
          <a:extLst>
            <a:ext uri="{FF2B5EF4-FFF2-40B4-BE49-F238E27FC236}">
              <a16:creationId xmlns:a16="http://schemas.microsoft.com/office/drawing/2014/main" id="{ABCD35CD-E811-433E-9432-31CB8E75D409}"/>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DE3EFBA9-E588-40EB-BAAC-16BFEADC0822}"/>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EA95E34A-4814-4C8C-8D42-4D9AD6DE461F}"/>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B32E2B4C-6FED-4848-9B56-C43D18656735}"/>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B463DE30-AB8F-4A0E-89E9-405EFD3F1BEB}"/>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千葉県茂原市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D9EFE351-A756-4D4E-99D3-633CC7528D3C}"/>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1384DB1F-664F-4478-A5AA-13D60B90BC7A}"/>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E15C8698-D023-4DD2-834C-F8892EFE8E7F}"/>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122C2754-3909-4EBB-B7F3-EF71D77F95B9}"/>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9D6A6448-11AF-4789-986D-11C8026FD754}"/>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430EF146-A849-4FE2-B9A0-B754799C7BEE}"/>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89,128
87,695
99.92
33,985,813
31,838,200
1,558,935
18,140,807
39,616,060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E9D329CE-A2B5-4294-8FA1-9850D3F00334}"/>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B29D642B-CD30-41E7-8E25-239A6A0CE2D3}"/>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290BC80C-8049-40D2-BA7B-69A16469977C}"/>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9.7
109.7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A4D23992-2A01-48DD-81DC-8BF0C5C5A259}"/>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17206C30-2533-4A6B-BF40-13C6A5B23508}"/>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C7FEF47D-9D8A-4C55-9E03-8E7B6138FEEF}"/>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810AC4F6-6AD8-4A57-9BA4-C48E54B7D0B5}"/>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D73DF01D-AAA1-41AF-969B-60CEA25D26AB}"/>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2C73C5E9-3E70-4E8A-B99A-3AC8A262FDB6}"/>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5A028CED-844A-414E-8ED7-4DD1CB861B0A}"/>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D37EF23E-CF41-419F-A0F7-13BC4DE0471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AC28FCEF-A71E-4DC5-9474-EFC080510BD7}"/>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615627B7-C399-4896-BDF7-1E4104054CFF}"/>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F643455-E71E-43F8-99A1-C1E1BE4A72F9}"/>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D19DC6C7-1569-422A-A12F-61BE5AB5E04C}"/>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D7F51FC2-B91F-4323-97F6-BD27C41EE792}"/>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397DD77E-338A-4951-A652-8F1FE35A6FD1}"/>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69A7BD6D-4C59-46B8-A127-41897931E036}"/>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5FCC9EF8-7CB6-4617-B4C8-4C485B3131D2}"/>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AB4C8721-3648-40FA-9A63-402A9BDB5032}"/>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48EE27BD-3471-4782-9480-CA2C36598CB3}"/>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BF724242-C55A-455B-B1CD-56531E191817}"/>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3CB18779-E22F-4D03-90E3-DF91E36D6373}"/>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16A0F9FC-3008-4E88-8943-FBDEB760FF78}"/>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8D040343-80B5-4299-AE03-9CC995829B34}"/>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629DCD2D-6C97-469E-ADBF-9F8DADFBC3B5}"/>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275534E7-0938-48DC-9AC5-D76EDDFAD8DB}"/>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967DABB4-5212-4C9B-840F-825B16173D01}"/>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71826AAF-9648-4E93-856F-0AEB540D02A8}"/>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82D2AB3B-A9BF-4F27-97AA-516C5E564731}"/>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B423783F-ECF1-4B5F-A460-D0C6539C23AB}"/>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71906376-E54A-4A61-91A7-42C2FE720F91}"/>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A2084BC9-3FD3-43EE-8A3F-6028A2D5F5FD}"/>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B0CAE595-4EE1-4BCA-84EC-EE4FA64AC618}"/>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CA7C6AC7-EFE1-46C9-949A-A24D83DFFC34}"/>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F02B8C54-E4FB-4EA7-B990-B8DEC15DE1E4}"/>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BC5458BA-DCA1-4E34-B92C-1C35651AF40B}"/>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11F151D3-C22B-4D42-9D07-9C1DE17C520F}"/>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22B8D644-9E13-4209-A0C1-78F83013BBDD}"/>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13CDDC2B-235B-4B23-9CCB-37F2D7143A0A}"/>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B63EC6C7-EE2C-41A9-92AE-6AC5FD4FEC45}"/>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420A14ED-6160-4A86-9BCB-4F42D265FA14}"/>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78C02A2A-C770-4F34-B4A6-EE794A2E8A0F}"/>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C38A83BA-F703-46FB-A536-98CC9D388F7A}"/>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10B5FE78-585D-49ED-9841-A1C716AE3448}"/>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EDBD486A-EE2A-4CD3-986F-30DF1BA3A781}"/>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69669</xdr:rowOff>
    </xdr:to>
    <xdr:cxnSp macro="">
      <xdr:nvCxnSpPr>
        <xdr:cNvPr id="58" name="直線コネクタ 57">
          <a:extLst>
            <a:ext uri="{FF2B5EF4-FFF2-40B4-BE49-F238E27FC236}">
              <a16:creationId xmlns:a16="http://schemas.microsoft.com/office/drawing/2014/main" id="{39A73A7F-4EBB-48EA-A631-CCA72D684A73}"/>
            </a:ext>
          </a:extLst>
        </xdr:cNvPr>
        <xdr:cNvCxnSpPr/>
      </xdr:nvCxnSpPr>
      <xdr:spPr>
        <a:xfrm flipV="1">
          <a:off x="4634865" y="5660572"/>
          <a:ext cx="0" cy="1609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73496</xdr:rowOff>
    </xdr:from>
    <xdr:ext cx="405111" cy="259045"/>
    <xdr:sp macro="" textlink="">
      <xdr:nvSpPr>
        <xdr:cNvPr id="59" name="【道路】&#10;有形固定資産減価償却率最小値テキスト">
          <a:extLst>
            <a:ext uri="{FF2B5EF4-FFF2-40B4-BE49-F238E27FC236}">
              <a16:creationId xmlns:a16="http://schemas.microsoft.com/office/drawing/2014/main" id="{1BDAFF03-51E4-48AB-80F0-A434049BBE13}"/>
            </a:ext>
          </a:extLst>
        </xdr:cNvPr>
        <xdr:cNvSpPr txBox="1"/>
      </xdr:nvSpPr>
      <xdr:spPr>
        <a:xfrm>
          <a:off x="4673600" y="7274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69669</xdr:rowOff>
    </xdr:from>
    <xdr:to>
      <xdr:col>24</xdr:col>
      <xdr:colOff>152400</xdr:colOff>
      <xdr:row>42</xdr:row>
      <xdr:rowOff>69669</xdr:rowOff>
    </xdr:to>
    <xdr:cxnSp macro="">
      <xdr:nvCxnSpPr>
        <xdr:cNvPr id="60" name="直線コネクタ 59">
          <a:extLst>
            <a:ext uri="{FF2B5EF4-FFF2-40B4-BE49-F238E27FC236}">
              <a16:creationId xmlns:a16="http://schemas.microsoft.com/office/drawing/2014/main" id="{1A396D73-7A58-4B08-BC86-0BC18B0261D3}"/>
            </a:ext>
          </a:extLst>
        </xdr:cNvPr>
        <xdr:cNvCxnSpPr/>
      </xdr:nvCxnSpPr>
      <xdr:spPr>
        <a:xfrm>
          <a:off x="4546600" y="727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a:extLst>
            <a:ext uri="{FF2B5EF4-FFF2-40B4-BE49-F238E27FC236}">
              <a16:creationId xmlns:a16="http://schemas.microsoft.com/office/drawing/2014/main" id="{B859581A-226D-43B4-BF89-0F36D863E1D2}"/>
            </a:ext>
          </a:extLst>
        </xdr:cNvPr>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a:extLst>
            <a:ext uri="{FF2B5EF4-FFF2-40B4-BE49-F238E27FC236}">
              <a16:creationId xmlns:a16="http://schemas.microsoft.com/office/drawing/2014/main" id="{2DFA1FFC-F2DF-4115-AAA9-1F71A011B3AC}"/>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96900</xdr:rowOff>
    </xdr:from>
    <xdr:ext cx="405111" cy="259045"/>
    <xdr:sp macro="" textlink="">
      <xdr:nvSpPr>
        <xdr:cNvPr id="63" name="【道路】&#10;有形固定資産減価償却率平均値テキスト">
          <a:extLst>
            <a:ext uri="{FF2B5EF4-FFF2-40B4-BE49-F238E27FC236}">
              <a16:creationId xmlns:a16="http://schemas.microsoft.com/office/drawing/2014/main" id="{5E1DBACA-2E67-489F-A6A4-F5B19A5B239A}"/>
            </a:ext>
          </a:extLst>
        </xdr:cNvPr>
        <xdr:cNvSpPr txBox="1"/>
      </xdr:nvSpPr>
      <xdr:spPr>
        <a:xfrm>
          <a:off x="4673600" y="66120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118473</xdr:rowOff>
    </xdr:from>
    <xdr:to>
      <xdr:col>24</xdr:col>
      <xdr:colOff>114300</xdr:colOff>
      <xdr:row>39</xdr:row>
      <xdr:rowOff>48623</xdr:rowOff>
    </xdr:to>
    <xdr:sp macro="" textlink="">
      <xdr:nvSpPr>
        <xdr:cNvPr id="64" name="フローチャート: 判断 63">
          <a:extLst>
            <a:ext uri="{FF2B5EF4-FFF2-40B4-BE49-F238E27FC236}">
              <a16:creationId xmlns:a16="http://schemas.microsoft.com/office/drawing/2014/main" id="{911A98CE-6D43-4BFF-B78D-98DDC6FE8EA9}"/>
            </a:ext>
          </a:extLst>
        </xdr:cNvPr>
        <xdr:cNvSpPr/>
      </xdr:nvSpPr>
      <xdr:spPr>
        <a:xfrm>
          <a:off x="4584700" y="663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95613</xdr:rowOff>
    </xdr:from>
    <xdr:to>
      <xdr:col>20</xdr:col>
      <xdr:colOff>38100</xdr:colOff>
      <xdr:row>39</xdr:row>
      <xdr:rowOff>25763</xdr:rowOff>
    </xdr:to>
    <xdr:sp macro="" textlink="">
      <xdr:nvSpPr>
        <xdr:cNvPr id="65" name="フローチャート: 判断 64">
          <a:extLst>
            <a:ext uri="{FF2B5EF4-FFF2-40B4-BE49-F238E27FC236}">
              <a16:creationId xmlns:a16="http://schemas.microsoft.com/office/drawing/2014/main" id="{D4150C69-231E-411B-B7DF-BEE7901C2522}"/>
            </a:ext>
          </a:extLst>
        </xdr:cNvPr>
        <xdr:cNvSpPr/>
      </xdr:nvSpPr>
      <xdr:spPr>
        <a:xfrm>
          <a:off x="3746500" y="661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72753</xdr:rowOff>
    </xdr:from>
    <xdr:to>
      <xdr:col>15</xdr:col>
      <xdr:colOff>101600</xdr:colOff>
      <xdr:row>39</xdr:row>
      <xdr:rowOff>2903</xdr:rowOff>
    </xdr:to>
    <xdr:sp macro="" textlink="">
      <xdr:nvSpPr>
        <xdr:cNvPr id="66" name="フローチャート: 判断 65">
          <a:extLst>
            <a:ext uri="{FF2B5EF4-FFF2-40B4-BE49-F238E27FC236}">
              <a16:creationId xmlns:a16="http://schemas.microsoft.com/office/drawing/2014/main" id="{42AB4141-6100-4C52-B01F-372C1E844115}"/>
            </a:ext>
          </a:extLst>
        </xdr:cNvPr>
        <xdr:cNvSpPr/>
      </xdr:nvSpPr>
      <xdr:spPr>
        <a:xfrm>
          <a:off x="2857500" y="658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48260</xdr:rowOff>
    </xdr:from>
    <xdr:to>
      <xdr:col>10</xdr:col>
      <xdr:colOff>165100</xdr:colOff>
      <xdr:row>38</xdr:row>
      <xdr:rowOff>149860</xdr:rowOff>
    </xdr:to>
    <xdr:sp macro="" textlink="">
      <xdr:nvSpPr>
        <xdr:cNvPr id="67" name="フローチャート: 判断 66">
          <a:extLst>
            <a:ext uri="{FF2B5EF4-FFF2-40B4-BE49-F238E27FC236}">
              <a16:creationId xmlns:a16="http://schemas.microsoft.com/office/drawing/2014/main" id="{78B36B95-85DD-4EA1-8ABB-9DE3028BA261}"/>
            </a:ext>
          </a:extLst>
        </xdr:cNvPr>
        <xdr:cNvSpPr/>
      </xdr:nvSpPr>
      <xdr:spPr>
        <a:xfrm>
          <a:off x="1968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144599</xdr:rowOff>
    </xdr:from>
    <xdr:to>
      <xdr:col>6</xdr:col>
      <xdr:colOff>38100</xdr:colOff>
      <xdr:row>38</xdr:row>
      <xdr:rowOff>74749</xdr:rowOff>
    </xdr:to>
    <xdr:sp macro="" textlink="">
      <xdr:nvSpPr>
        <xdr:cNvPr id="68" name="フローチャート: 判断 67">
          <a:extLst>
            <a:ext uri="{FF2B5EF4-FFF2-40B4-BE49-F238E27FC236}">
              <a16:creationId xmlns:a16="http://schemas.microsoft.com/office/drawing/2014/main" id="{D0185512-3213-46A9-830D-2867955F74A9}"/>
            </a:ext>
          </a:extLst>
        </xdr:cNvPr>
        <xdr:cNvSpPr/>
      </xdr:nvSpPr>
      <xdr:spPr>
        <a:xfrm>
          <a:off x="1079500" y="648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FB969EE7-F682-42CB-A41F-ACEEEDD9DE38}"/>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88AA9A28-CD2E-42CB-AE47-8CEC473D0318}"/>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720C6291-CC87-4FFE-B0FC-4F05BD3F48DF}"/>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C96AD69A-EAFC-4294-B2A2-A35EC8798E16}"/>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A01B5E51-8AD3-47D9-BCE1-7C211BBADF89}"/>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133169</xdr:rowOff>
    </xdr:from>
    <xdr:to>
      <xdr:col>20</xdr:col>
      <xdr:colOff>38100</xdr:colOff>
      <xdr:row>39</xdr:row>
      <xdr:rowOff>63319</xdr:rowOff>
    </xdr:to>
    <xdr:sp macro="" textlink="">
      <xdr:nvSpPr>
        <xdr:cNvPr id="74" name="楕円 73">
          <a:extLst>
            <a:ext uri="{FF2B5EF4-FFF2-40B4-BE49-F238E27FC236}">
              <a16:creationId xmlns:a16="http://schemas.microsoft.com/office/drawing/2014/main" id="{D5425288-0261-4183-9172-9BDBEF5CA2E5}"/>
            </a:ext>
          </a:extLst>
        </xdr:cNvPr>
        <xdr:cNvSpPr/>
      </xdr:nvSpPr>
      <xdr:spPr>
        <a:xfrm>
          <a:off x="3746500" y="664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102144</xdr:rowOff>
    </xdr:from>
    <xdr:to>
      <xdr:col>15</xdr:col>
      <xdr:colOff>101600</xdr:colOff>
      <xdr:row>39</xdr:row>
      <xdr:rowOff>32294</xdr:rowOff>
    </xdr:to>
    <xdr:sp macro="" textlink="">
      <xdr:nvSpPr>
        <xdr:cNvPr id="75" name="楕円 74">
          <a:extLst>
            <a:ext uri="{FF2B5EF4-FFF2-40B4-BE49-F238E27FC236}">
              <a16:creationId xmlns:a16="http://schemas.microsoft.com/office/drawing/2014/main" id="{AB7723B1-1F0C-44B2-9EAF-1B2FE4B74766}"/>
            </a:ext>
          </a:extLst>
        </xdr:cNvPr>
        <xdr:cNvSpPr/>
      </xdr:nvSpPr>
      <xdr:spPr>
        <a:xfrm>
          <a:off x="2857500" y="661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152944</xdr:rowOff>
    </xdr:from>
    <xdr:to>
      <xdr:col>19</xdr:col>
      <xdr:colOff>177800</xdr:colOff>
      <xdr:row>39</xdr:row>
      <xdr:rowOff>12519</xdr:rowOff>
    </xdr:to>
    <xdr:cxnSp macro="">
      <xdr:nvCxnSpPr>
        <xdr:cNvPr id="76" name="直線コネクタ 75">
          <a:extLst>
            <a:ext uri="{FF2B5EF4-FFF2-40B4-BE49-F238E27FC236}">
              <a16:creationId xmlns:a16="http://schemas.microsoft.com/office/drawing/2014/main" id="{D638370A-D0D0-469F-BCFB-0FD001CAAA5E}"/>
            </a:ext>
          </a:extLst>
        </xdr:cNvPr>
        <xdr:cNvCxnSpPr/>
      </xdr:nvCxnSpPr>
      <xdr:spPr>
        <a:xfrm>
          <a:off x="2908300" y="6668044"/>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72753</xdr:rowOff>
    </xdr:from>
    <xdr:to>
      <xdr:col>10</xdr:col>
      <xdr:colOff>165100</xdr:colOff>
      <xdr:row>39</xdr:row>
      <xdr:rowOff>2903</xdr:rowOff>
    </xdr:to>
    <xdr:sp macro="" textlink="">
      <xdr:nvSpPr>
        <xdr:cNvPr id="77" name="楕円 76">
          <a:extLst>
            <a:ext uri="{FF2B5EF4-FFF2-40B4-BE49-F238E27FC236}">
              <a16:creationId xmlns:a16="http://schemas.microsoft.com/office/drawing/2014/main" id="{4B5C6895-295B-457B-B3DD-092A7DAC9331}"/>
            </a:ext>
          </a:extLst>
        </xdr:cNvPr>
        <xdr:cNvSpPr/>
      </xdr:nvSpPr>
      <xdr:spPr>
        <a:xfrm>
          <a:off x="1968500" y="6587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123553</xdr:rowOff>
    </xdr:from>
    <xdr:to>
      <xdr:col>15</xdr:col>
      <xdr:colOff>50800</xdr:colOff>
      <xdr:row>38</xdr:row>
      <xdr:rowOff>152944</xdr:rowOff>
    </xdr:to>
    <xdr:cxnSp macro="">
      <xdr:nvCxnSpPr>
        <xdr:cNvPr id="78" name="直線コネクタ 77">
          <a:extLst>
            <a:ext uri="{FF2B5EF4-FFF2-40B4-BE49-F238E27FC236}">
              <a16:creationId xmlns:a16="http://schemas.microsoft.com/office/drawing/2014/main" id="{56D2AB65-6D05-4A00-9ADC-EE3A006E366D}"/>
            </a:ext>
          </a:extLst>
        </xdr:cNvPr>
        <xdr:cNvCxnSpPr/>
      </xdr:nvCxnSpPr>
      <xdr:spPr>
        <a:xfrm>
          <a:off x="2019300" y="6638653"/>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41728</xdr:rowOff>
    </xdr:from>
    <xdr:to>
      <xdr:col>6</xdr:col>
      <xdr:colOff>38100</xdr:colOff>
      <xdr:row>38</xdr:row>
      <xdr:rowOff>143328</xdr:rowOff>
    </xdr:to>
    <xdr:sp macro="" textlink="">
      <xdr:nvSpPr>
        <xdr:cNvPr id="79" name="楕円 78">
          <a:extLst>
            <a:ext uri="{FF2B5EF4-FFF2-40B4-BE49-F238E27FC236}">
              <a16:creationId xmlns:a16="http://schemas.microsoft.com/office/drawing/2014/main" id="{27C10698-0FFB-48D8-A322-2C8B421BF3D4}"/>
            </a:ext>
          </a:extLst>
        </xdr:cNvPr>
        <xdr:cNvSpPr/>
      </xdr:nvSpPr>
      <xdr:spPr>
        <a:xfrm>
          <a:off x="1079500" y="655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92528</xdr:rowOff>
    </xdr:from>
    <xdr:to>
      <xdr:col>10</xdr:col>
      <xdr:colOff>114300</xdr:colOff>
      <xdr:row>38</xdr:row>
      <xdr:rowOff>123553</xdr:rowOff>
    </xdr:to>
    <xdr:cxnSp macro="">
      <xdr:nvCxnSpPr>
        <xdr:cNvPr id="80" name="直線コネクタ 79">
          <a:extLst>
            <a:ext uri="{FF2B5EF4-FFF2-40B4-BE49-F238E27FC236}">
              <a16:creationId xmlns:a16="http://schemas.microsoft.com/office/drawing/2014/main" id="{6A3348E3-70E5-4D35-8E8B-77B7E84B0DB8}"/>
            </a:ext>
          </a:extLst>
        </xdr:cNvPr>
        <xdr:cNvCxnSpPr/>
      </xdr:nvCxnSpPr>
      <xdr:spPr>
        <a:xfrm>
          <a:off x="1130300" y="6607628"/>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42290</xdr:rowOff>
    </xdr:from>
    <xdr:ext cx="405111" cy="259045"/>
    <xdr:sp macro="" textlink="">
      <xdr:nvSpPr>
        <xdr:cNvPr id="81" name="n_1aveValue【道路】&#10;有形固定資産減価償却率">
          <a:extLst>
            <a:ext uri="{FF2B5EF4-FFF2-40B4-BE49-F238E27FC236}">
              <a16:creationId xmlns:a16="http://schemas.microsoft.com/office/drawing/2014/main" id="{C562B760-76F4-407F-A6C9-DE93834E48EC}"/>
            </a:ext>
          </a:extLst>
        </xdr:cNvPr>
        <xdr:cNvSpPr txBox="1"/>
      </xdr:nvSpPr>
      <xdr:spPr>
        <a:xfrm>
          <a:off x="3582044" y="638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19430</xdr:rowOff>
    </xdr:from>
    <xdr:ext cx="405111" cy="259045"/>
    <xdr:sp macro="" textlink="">
      <xdr:nvSpPr>
        <xdr:cNvPr id="82" name="n_2aveValue【道路】&#10;有形固定資産減価償却率">
          <a:extLst>
            <a:ext uri="{FF2B5EF4-FFF2-40B4-BE49-F238E27FC236}">
              <a16:creationId xmlns:a16="http://schemas.microsoft.com/office/drawing/2014/main" id="{038573C7-4203-4CF0-A37F-7281B75F45A7}"/>
            </a:ext>
          </a:extLst>
        </xdr:cNvPr>
        <xdr:cNvSpPr txBox="1"/>
      </xdr:nvSpPr>
      <xdr:spPr>
        <a:xfrm>
          <a:off x="2705744" y="63630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166387</xdr:rowOff>
    </xdr:from>
    <xdr:ext cx="405111" cy="259045"/>
    <xdr:sp macro="" textlink="">
      <xdr:nvSpPr>
        <xdr:cNvPr id="83" name="n_3aveValue【道路】&#10;有形固定資産減価償却率">
          <a:extLst>
            <a:ext uri="{FF2B5EF4-FFF2-40B4-BE49-F238E27FC236}">
              <a16:creationId xmlns:a16="http://schemas.microsoft.com/office/drawing/2014/main" id="{60689C83-708F-42F7-A11D-F1442557B97F}"/>
            </a:ext>
          </a:extLst>
        </xdr:cNvPr>
        <xdr:cNvSpPr txBox="1"/>
      </xdr:nvSpPr>
      <xdr:spPr>
        <a:xfrm>
          <a:off x="1816744" y="633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91276</xdr:rowOff>
    </xdr:from>
    <xdr:ext cx="405111" cy="259045"/>
    <xdr:sp macro="" textlink="">
      <xdr:nvSpPr>
        <xdr:cNvPr id="84" name="n_4aveValue【道路】&#10;有形固定資産減価償却率">
          <a:extLst>
            <a:ext uri="{FF2B5EF4-FFF2-40B4-BE49-F238E27FC236}">
              <a16:creationId xmlns:a16="http://schemas.microsoft.com/office/drawing/2014/main" id="{5D7C4E4B-81CC-4238-A444-542F45858803}"/>
            </a:ext>
          </a:extLst>
        </xdr:cNvPr>
        <xdr:cNvSpPr txBox="1"/>
      </xdr:nvSpPr>
      <xdr:spPr>
        <a:xfrm>
          <a:off x="927744" y="6263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54446</xdr:rowOff>
    </xdr:from>
    <xdr:ext cx="405111" cy="259045"/>
    <xdr:sp macro="" textlink="">
      <xdr:nvSpPr>
        <xdr:cNvPr id="85" name="n_1mainValue【道路】&#10;有形固定資産減価償却率">
          <a:extLst>
            <a:ext uri="{FF2B5EF4-FFF2-40B4-BE49-F238E27FC236}">
              <a16:creationId xmlns:a16="http://schemas.microsoft.com/office/drawing/2014/main" id="{7D721D10-CB00-4EF4-98BA-4B0598C9CF03}"/>
            </a:ext>
          </a:extLst>
        </xdr:cNvPr>
        <xdr:cNvSpPr txBox="1"/>
      </xdr:nvSpPr>
      <xdr:spPr>
        <a:xfrm>
          <a:off x="3582044" y="674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23421</xdr:rowOff>
    </xdr:from>
    <xdr:ext cx="405111" cy="259045"/>
    <xdr:sp macro="" textlink="">
      <xdr:nvSpPr>
        <xdr:cNvPr id="86" name="n_2mainValue【道路】&#10;有形固定資産減価償却率">
          <a:extLst>
            <a:ext uri="{FF2B5EF4-FFF2-40B4-BE49-F238E27FC236}">
              <a16:creationId xmlns:a16="http://schemas.microsoft.com/office/drawing/2014/main" id="{9077890B-B4AD-467B-AF1E-D4D33BCC0A80}"/>
            </a:ext>
          </a:extLst>
        </xdr:cNvPr>
        <xdr:cNvSpPr txBox="1"/>
      </xdr:nvSpPr>
      <xdr:spPr>
        <a:xfrm>
          <a:off x="2705744" y="670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165480</xdr:rowOff>
    </xdr:from>
    <xdr:ext cx="405111" cy="259045"/>
    <xdr:sp macro="" textlink="">
      <xdr:nvSpPr>
        <xdr:cNvPr id="87" name="n_3mainValue【道路】&#10;有形固定資産減価償却率">
          <a:extLst>
            <a:ext uri="{FF2B5EF4-FFF2-40B4-BE49-F238E27FC236}">
              <a16:creationId xmlns:a16="http://schemas.microsoft.com/office/drawing/2014/main" id="{D56BC8E6-D379-41CA-8360-A03EA55A65FD}"/>
            </a:ext>
          </a:extLst>
        </xdr:cNvPr>
        <xdr:cNvSpPr txBox="1"/>
      </xdr:nvSpPr>
      <xdr:spPr>
        <a:xfrm>
          <a:off x="1816744" y="6680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134455</xdr:rowOff>
    </xdr:from>
    <xdr:ext cx="405111" cy="259045"/>
    <xdr:sp macro="" textlink="">
      <xdr:nvSpPr>
        <xdr:cNvPr id="88" name="n_4mainValue【道路】&#10;有形固定資産減価償却率">
          <a:extLst>
            <a:ext uri="{FF2B5EF4-FFF2-40B4-BE49-F238E27FC236}">
              <a16:creationId xmlns:a16="http://schemas.microsoft.com/office/drawing/2014/main" id="{68702E15-0983-45C7-AA20-4ED361A73D01}"/>
            </a:ext>
          </a:extLst>
        </xdr:cNvPr>
        <xdr:cNvSpPr txBox="1"/>
      </xdr:nvSpPr>
      <xdr:spPr>
        <a:xfrm>
          <a:off x="927744" y="6649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D104EC95-0558-4B6B-B9AD-6605B0175EC6}"/>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5EFC05CA-43A4-4A08-991A-EB40C38CDF47}"/>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C25B85AF-C10B-4CE8-A839-A2AB8BD1259E}"/>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FB44C4C2-B556-4D97-9C25-E693248F2439}"/>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BF171B5A-493B-4AF0-81C4-C10EA07194E9}"/>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61EEB865-24C0-4703-BC1D-DC0BBDC330C3}"/>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9B70C3BC-B6B0-46AD-99C7-C1AF730226E5}"/>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8A920134-55D1-4913-9B5C-72AE1A8A5FFA}"/>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a:extLst>
            <a:ext uri="{FF2B5EF4-FFF2-40B4-BE49-F238E27FC236}">
              <a16:creationId xmlns:a16="http://schemas.microsoft.com/office/drawing/2014/main" id="{7D734AFE-996E-444C-B893-85606FAFE508}"/>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45B22841-D7C9-431F-BD34-1AEFF4EB60D7}"/>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a:extLst>
            <a:ext uri="{FF2B5EF4-FFF2-40B4-BE49-F238E27FC236}">
              <a16:creationId xmlns:a16="http://schemas.microsoft.com/office/drawing/2014/main" id="{12F0FF83-F67D-4755-B46E-1814E13EC927}"/>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a:extLst>
            <a:ext uri="{FF2B5EF4-FFF2-40B4-BE49-F238E27FC236}">
              <a16:creationId xmlns:a16="http://schemas.microsoft.com/office/drawing/2014/main" id="{2E59C4EC-969B-4F25-88A6-189E0049C4F5}"/>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a:extLst>
            <a:ext uri="{FF2B5EF4-FFF2-40B4-BE49-F238E27FC236}">
              <a16:creationId xmlns:a16="http://schemas.microsoft.com/office/drawing/2014/main" id="{1DC70A94-E27A-4742-B66C-CA016BB159FD}"/>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2" name="テキスト ボックス 101">
          <a:extLst>
            <a:ext uri="{FF2B5EF4-FFF2-40B4-BE49-F238E27FC236}">
              <a16:creationId xmlns:a16="http://schemas.microsoft.com/office/drawing/2014/main" id="{A09FF27A-2BF7-41CB-B005-6A7C52143E61}"/>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a:extLst>
            <a:ext uri="{FF2B5EF4-FFF2-40B4-BE49-F238E27FC236}">
              <a16:creationId xmlns:a16="http://schemas.microsoft.com/office/drawing/2014/main" id="{CA743944-9540-4BE1-ACAA-FCF98A8C2A6A}"/>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4" name="テキスト ボックス 103">
          <a:extLst>
            <a:ext uri="{FF2B5EF4-FFF2-40B4-BE49-F238E27FC236}">
              <a16:creationId xmlns:a16="http://schemas.microsoft.com/office/drawing/2014/main" id="{FFD8AC4A-123C-400D-A3FC-CFDC16C8AD85}"/>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a:extLst>
            <a:ext uri="{FF2B5EF4-FFF2-40B4-BE49-F238E27FC236}">
              <a16:creationId xmlns:a16="http://schemas.microsoft.com/office/drawing/2014/main" id="{6A48FDB0-1C99-41BA-B156-79424287F846}"/>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6" name="テキスト ボックス 105">
          <a:extLst>
            <a:ext uri="{FF2B5EF4-FFF2-40B4-BE49-F238E27FC236}">
              <a16:creationId xmlns:a16="http://schemas.microsoft.com/office/drawing/2014/main" id="{FB346706-0124-4A09-BD4D-DDE36151F3AC}"/>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a:extLst>
            <a:ext uri="{FF2B5EF4-FFF2-40B4-BE49-F238E27FC236}">
              <a16:creationId xmlns:a16="http://schemas.microsoft.com/office/drawing/2014/main" id="{E7721EBC-88E4-46AC-B755-725BED7EBA11}"/>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8" name="テキスト ボックス 107">
          <a:extLst>
            <a:ext uri="{FF2B5EF4-FFF2-40B4-BE49-F238E27FC236}">
              <a16:creationId xmlns:a16="http://schemas.microsoft.com/office/drawing/2014/main" id="{CAB181F6-350C-48BD-8914-CFD1D9A8CCCA}"/>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C2A45CBA-AC0C-4B9F-B5F2-BD8A5CD67191}"/>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0" name="テキスト ボックス 109">
          <a:extLst>
            <a:ext uri="{FF2B5EF4-FFF2-40B4-BE49-F238E27FC236}">
              <a16:creationId xmlns:a16="http://schemas.microsoft.com/office/drawing/2014/main" id="{322CDA51-3F71-4986-A3FF-8396F3B5CB06}"/>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D6DAF67B-0A17-4AA8-BAFD-A404E680BD2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146495</xdr:rowOff>
    </xdr:from>
    <xdr:to>
      <xdr:col>54</xdr:col>
      <xdr:colOff>189865</xdr:colOff>
      <xdr:row>41</xdr:row>
      <xdr:rowOff>139979</xdr:rowOff>
    </xdr:to>
    <xdr:cxnSp macro="">
      <xdr:nvCxnSpPr>
        <xdr:cNvPr id="112" name="直線コネクタ 111">
          <a:extLst>
            <a:ext uri="{FF2B5EF4-FFF2-40B4-BE49-F238E27FC236}">
              <a16:creationId xmlns:a16="http://schemas.microsoft.com/office/drawing/2014/main" id="{F4D645DA-76F1-4C4E-803E-4F6D8EA13108}"/>
            </a:ext>
          </a:extLst>
        </xdr:cNvPr>
        <xdr:cNvCxnSpPr/>
      </xdr:nvCxnSpPr>
      <xdr:spPr>
        <a:xfrm flipV="1">
          <a:off x="10476865" y="5975795"/>
          <a:ext cx="0" cy="1193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143806</xdr:rowOff>
    </xdr:from>
    <xdr:ext cx="469744" cy="259045"/>
    <xdr:sp macro="" textlink="">
      <xdr:nvSpPr>
        <xdr:cNvPr id="113" name="【道路】&#10;一人当たり延長最小値テキスト">
          <a:extLst>
            <a:ext uri="{FF2B5EF4-FFF2-40B4-BE49-F238E27FC236}">
              <a16:creationId xmlns:a16="http://schemas.microsoft.com/office/drawing/2014/main" id="{267A5CA8-6E68-4737-BACA-BB433E3EA03C}"/>
            </a:ext>
          </a:extLst>
        </xdr:cNvPr>
        <xdr:cNvSpPr txBox="1"/>
      </xdr:nvSpPr>
      <xdr:spPr>
        <a:xfrm>
          <a:off x="10515600" y="7173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139979</xdr:rowOff>
    </xdr:from>
    <xdr:to>
      <xdr:col>55</xdr:col>
      <xdr:colOff>88900</xdr:colOff>
      <xdr:row>41</xdr:row>
      <xdr:rowOff>139979</xdr:rowOff>
    </xdr:to>
    <xdr:cxnSp macro="">
      <xdr:nvCxnSpPr>
        <xdr:cNvPr id="114" name="直線コネクタ 113">
          <a:extLst>
            <a:ext uri="{FF2B5EF4-FFF2-40B4-BE49-F238E27FC236}">
              <a16:creationId xmlns:a16="http://schemas.microsoft.com/office/drawing/2014/main" id="{B21D0324-8212-416C-AF43-F0F6F75AE549}"/>
            </a:ext>
          </a:extLst>
        </xdr:cNvPr>
        <xdr:cNvCxnSpPr/>
      </xdr:nvCxnSpPr>
      <xdr:spPr>
        <a:xfrm>
          <a:off x="10388600" y="7169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93172</xdr:rowOff>
    </xdr:from>
    <xdr:ext cx="534377" cy="259045"/>
    <xdr:sp macro="" textlink="">
      <xdr:nvSpPr>
        <xdr:cNvPr id="115" name="【道路】&#10;一人当たり延長最大値テキスト">
          <a:extLst>
            <a:ext uri="{FF2B5EF4-FFF2-40B4-BE49-F238E27FC236}">
              <a16:creationId xmlns:a16="http://schemas.microsoft.com/office/drawing/2014/main" id="{030BAF18-8175-4D19-8D0E-ABF9D176B6C4}"/>
            </a:ext>
          </a:extLst>
        </xdr:cNvPr>
        <xdr:cNvSpPr txBox="1"/>
      </xdr:nvSpPr>
      <xdr:spPr>
        <a:xfrm>
          <a:off x="10515600" y="5751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146495</xdr:rowOff>
    </xdr:from>
    <xdr:to>
      <xdr:col>55</xdr:col>
      <xdr:colOff>88900</xdr:colOff>
      <xdr:row>34</xdr:row>
      <xdr:rowOff>146495</xdr:rowOff>
    </xdr:to>
    <xdr:cxnSp macro="">
      <xdr:nvCxnSpPr>
        <xdr:cNvPr id="116" name="直線コネクタ 115">
          <a:extLst>
            <a:ext uri="{FF2B5EF4-FFF2-40B4-BE49-F238E27FC236}">
              <a16:creationId xmlns:a16="http://schemas.microsoft.com/office/drawing/2014/main" id="{E728504E-E606-4D37-AE37-4C3B1140B150}"/>
            </a:ext>
          </a:extLst>
        </xdr:cNvPr>
        <xdr:cNvCxnSpPr/>
      </xdr:nvCxnSpPr>
      <xdr:spPr>
        <a:xfrm>
          <a:off x="10388600" y="5975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12933</xdr:rowOff>
    </xdr:from>
    <xdr:ext cx="469744" cy="259045"/>
    <xdr:sp macro="" textlink="">
      <xdr:nvSpPr>
        <xdr:cNvPr id="117" name="【道路】&#10;一人当たり延長平均値テキスト">
          <a:extLst>
            <a:ext uri="{FF2B5EF4-FFF2-40B4-BE49-F238E27FC236}">
              <a16:creationId xmlns:a16="http://schemas.microsoft.com/office/drawing/2014/main" id="{D58590EA-2AA5-45FB-8BAB-639C063FF621}"/>
            </a:ext>
          </a:extLst>
        </xdr:cNvPr>
        <xdr:cNvSpPr txBox="1"/>
      </xdr:nvSpPr>
      <xdr:spPr>
        <a:xfrm>
          <a:off x="10515600" y="68709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34506</xdr:rowOff>
    </xdr:from>
    <xdr:to>
      <xdr:col>55</xdr:col>
      <xdr:colOff>50800</xdr:colOff>
      <xdr:row>40</xdr:row>
      <xdr:rowOff>136106</xdr:rowOff>
    </xdr:to>
    <xdr:sp macro="" textlink="">
      <xdr:nvSpPr>
        <xdr:cNvPr id="118" name="フローチャート: 判断 117">
          <a:extLst>
            <a:ext uri="{FF2B5EF4-FFF2-40B4-BE49-F238E27FC236}">
              <a16:creationId xmlns:a16="http://schemas.microsoft.com/office/drawing/2014/main" id="{F0D65420-EC42-41C1-BDCA-A10D6C2037F8}"/>
            </a:ext>
          </a:extLst>
        </xdr:cNvPr>
        <xdr:cNvSpPr/>
      </xdr:nvSpPr>
      <xdr:spPr>
        <a:xfrm>
          <a:off x="10426700" y="689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53861</xdr:rowOff>
    </xdr:from>
    <xdr:to>
      <xdr:col>50</xdr:col>
      <xdr:colOff>165100</xdr:colOff>
      <xdr:row>40</xdr:row>
      <xdr:rowOff>155461</xdr:rowOff>
    </xdr:to>
    <xdr:sp macro="" textlink="">
      <xdr:nvSpPr>
        <xdr:cNvPr id="119" name="フローチャート: 判断 118">
          <a:extLst>
            <a:ext uri="{FF2B5EF4-FFF2-40B4-BE49-F238E27FC236}">
              <a16:creationId xmlns:a16="http://schemas.microsoft.com/office/drawing/2014/main" id="{C1972F16-5D76-4FE9-8EFD-0B4626489BDD}"/>
            </a:ext>
          </a:extLst>
        </xdr:cNvPr>
        <xdr:cNvSpPr/>
      </xdr:nvSpPr>
      <xdr:spPr>
        <a:xfrm>
          <a:off x="9588500" y="6911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3759</xdr:rowOff>
    </xdr:from>
    <xdr:to>
      <xdr:col>46</xdr:col>
      <xdr:colOff>38100</xdr:colOff>
      <xdr:row>40</xdr:row>
      <xdr:rowOff>105359</xdr:rowOff>
    </xdr:to>
    <xdr:sp macro="" textlink="">
      <xdr:nvSpPr>
        <xdr:cNvPr id="120" name="フローチャート: 判断 119">
          <a:extLst>
            <a:ext uri="{FF2B5EF4-FFF2-40B4-BE49-F238E27FC236}">
              <a16:creationId xmlns:a16="http://schemas.microsoft.com/office/drawing/2014/main" id="{29C19BA3-B2A7-4B13-8E27-D66C89655125}"/>
            </a:ext>
          </a:extLst>
        </xdr:cNvPr>
        <xdr:cNvSpPr/>
      </xdr:nvSpPr>
      <xdr:spPr>
        <a:xfrm>
          <a:off x="8699500" y="6861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10237</xdr:rowOff>
    </xdr:from>
    <xdr:to>
      <xdr:col>41</xdr:col>
      <xdr:colOff>101600</xdr:colOff>
      <xdr:row>40</xdr:row>
      <xdr:rowOff>111837</xdr:rowOff>
    </xdr:to>
    <xdr:sp macro="" textlink="">
      <xdr:nvSpPr>
        <xdr:cNvPr id="121" name="フローチャート: 判断 120">
          <a:extLst>
            <a:ext uri="{FF2B5EF4-FFF2-40B4-BE49-F238E27FC236}">
              <a16:creationId xmlns:a16="http://schemas.microsoft.com/office/drawing/2014/main" id="{230396F1-2301-4316-ACE9-3A3280F8B8B9}"/>
            </a:ext>
          </a:extLst>
        </xdr:cNvPr>
        <xdr:cNvSpPr/>
      </xdr:nvSpPr>
      <xdr:spPr>
        <a:xfrm>
          <a:off x="7810500" y="6868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165570</xdr:rowOff>
    </xdr:from>
    <xdr:to>
      <xdr:col>36</xdr:col>
      <xdr:colOff>165100</xdr:colOff>
      <xdr:row>39</xdr:row>
      <xdr:rowOff>95720</xdr:rowOff>
    </xdr:to>
    <xdr:sp macro="" textlink="">
      <xdr:nvSpPr>
        <xdr:cNvPr id="122" name="フローチャート: 判断 121">
          <a:extLst>
            <a:ext uri="{FF2B5EF4-FFF2-40B4-BE49-F238E27FC236}">
              <a16:creationId xmlns:a16="http://schemas.microsoft.com/office/drawing/2014/main" id="{DE862DFB-107E-4896-A29D-CC909F06B9E9}"/>
            </a:ext>
          </a:extLst>
        </xdr:cNvPr>
        <xdr:cNvSpPr/>
      </xdr:nvSpPr>
      <xdr:spPr>
        <a:xfrm>
          <a:off x="6921500" y="668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2C754B3D-76F8-4384-A0FB-1DE970B367CE}"/>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DF0898EC-01E1-4278-A4CD-79F0F1E40DE1}"/>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40F9AE96-0B24-46B0-8D69-A131FECB7316}"/>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467FAB37-37C1-4C90-BBA9-F7FC5A9D72FD}"/>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F007E717-57E3-4A6C-B042-10873D44E354}"/>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149034</xdr:rowOff>
    </xdr:from>
    <xdr:to>
      <xdr:col>50</xdr:col>
      <xdr:colOff>165100</xdr:colOff>
      <xdr:row>40</xdr:row>
      <xdr:rowOff>79184</xdr:rowOff>
    </xdr:to>
    <xdr:sp macro="" textlink="">
      <xdr:nvSpPr>
        <xdr:cNvPr id="128" name="楕円 127">
          <a:extLst>
            <a:ext uri="{FF2B5EF4-FFF2-40B4-BE49-F238E27FC236}">
              <a16:creationId xmlns:a16="http://schemas.microsoft.com/office/drawing/2014/main" id="{0BCFC5AC-8C78-433F-809F-A3C45CC7837C}"/>
            </a:ext>
          </a:extLst>
        </xdr:cNvPr>
        <xdr:cNvSpPr/>
      </xdr:nvSpPr>
      <xdr:spPr>
        <a:xfrm>
          <a:off x="9588500" y="6835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152388</xdr:rowOff>
    </xdr:from>
    <xdr:to>
      <xdr:col>46</xdr:col>
      <xdr:colOff>38100</xdr:colOff>
      <xdr:row>40</xdr:row>
      <xdr:rowOff>82538</xdr:rowOff>
    </xdr:to>
    <xdr:sp macro="" textlink="">
      <xdr:nvSpPr>
        <xdr:cNvPr id="129" name="楕円 128">
          <a:extLst>
            <a:ext uri="{FF2B5EF4-FFF2-40B4-BE49-F238E27FC236}">
              <a16:creationId xmlns:a16="http://schemas.microsoft.com/office/drawing/2014/main" id="{39B50A7A-92D0-4E9A-8215-485FBA62AD6A}"/>
            </a:ext>
          </a:extLst>
        </xdr:cNvPr>
        <xdr:cNvSpPr/>
      </xdr:nvSpPr>
      <xdr:spPr>
        <a:xfrm>
          <a:off x="8699500" y="6838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28384</xdr:rowOff>
    </xdr:from>
    <xdr:to>
      <xdr:col>50</xdr:col>
      <xdr:colOff>114300</xdr:colOff>
      <xdr:row>40</xdr:row>
      <xdr:rowOff>31738</xdr:rowOff>
    </xdr:to>
    <xdr:cxnSp macro="">
      <xdr:nvCxnSpPr>
        <xdr:cNvPr id="130" name="直線コネクタ 129">
          <a:extLst>
            <a:ext uri="{FF2B5EF4-FFF2-40B4-BE49-F238E27FC236}">
              <a16:creationId xmlns:a16="http://schemas.microsoft.com/office/drawing/2014/main" id="{5DD6B5F9-51F0-43D4-82C5-6D7966BBE9AF}"/>
            </a:ext>
          </a:extLst>
        </xdr:cNvPr>
        <xdr:cNvCxnSpPr/>
      </xdr:nvCxnSpPr>
      <xdr:spPr>
        <a:xfrm flipV="1">
          <a:off x="8750300" y="6886384"/>
          <a:ext cx="889000" cy="3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149758</xdr:rowOff>
    </xdr:from>
    <xdr:to>
      <xdr:col>41</xdr:col>
      <xdr:colOff>101600</xdr:colOff>
      <xdr:row>40</xdr:row>
      <xdr:rowOff>79908</xdr:rowOff>
    </xdr:to>
    <xdr:sp macro="" textlink="">
      <xdr:nvSpPr>
        <xdr:cNvPr id="131" name="楕円 130">
          <a:extLst>
            <a:ext uri="{FF2B5EF4-FFF2-40B4-BE49-F238E27FC236}">
              <a16:creationId xmlns:a16="http://schemas.microsoft.com/office/drawing/2014/main" id="{ED3030A3-A20C-4D67-A6EE-C56374BB97A1}"/>
            </a:ext>
          </a:extLst>
        </xdr:cNvPr>
        <xdr:cNvSpPr/>
      </xdr:nvSpPr>
      <xdr:spPr>
        <a:xfrm>
          <a:off x="7810500" y="6836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29108</xdr:rowOff>
    </xdr:from>
    <xdr:to>
      <xdr:col>45</xdr:col>
      <xdr:colOff>177800</xdr:colOff>
      <xdr:row>40</xdr:row>
      <xdr:rowOff>31738</xdr:rowOff>
    </xdr:to>
    <xdr:cxnSp macro="">
      <xdr:nvCxnSpPr>
        <xdr:cNvPr id="132" name="直線コネクタ 131">
          <a:extLst>
            <a:ext uri="{FF2B5EF4-FFF2-40B4-BE49-F238E27FC236}">
              <a16:creationId xmlns:a16="http://schemas.microsoft.com/office/drawing/2014/main" id="{483EF7C0-0F93-4FC1-8060-840B52F07C4A}"/>
            </a:ext>
          </a:extLst>
        </xdr:cNvPr>
        <xdr:cNvCxnSpPr/>
      </xdr:nvCxnSpPr>
      <xdr:spPr>
        <a:xfrm>
          <a:off x="7861300" y="6887108"/>
          <a:ext cx="889000" cy="2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152159</xdr:rowOff>
    </xdr:from>
    <xdr:to>
      <xdr:col>36</xdr:col>
      <xdr:colOff>165100</xdr:colOff>
      <xdr:row>40</xdr:row>
      <xdr:rowOff>82309</xdr:rowOff>
    </xdr:to>
    <xdr:sp macro="" textlink="">
      <xdr:nvSpPr>
        <xdr:cNvPr id="133" name="楕円 132">
          <a:extLst>
            <a:ext uri="{FF2B5EF4-FFF2-40B4-BE49-F238E27FC236}">
              <a16:creationId xmlns:a16="http://schemas.microsoft.com/office/drawing/2014/main" id="{986C9028-BA8C-4EAF-B322-3103FE388A14}"/>
            </a:ext>
          </a:extLst>
        </xdr:cNvPr>
        <xdr:cNvSpPr/>
      </xdr:nvSpPr>
      <xdr:spPr>
        <a:xfrm>
          <a:off x="6921500" y="6838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29108</xdr:rowOff>
    </xdr:from>
    <xdr:to>
      <xdr:col>41</xdr:col>
      <xdr:colOff>50800</xdr:colOff>
      <xdr:row>40</xdr:row>
      <xdr:rowOff>31509</xdr:rowOff>
    </xdr:to>
    <xdr:cxnSp macro="">
      <xdr:nvCxnSpPr>
        <xdr:cNvPr id="134" name="直線コネクタ 133">
          <a:extLst>
            <a:ext uri="{FF2B5EF4-FFF2-40B4-BE49-F238E27FC236}">
              <a16:creationId xmlns:a16="http://schemas.microsoft.com/office/drawing/2014/main" id="{899FCE4C-D47D-4182-AAC4-48C0DD87432E}"/>
            </a:ext>
          </a:extLst>
        </xdr:cNvPr>
        <xdr:cNvCxnSpPr/>
      </xdr:nvCxnSpPr>
      <xdr:spPr>
        <a:xfrm flipV="1">
          <a:off x="6972300" y="6887108"/>
          <a:ext cx="889000" cy="2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146588</xdr:rowOff>
    </xdr:from>
    <xdr:ext cx="469744" cy="259045"/>
    <xdr:sp macro="" textlink="">
      <xdr:nvSpPr>
        <xdr:cNvPr id="135" name="n_1aveValue【道路】&#10;一人当たり延長">
          <a:extLst>
            <a:ext uri="{FF2B5EF4-FFF2-40B4-BE49-F238E27FC236}">
              <a16:creationId xmlns:a16="http://schemas.microsoft.com/office/drawing/2014/main" id="{B602B727-93CC-4405-8879-3466BC48BBAF}"/>
            </a:ext>
          </a:extLst>
        </xdr:cNvPr>
        <xdr:cNvSpPr txBox="1"/>
      </xdr:nvSpPr>
      <xdr:spPr>
        <a:xfrm>
          <a:off x="9391727" y="7004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96486</xdr:rowOff>
    </xdr:from>
    <xdr:ext cx="469744" cy="259045"/>
    <xdr:sp macro="" textlink="">
      <xdr:nvSpPr>
        <xdr:cNvPr id="136" name="n_2aveValue【道路】&#10;一人当たり延長">
          <a:extLst>
            <a:ext uri="{FF2B5EF4-FFF2-40B4-BE49-F238E27FC236}">
              <a16:creationId xmlns:a16="http://schemas.microsoft.com/office/drawing/2014/main" id="{DB1C6247-6B63-42C3-93E6-334F93892262}"/>
            </a:ext>
          </a:extLst>
        </xdr:cNvPr>
        <xdr:cNvSpPr txBox="1"/>
      </xdr:nvSpPr>
      <xdr:spPr>
        <a:xfrm>
          <a:off x="8515427" y="6954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102964</xdr:rowOff>
    </xdr:from>
    <xdr:ext cx="469744" cy="259045"/>
    <xdr:sp macro="" textlink="">
      <xdr:nvSpPr>
        <xdr:cNvPr id="137" name="n_3aveValue【道路】&#10;一人当たり延長">
          <a:extLst>
            <a:ext uri="{FF2B5EF4-FFF2-40B4-BE49-F238E27FC236}">
              <a16:creationId xmlns:a16="http://schemas.microsoft.com/office/drawing/2014/main" id="{C706ECAF-469C-434A-9CF1-DD8D008D286B}"/>
            </a:ext>
          </a:extLst>
        </xdr:cNvPr>
        <xdr:cNvSpPr txBox="1"/>
      </xdr:nvSpPr>
      <xdr:spPr>
        <a:xfrm>
          <a:off x="7626427" y="6960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112247</xdr:rowOff>
    </xdr:from>
    <xdr:ext cx="534377" cy="259045"/>
    <xdr:sp macro="" textlink="">
      <xdr:nvSpPr>
        <xdr:cNvPr id="138" name="n_4aveValue【道路】&#10;一人当たり延長">
          <a:extLst>
            <a:ext uri="{FF2B5EF4-FFF2-40B4-BE49-F238E27FC236}">
              <a16:creationId xmlns:a16="http://schemas.microsoft.com/office/drawing/2014/main" id="{C43E4778-DAFC-4D8F-B67F-E75EDE12EA51}"/>
            </a:ext>
          </a:extLst>
        </xdr:cNvPr>
        <xdr:cNvSpPr txBox="1"/>
      </xdr:nvSpPr>
      <xdr:spPr>
        <a:xfrm>
          <a:off x="6705111" y="6455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95711</xdr:rowOff>
    </xdr:from>
    <xdr:ext cx="469744" cy="259045"/>
    <xdr:sp macro="" textlink="">
      <xdr:nvSpPr>
        <xdr:cNvPr id="139" name="n_1mainValue【道路】&#10;一人当たり延長">
          <a:extLst>
            <a:ext uri="{FF2B5EF4-FFF2-40B4-BE49-F238E27FC236}">
              <a16:creationId xmlns:a16="http://schemas.microsoft.com/office/drawing/2014/main" id="{7CF03D82-F637-4B29-BF82-DC4FF1CB9CE9}"/>
            </a:ext>
          </a:extLst>
        </xdr:cNvPr>
        <xdr:cNvSpPr txBox="1"/>
      </xdr:nvSpPr>
      <xdr:spPr>
        <a:xfrm>
          <a:off x="9391727" y="6610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99065</xdr:rowOff>
    </xdr:from>
    <xdr:ext cx="469744" cy="259045"/>
    <xdr:sp macro="" textlink="">
      <xdr:nvSpPr>
        <xdr:cNvPr id="140" name="n_2mainValue【道路】&#10;一人当たり延長">
          <a:extLst>
            <a:ext uri="{FF2B5EF4-FFF2-40B4-BE49-F238E27FC236}">
              <a16:creationId xmlns:a16="http://schemas.microsoft.com/office/drawing/2014/main" id="{E7451C59-3521-4D34-B104-A257FD809D59}"/>
            </a:ext>
          </a:extLst>
        </xdr:cNvPr>
        <xdr:cNvSpPr txBox="1"/>
      </xdr:nvSpPr>
      <xdr:spPr>
        <a:xfrm>
          <a:off x="8515427" y="6614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96435</xdr:rowOff>
    </xdr:from>
    <xdr:ext cx="469744" cy="259045"/>
    <xdr:sp macro="" textlink="">
      <xdr:nvSpPr>
        <xdr:cNvPr id="141" name="n_3mainValue【道路】&#10;一人当たり延長">
          <a:extLst>
            <a:ext uri="{FF2B5EF4-FFF2-40B4-BE49-F238E27FC236}">
              <a16:creationId xmlns:a16="http://schemas.microsoft.com/office/drawing/2014/main" id="{44CE0CE6-90A5-4B8F-B523-8EF84F03660C}"/>
            </a:ext>
          </a:extLst>
        </xdr:cNvPr>
        <xdr:cNvSpPr txBox="1"/>
      </xdr:nvSpPr>
      <xdr:spPr>
        <a:xfrm>
          <a:off x="7626427" y="661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73436</xdr:rowOff>
    </xdr:from>
    <xdr:ext cx="469744" cy="259045"/>
    <xdr:sp macro="" textlink="">
      <xdr:nvSpPr>
        <xdr:cNvPr id="142" name="n_4mainValue【道路】&#10;一人当たり延長">
          <a:extLst>
            <a:ext uri="{FF2B5EF4-FFF2-40B4-BE49-F238E27FC236}">
              <a16:creationId xmlns:a16="http://schemas.microsoft.com/office/drawing/2014/main" id="{3DC13694-BB58-4A80-AD5E-A218395150E9}"/>
            </a:ext>
          </a:extLst>
        </xdr:cNvPr>
        <xdr:cNvSpPr txBox="1"/>
      </xdr:nvSpPr>
      <xdr:spPr>
        <a:xfrm>
          <a:off x="6737427" y="6931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3" name="正方形/長方形 142">
          <a:extLst>
            <a:ext uri="{FF2B5EF4-FFF2-40B4-BE49-F238E27FC236}">
              <a16:creationId xmlns:a16="http://schemas.microsoft.com/office/drawing/2014/main" id="{1B99B84A-E6E1-4F24-8C97-F44174F7D3A6}"/>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4" name="正方形/長方形 143">
          <a:extLst>
            <a:ext uri="{FF2B5EF4-FFF2-40B4-BE49-F238E27FC236}">
              <a16:creationId xmlns:a16="http://schemas.microsoft.com/office/drawing/2014/main" id="{48D614EC-AAD9-480F-8611-73202A1C03AB}"/>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5" name="正方形/長方形 144">
          <a:extLst>
            <a:ext uri="{FF2B5EF4-FFF2-40B4-BE49-F238E27FC236}">
              <a16:creationId xmlns:a16="http://schemas.microsoft.com/office/drawing/2014/main" id="{2DDD6FE5-E0F6-471A-AAA5-C02C404DF8B5}"/>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6" name="正方形/長方形 145">
          <a:extLst>
            <a:ext uri="{FF2B5EF4-FFF2-40B4-BE49-F238E27FC236}">
              <a16:creationId xmlns:a16="http://schemas.microsoft.com/office/drawing/2014/main" id="{E69F5B6E-FB58-46E4-8072-1F502541D0EC}"/>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7" name="正方形/長方形 146">
          <a:extLst>
            <a:ext uri="{FF2B5EF4-FFF2-40B4-BE49-F238E27FC236}">
              <a16:creationId xmlns:a16="http://schemas.microsoft.com/office/drawing/2014/main" id="{4C527216-C0E2-4B83-B442-F3B55352F901}"/>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8" name="正方形/長方形 147">
          <a:extLst>
            <a:ext uri="{FF2B5EF4-FFF2-40B4-BE49-F238E27FC236}">
              <a16:creationId xmlns:a16="http://schemas.microsoft.com/office/drawing/2014/main" id="{CA270A73-5FEF-4589-B6E7-380BC86DA81C}"/>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9" name="正方形/長方形 148">
          <a:extLst>
            <a:ext uri="{FF2B5EF4-FFF2-40B4-BE49-F238E27FC236}">
              <a16:creationId xmlns:a16="http://schemas.microsoft.com/office/drawing/2014/main" id="{EC8E961F-5042-448C-B145-ED8565163E79}"/>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0" name="正方形/長方形 149">
          <a:extLst>
            <a:ext uri="{FF2B5EF4-FFF2-40B4-BE49-F238E27FC236}">
              <a16:creationId xmlns:a16="http://schemas.microsoft.com/office/drawing/2014/main" id="{8FD3152A-A2FE-448E-B687-14E3DCB471F1}"/>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1" name="テキスト ボックス 150">
          <a:extLst>
            <a:ext uri="{FF2B5EF4-FFF2-40B4-BE49-F238E27FC236}">
              <a16:creationId xmlns:a16="http://schemas.microsoft.com/office/drawing/2014/main" id="{65481817-E391-448D-B154-A84F8CB01634}"/>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2" name="直線コネクタ 151">
          <a:extLst>
            <a:ext uri="{FF2B5EF4-FFF2-40B4-BE49-F238E27FC236}">
              <a16:creationId xmlns:a16="http://schemas.microsoft.com/office/drawing/2014/main" id="{B810DDC5-E53A-49B8-A59F-EF08C70BDBE2}"/>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3" name="テキスト ボックス 152">
          <a:extLst>
            <a:ext uri="{FF2B5EF4-FFF2-40B4-BE49-F238E27FC236}">
              <a16:creationId xmlns:a16="http://schemas.microsoft.com/office/drawing/2014/main" id="{F3BC664B-5485-4A24-991C-64D9D28C4F8D}"/>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4" name="直線コネクタ 153">
          <a:extLst>
            <a:ext uri="{FF2B5EF4-FFF2-40B4-BE49-F238E27FC236}">
              <a16:creationId xmlns:a16="http://schemas.microsoft.com/office/drawing/2014/main" id="{8DE2793D-DBC0-4860-A653-5BAA269EE52D}"/>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5" name="テキスト ボックス 154">
          <a:extLst>
            <a:ext uri="{FF2B5EF4-FFF2-40B4-BE49-F238E27FC236}">
              <a16:creationId xmlns:a16="http://schemas.microsoft.com/office/drawing/2014/main" id="{29F5101B-3CE9-4DBE-87A7-14223ED99245}"/>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6" name="直線コネクタ 155">
          <a:extLst>
            <a:ext uri="{FF2B5EF4-FFF2-40B4-BE49-F238E27FC236}">
              <a16:creationId xmlns:a16="http://schemas.microsoft.com/office/drawing/2014/main" id="{C7903DDB-E71E-4B66-90E7-2150A984F3FA}"/>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7" name="テキスト ボックス 156">
          <a:extLst>
            <a:ext uri="{FF2B5EF4-FFF2-40B4-BE49-F238E27FC236}">
              <a16:creationId xmlns:a16="http://schemas.microsoft.com/office/drawing/2014/main" id="{B90DA28C-C934-415C-8D04-C46AF62685EF}"/>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8" name="直線コネクタ 157">
          <a:extLst>
            <a:ext uri="{FF2B5EF4-FFF2-40B4-BE49-F238E27FC236}">
              <a16:creationId xmlns:a16="http://schemas.microsoft.com/office/drawing/2014/main" id="{571E7C8B-C62D-44A0-8C1F-1E17DB688939}"/>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9" name="テキスト ボックス 158">
          <a:extLst>
            <a:ext uri="{FF2B5EF4-FFF2-40B4-BE49-F238E27FC236}">
              <a16:creationId xmlns:a16="http://schemas.microsoft.com/office/drawing/2014/main" id="{F3A5EABE-5A0A-440F-BE95-95C2273F1A42}"/>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0" name="直線コネクタ 159">
          <a:extLst>
            <a:ext uri="{FF2B5EF4-FFF2-40B4-BE49-F238E27FC236}">
              <a16:creationId xmlns:a16="http://schemas.microsoft.com/office/drawing/2014/main" id="{0C762059-3989-408E-8D6C-03B3FF8B670C}"/>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1" name="テキスト ボックス 160">
          <a:extLst>
            <a:ext uri="{FF2B5EF4-FFF2-40B4-BE49-F238E27FC236}">
              <a16:creationId xmlns:a16="http://schemas.microsoft.com/office/drawing/2014/main" id="{7859370F-0ABB-46B5-BDD3-03E22DDD0988}"/>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2" name="直線コネクタ 161">
          <a:extLst>
            <a:ext uri="{FF2B5EF4-FFF2-40B4-BE49-F238E27FC236}">
              <a16:creationId xmlns:a16="http://schemas.microsoft.com/office/drawing/2014/main" id="{A96A24C5-6965-4F3C-9644-A6E2E983F6EA}"/>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3" name="テキスト ボックス 162">
          <a:extLst>
            <a:ext uri="{FF2B5EF4-FFF2-40B4-BE49-F238E27FC236}">
              <a16:creationId xmlns:a16="http://schemas.microsoft.com/office/drawing/2014/main" id="{8134AF11-826C-46D7-96FB-78FDF57D22FF}"/>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4" name="直線コネクタ 163">
          <a:extLst>
            <a:ext uri="{FF2B5EF4-FFF2-40B4-BE49-F238E27FC236}">
              <a16:creationId xmlns:a16="http://schemas.microsoft.com/office/drawing/2014/main" id="{A4AA10D7-ABAF-4F36-8BB5-F995C9965D29}"/>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5" name="テキスト ボックス 164">
          <a:extLst>
            <a:ext uri="{FF2B5EF4-FFF2-40B4-BE49-F238E27FC236}">
              <a16:creationId xmlns:a16="http://schemas.microsoft.com/office/drawing/2014/main" id="{0BB8DA7E-CF15-4093-AB9C-77C54B863CDA}"/>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6" name="直線コネクタ 165">
          <a:extLst>
            <a:ext uri="{FF2B5EF4-FFF2-40B4-BE49-F238E27FC236}">
              <a16:creationId xmlns:a16="http://schemas.microsoft.com/office/drawing/2014/main" id="{00862F4B-0456-4BF5-B560-BE715DE2A5E8}"/>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7" name="【橋りょう・トンネル】&#10;有形固定資産減価償却率グラフ枠">
          <a:extLst>
            <a:ext uri="{FF2B5EF4-FFF2-40B4-BE49-F238E27FC236}">
              <a16:creationId xmlns:a16="http://schemas.microsoft.com/office/drawing/2014/main" id="{D384049F-9F10-4259-BF3B-DE6D9FA7F756}"/>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19594</xdr:rowOff>
    </xdr:from>
    <xdr:to>
      <xdr:col>24</xdr:col>
      <xdr:colOff>62865</xdr:colOff>
      <xdr:row>63</xdr:row>
      <xdr:rowOff>91440</xdr:rowOff>
    </xdr:to>
    <xdr:cxnSp macro="">
      <xdr:nvCxnSpPr>
        <xdr:cNvPr id="168" name="直線コネクタ 167">
          <a:extLst>
            <a:ext uri="{FF2B5EF4-FFF2-40B4-BE49-F238E27FC236}">
              <a16:creationId xmlns:a16="http://schemas.microsoft.com/office/drawing/2014/main" id="{B6101B2D-5179-4EE7-A4B4-E7740B44EE0C}"/>
            </a:ext>
          </a:extLst>
        </xdr:cNvPr>
        <xdr:cNvCxnSpPr/>
      </xdr:nvCxnSpPr>
      <xdr:spPr>
        <a:xfrm flipV="1">
          <a:off x="4634865" y="9620794"/>
          <a:ext cx="0" cy="1271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95267</xdr:rowOff>
    </xdr:from>
    <xdr:ext cx="405111" cy="259045"/>
    <xdr:sp macro="" textlink="">
      <xdr:nvSpPr>
        <xdr:cNvPr id="169" name="【橋りょう・トンネル】&#10;有形固定資産減価償却率最小値テキスト">
          <a:extLst>
            <a:ext uri="{FF2B5EF4-FFF2-40B4-BE49-F238E27FC236}">
              <a16:creationId xmlns:a16="http://schemas.microsoft.com/office/drawing/2014/main" id="{03B241F0-0853-4586-AFAE-34190C32C205}"/>
            </a:ext>
          </a:extLst>
        </xdr:cNvPr>
        <xdr:cNvSpPr txBox="1"/>
      </xdr:nvSpPr>
      <xdr:spPr>
        <a:xfrm>
          <a:off x="4673600" y="1089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91440</xdr:rowOff>
    </xdr:from>
    <xdr:to>
      <xdr:col>24</xdr:col>
      <xdr:colOff>152400</xdr:colOff>
      <xdr:row>63</xdr:row>
      <xdr:rowOff>91440</xdr:rowOff>
    </xdr:to>
    <xdr:cxnSp macro="">
      <xdr:nvCxnSpPr>
        <xdr:cNvPr id="170" name="直線コネクタ 169">
          <a:extLst>
            <a:ext uri="{FF2B5EF4-FFF2-40B4-BE49-F238E27FC236}">
              <a16:creationId xmlns:a16="http://schemas.microsoft.com/office/drawing/2014/main" id="{8036DDDA-D882-474D-94A0-031EC11533AC}"/>
            </a:ext>
          </a:extLst>
        </xdr:cNvPr>
        <xdr:cNvCxnSpPr/>
      </xdr:nvCxnSpPr>
      <xdr:spPr>
        <a:xfrm>
          <a:off x="4546600" y="10892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137721</xdr:rowOff>
    </xdr:from>
    <xdr:ext cx="340478" cy="259045"/>
    <xdr:sp macro="" textlink="">
      <xdr:nvSpPr>
        <xdr:cNvPr id="171" name="【橋りょう・トンネル】&#10;有形固定資産減価償却率最大値テキスト">
          <a:extLst>
            <a:ext uri="{FF2B5EF4-FFF2-40B4-BE49-F238E27FC236}">
              <a16:creationId xmlns:a16="http://schemas.microsoft.com/office/drawing/2014/main" id="{37710645-A4E5-47A2-8678-E64D3911242F}"/>
            </a:ext>
          </a:extLst>
        </xdr:cNvPr>
        <xdr:cNvSpPr txBox="1"/>
      </xdr:nvSpPr>
      <xdr:spPr>
        <a:xfrm>
          <a:off x="4673600" y="93960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19594</xdr:rowOff>
    </xdr:from>
    <xdr:to>
      <xdr:col>24</xdr:col>
      <xdr:colOff>152400</xdr:colOff>
      <xdr:row>56</xdr:row>
      <xdr:rowOff>19594</xdr:rowOff>
    </xdr:to>
    <xdr:cxnSp macro="">
      <xdr:nvCxnSpPr>
        <xdr:cNvPr id="172" name="直線コネクタ 171">
          <a:extLst>
            <a:ext uri="{FF2B5EF4-FFF2-40B4-BE49-F238E27FC236}">
              <a16:creationId xmlns:a16="http://schemas.microsoft.com/office/drawing/2014/main" id="{28777DB6-57D9-4AC9-B6AE-61C99F2FC7E5}"/>
            </a:ext>
          </a:extLst>
        </xdr:cNvPr>
        <xdr:cNvCxnSpPr/>
      </xdr:nvCxnSpPr>
      <xdr:spPr>
        <a:xfrm>
          <a:off x="4546600" y="9620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69686</xdr:rowOff>
    </xdr:from>
    <xdr:ext cx="405111" cy="259045"/>
    <xdr:sp macro="" textlink="">
      <xdr:nvSpPr>
        <xdr:cNvPr id="173" name="【橋りょう・トンネル】&#10;有形固定資産減価償却率平均値テキスト">
          <a:extLst>
            <a:ext uri="{FF2B5EF4-FFF2-40B4-BE49-F238E27FC236}">
              <a16:creationId xmlns:a16="http://schemas.microsoft.com/office/drawing/2014/main" id="{C15A1605-B2B2-456B-8B97-E59525E965D4}"/>
            </a:ext>
          </a:extLst>
        </xdr:cNvPr>
        <xdr:cNvSpPr txBox="1"/>
      </xdr:nvSpPr>
      <xdr:spPr>
        <a:xfrm>
          <a:off x="4673600" y="1035668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91259</xdr:rowOff>
    </xdr:from>
    <xdr:to>
      <xdr:col>24</xdr:col>
      <xdr:colOff>114300</xdr:colOff>
      <xdr:row>61</xdr:row>
      <xdr:rowOff>21409</xdr:rowOff>
    </xdr:to>
    <xdr:sp macro="" textlink="">
      <xdr:nvSpPr>
        <xdr:cNvPr id="174" name="フローチャート: 判断 173">
          <a:extLst>
            <a:ext uri="{FF2B5EF4-FFF2-40B4-BE49-F238E27FC236}">
              <a16:creationId xmlns:a16="http://schemas.microsoft.com/office/drawing/2014/main" id="{97A64EA3-0E9A-48C5-ADD9-1FB4E6FE6235}"/>
            </a:ext>
          </a:extLst>
        </xdr:cNvPr>
        <xdr:cNvSpPr/>
      </xdr:nvSpPr>
      <xdr:spPr>
        <a:xfrm>
          <a:off x="45847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63500</xdr:rowOff>
    </xdr:from>
    <xdr:to>
      <xdr:col>20</xdr:col>
      <xdr:colOff>38100</xdr:colOff>
      <xdr:row>60</xdr:row>
      <xdr:rowOff>165100</xdr:rowOff>
    </xdr:to>
    <xdr:sp macro="" textlink="">
      <xdr:nvSpPr>
        <xdr:cNvPr id="175" name="フローチャート: 判断 174">
          <a:extLst>
            <a:ext uri="{FF2B5EF4-FFF2-40B4-BE49-F238E27FC236}">
              <a16:creationId xmlns:a16="http://schemas.microsoft.com/office/drawing/2014/main" id="{05844036-F457-43B8-A83B-95CD5AE399FE}"/>
            </a:ext>
          </a:extLst>
        </xdr:cNvPr>
        <xdr:cNvSpPr/>
      </xdr:nvSpPr>
      <xdr:spPr>
        <a:xfrm>
          <a:off x="3746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35741</xdr:rowOff>
    </xdr:from>
    <xdr:to>
      <xdr:col>15</xdr:col>
      <xdr:colOff>101600</xdr:colOff>
      <xdr:row>60</xdr:row>
      <xdr:rowOff>137341</xdr:rowOff>
    </xdr:to>
    <xdr:sp macro="" textlink="">
      <xdr:nvSpPr>
        <xdr:cNvPr id="176" name="フローチャート: 判断 175">
          <a:extLst>
            <a:ext uri="{FF2B5EF4-FFF2-40B4-BE49-F238E27FC236}">
              <a16:creationId xmlns:a16="http://schemas.microsoft.com/office/drawing/2014/main" id="{17EFD230-6E74-40A3-9615-25976ECD323F}"/>
            </a:ext>
          </a:extLst>
        </xdr:cNvPr>
        <xdr:cNvSpPr/>
      </xdr:nvSpPr>
      <xdr:spPr>
        <a:xfrm>
          <a:off x="2857500" y="1032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22678</xdr:rowOff>
    </xdr:from>
    <xdr:to>
      <xdr:col>10</xdr:col>
      <xdr:colOff>165100</xdr:colOff>
      <xdr:row>60</xdr:row>
      <xdr:rowOff>124278</xdr:rowOff>
    </xdr:to>
    <xdr:sp macro="" textlink="">
      <xdr:nvSpPr>
        <xdr:cNvPr id="177" name="フローチャート: 判断 176">
          <a:extLst>
            <a:ext uri="{FF2B5EF4-FFF2-40B4-BE49-F238E27FC236}">
              <a16:creationId xmlns:a16="http://schemas.microsoft.com/office/drawing/2014/main" id="{99A35FCE-8231-43A2-8FCA-95D51F59775C}"/>
            </a:ext>
          </a:extLst>
        </xdr:cNvPr>
        <xdr:cNvSpPr/>
      </xdr:nvSpPr>
      <xdr:spPr>
        <a:xfrm>
          <a:off x="196850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19413</xdr:rowOff>
    </xdr:from>
    <xdr:to>
      <xdr:col>6</xdr:col>
      <xdr:colOff>38100</xdr:colOff>
      <xdr:row>60</xdr:row>
      <xdr:rowOff>121013</xdr:rowOff>
    </xdr:to>
    <xdr:sp macro="" textlink="">
      <xdr:nvSpPr>
        <xdr:cNvPr id="178" name="フローチャート: 判断 177">
          <a:extLst>
            <a:ext uri="{FF2B5EF4-FFF2-40B4-BE49-F238E27FC236}">
              <a16:creationId xmlns:a16="http://schemas.microsoft.com/office/drawing/2014/main" id="{E6B6B1A3-B016-4E27-BB2B-1F7B803E54C2}"/>
            </a:ext>
          </a:extLst>
        </xdr:cNvPr>
        <xdr:cNvSpPr/>
      </xdr:nvSpPr>
      <xdr:spPr>
        <a:xfrm>
          <a:off x="1079500" y="1030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E1601016-DCCF-4DDD-B48B-34D0B2DFAA0C}"/>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9E20A760-2DA7-4ED1-99E0-0CF23EFC7643}"/>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241B8C14-DB01-45CF-B5A4-BA253087C25B}"/>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0D4C5250-74B7-4F64-820B-5E4D7AF69C71}"/>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7E974A93-BB51-494F-96DB-B56F8843A4AC}"/>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150041</xdr:rowOff>
    </xdr:from>
    <xdr:to>
      <xdr:col>20</xdr:col>
      <xdr:colOff>38100</xdr:colOff>
      <xdr:row>60</xdr:row>
      <xdr:rowOff>80191</xdr:rowOff>
    </xdr:to>
    <xdr:sp macro="" textlink="">
      <xdr:nvSpPr>
        <xdr:cNvPr id="184" name="楕円 183">
          <a:extLst>
            <a:ext uri="{FF2B5EF4-FFF2-40B4-BE49-F238E27FC236}">
              <a16:creationId xmlns:a16="http://schemas.microsoft.com/office/drawing/2014/main" id="{C21990D7-99C5-4C94-A41E-FEAA5EC8FCE0}"/>
            </a:ext>
          </a:extLst>
        </xdr:cNvPr>
        <xdr:cNvSpPr/>
      </xdr:nvSpPr>
      <xdr:spPr>
        <a:xfrm>
          <a:off x="3746500" y="10265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133713</xdr:rowOff>
    </xdr:from>
    <xdr:to>
      <xdr:col>15</xdr:col>
      <xdr:colOff>101600</xdr:colOff>
      <xdr:row>60</xdr:row>
      <xdr:rowOff>63863</xdr:rowOff>
    </xdr:to>
    <xdr:sp macro="" textlink="">
      <xdr:nvSpPr>
        <xdr:cNvPr id="185" name="楕円 184">
          <a:extLst>
            <a:ext uri="{FF2B5EF4-FFF2-40B4-BE49-F238E27FC236}">
              <a16:creationId xmlns:a16="http://schemas.microsoft.com/office/drawing/2014/main" id="{35E2B94F-06C8-4EE9-B4AC-C7F1D3ED8311}"/>
            </a:ext>
          </a:extLst>
        </xdr:cNvPr>
        <xdr:cNvSpPr/>
      </xdr:nvSpPr>
      <xdr:spPr>
        <a:xfrm>
          <a:off x="2857500" y="1024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13063</xdr:rowOff>
    </xdr:from>
    <xdr:to>
      <xdr:col>19</xdr:col>
      <xdr:colOff>177800</xdr:colOff>
      <xdr:row>60</xdr:row>
      <xdr:rowOff>29391</xdr:rowOff>
    </xdr:to>
    <xdr:cxnSp macro="">
      <xdr:nvCxnSpPr>
        <xdr:cNvPr id="186" name="直線コネクタ 185">
          <a:extLst>
            <a:ext uri="{FF2B5EF4-FFF2-40B4-BE49-F238E27FC236}">
              <a16:creationId xmlns:a16="http://schemas.microsoft.com/office/drawing/2014/main" id="{A4EC1720-7B98-4B3A-9176-9BD9964D59E6}"/>
            </a:ext>
          </a:extLst>
        </xdr:cNvPr>
        <xdr:cNvCxnSpPr/>
      </xdr:nvCxnSpPr>
      <xdr:spPr>
        <a:xfrm>
          <a:off x="2908300" y="10300063"/>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79828</xdr:rowOff>
    </xdr:from>
    <xdr:to>
      <xdr:col>10</xdr:col>
      <xdr:colOff>165100</xdr:colOff>
      <xdr:row>61</xdr:row>
      <xdr:rowOff>9978</xdr:rowOff>
    </xdr:to>
    <xdr:sp macro="" textlink="">
      <xdr:nvSpPr>
        <xdr:cNvPr id="187" name="楕円 186">
          <a:extLst>
            <a:ext uri="{FF2B5EF4-FFF2-40B4-BE49-F238E27FC236}">
              <a16:creationId xmlns:a16="http://schemas.microsoft.com/office/drawing/2014/main" id="{06E4F1D7-1C39-4B1E-AE59-C266580834A8}"/>
            </a:ext>
          </a:extLst>
        </xdr:cNvPr>
        <xdr:cNvSpPr/>
      </xdr:nvSpPr>
      <xdr:spPr>
        <a:xfrm>
          <a:off x="1968500" y="1036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13063</xdr:rowOff>
    </xdr:from>
    <xdr:to>
      <xdr:col>15</xdr:col>
      <xdr:colOff>50800</xdr:colOff>
      <xdr:row>60</xdr:row>
      <xdr:rowOff>130628</xdr:rowOff>
    </xdr:to>
    <xdr:cxnSp macro="">
      <xdr:nvCxnSpPr>
        <xdr:cNvPr id="188" name="直線コネクタ 187">
          <a:extLst>
            <a:ext uri="{FF2B5EF4-FFF2-40B4-BE49-F238E27FC236}">
              <a16:creationId xmlns:a16="http://schemas.microsoft.com/office/drawing/2014/main" id="{523682DA-31CD-4FEB-B42A-BBF0BBE791BE}"/>
            </a:ext>
          </a:extLst>
        </xdr:cNvPr>
        <xdr:cNvCxnSpPr/>
      </xdr:nvCxnSpPr>
      <xdr:spPr>
        <a:xfrm flipV="1">
          <a:off x="2019300" y="10300063"/>
          <a:ext cx="889000" cy="117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65133</xdr:rowOff>
    </xdr:from>
    <xdr:to>
      <xdr:col>6</xdr:col>
      <xdr:colOff>38100</xdr:colOff>
      <xdr:row>60</xdr:row>
      <xdr:rowOff>166733</xdr:rowOff>
    </xdr:to>
    <xdr:sp macro="" textlink="">
      <xdr:nvSpPr>
        <xdr:cNvPr id="189" name="楕円 188">
          <a:extLst>
            <a:ext uri="{FF2B5EF4-FFF2-40B4-BE49-F238E27FC236}">
              <a16:creationId xmlns:a16="http://schemas.microsoft.com/office/drawing/2014/main" id="{F2946246-7159-473C-910B-6C36A560EF40}"/>
            </a:ext>
          </a:extLst>
        </xdr:cNvPr>
        <xdr:cNvSpPr/>
      </xdr:nvSpPr>
      <xdr:spPr>
        <a:xfrm>
          <a:off x="1079500" y="10352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115933</xdr:rowOff>
    </xdr:from>
    <xdr:to>
      <xdr:col>10</xdr:col>
      <xdr:colOff>114300</xdr:colOff>
      <xdr:row>60</xdr:row>
      <xdr:rowOff>130628</xdr:rowOff>
    </xdr:to>
    <xdr:cxnSp macro="">
      <xdr:nvCxnSpPr>
        <xdr:cNvPr id="190" name="直線コネクタ 189">
          <a:extLst>
            <a:ext uri="{FF2B5EF4-FFF2-40B4-BE49-F238E27FC236}">
              <a16:creationId xmlns:a16="http://schemas.microsoft.com/office/drawing/2014/main" id="{0617FA06-4F35-4AB0-889C-844AF5960371}"/>
            </a:ext>
          </a:extLst>
        </xdr:cNvPr>
        <xdr:cNvCxnSpPr/>
      </xdr:nvCxnSpPr>
      <xdr:spPr>
        <a:xfrm>
          <a:off x="1130300" y="10402933"/>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156227</xdr:rowOff>
    </xdr:from>
    <xdr:ext cx="405111" cy="259045"/>
    <xdr:sp macro="" textlink="">
      <xdr:nvSpPr>
        <xdr:cNvPr id="191" name="n_1aveValue【橋りょう・トンネル】&#10;有形固定資産減価償却率">
          <a:extLst>
            <a:ext uri="{FF2B5EF4-FFF2-40B4-BE49-F238E27FC236}">
              <a16:creationId xmlns:a16="http://schemas.microsoft.com/office/drawing/2014/main" id="{A5AD76D4-6BF8-44F2-AD23-716E08C19652}"/>
            </a:ext>
          </a:extLst>
        </xdr:cNvPr>
        <xdr:cNvSpPr txBox="1"/>
      </xdr:nvSpPr>
      <xdr:spPr>
        <a:xfrm>
          <a:off x="3582044" y="1044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128468</xdr:rowOff>
    </xdr:from>
    <xdr:ext cx="405111" cy="259045"/>
    <xdr:sp macro="" textlink="">
      <xdr:nvSpPr>
        <xdr:cNvPr id="192" name="n_2aveValue【橋りょう・トンネル】&#10;有形固定資産減価償却率">
          <a:extLst>
            <a:ext uri="{FF2B5EF4-FFF2-40B4-BE49-F238E27FC236}">
              <a16:creationId xmlns:a16="http://schemas.microsoft.com/office/drawing/2014/main" id="{CF245638-E044-4921-89C9-FE7C0EFC3045}"/>
            </a:ext>
          </a:extLst>
        </xdr:cNvPr>
        <xdr:cNvSpPr txBox="1"/>
      </xdr:nvSpPr>
      <xdr:spPr>
        <a:xfrm>
          <a:off x="2705744" y="104154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140805</xdr:rowOff>
    </xdr:from>
    <xdr:ext cx="405111" cy="259045"/>
    <xdr:sp macro="" textlink="">
      <xdr:nvSpPr>
        <xdr:cNvPr id="193" name="n_3aveValue【橋りょう・トンネル】&#10;有形固定資産減価償却率">
          <a:extLst>
            <a:ext uri="{FF2B5EF4-FFF2-40B4-BE49-F238E27FC236}">
              <a16:creationId xmlns:a16="http://schemas.microsoft.com/office/drawing/2014/main" id="{CAEA46A8-CDE4-4D82-ACA3-79A1188EC3A4}"/>
            </a:ext>
          </a:extLst>
        </xdr:cNvPr>
        <xdr:cNvSpPr txBox="1"/>
      </xdr:nvSpPr>
      <xdr:spPr>
        <a:xfrm>
          <a:off x="1816744" y="10084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137540</xdr:rowOff>
    </xdr:from>
    <xdr:ext cx="405111" cy="259045"/>
    <xdr:sp macro="" textlink="">
      <xdr:nvSpPr>
        <xdr:cNvPr id="194" name="n_4aveValue【橋りょう・トンネル】&#10;有形固定資産減価償却率">
          <a:extLst>
            <a:ext uri="{FF2B5EF4-FFF2-40B4-BE49-F238E27FC236}">
              <a16:creationId xmlns:a16="http://schemas.microsoft.com/office/drawing/2014/main" id="{618C3A3C-D3BB-44AA-B6AC-0619FE1EFE00}"/>
            </a:ext>
          </a:extLst>
        </xdr:cNvPr>
        <xdr:cNvSpPr txBox="1"/>
      </xdr:nvSpPr>
      <xdr:spPr>
        <a:xfrm>
          <a:off x="927744" y="10081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96718</xdr:rowOff>
    </xdr:from>
    <xdr:ext cx="405111" cy="259045"/>
    <xdr:sp macro="" textlink="">
      <xdr:nvSpPr>
        <xdr:cNvPr id="195" name="n_1mainValue【橋りょう・トンネル】&#10;有形固定資産減価償却率">
          <a:extLst>
            <a:ext uri="{FF2B5EF4-FFF2-40B4-BE49-F238E27FC236}">
              <a16:creationId xmlns:a16="http://schemas.microsoft.com/office/drawing/2014/main" id="{824532E3-A47D-492E-86D3-6B8429DA26F0}"/>
            </a:ext>
          </a:extLst>
        </xdr:cNvPr>
        <xdr:cNvSpPr txBox="1"/>
      </xdr:nvSpPr>
      <xdr:spPr>
        <a:xfrm>
          <a:off x="3582044" y="100408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80390</xdr:rowOff>
    </xdr:from>
    <xdr:ext cx="405111" cy="259045"/>
    <xdr:sp macro="" textlink="">
      <xdr:nvSpPr>
        <xdr:cNvPr id="196" name="n_2mainValue【橋りょう・トンネル】&#10;有形固定資産減価償却率">
          <a:extLst>
            <a:ext uri="{FF2B5EF4-FFF2-40B4-BE49-F238E27FC236}">
              <a16:creationId xmlns:a16="http://schemas.microsoft.com/office/drawing/2014/main" id="{B6FBECF3-8BBF-44AB-9EEE-861FEC45004E}"/>
            </a:ext>
          </a:extLst>
        </xdr:cNvPr>
        <xdr:cNvSpPr txBox="1"/>
      </xdr:nvSpPr>
      <xdr:spPr>
        <a:xfrm>
          <a:off x="2705744" y="10024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1105</xdr:rowOff>
    </xdr:from>
    <xdr:ext cx="405111" cy="259045"/>
    <xdr:sp macro="" textlink="">
      <xdr:nvSpPr>
        <xdr:cNvPr id="197" name="n_3mainValue【橋りょう・トンネル】&#10;有形固定資産減価償却率">
          <a:extLst>
            <a:ext uri="{FF2B5EF4-FFF2-40B4-BE49-F238E27FC236}">
              <a16:creationId xmlns:a16="http://schemas.microsoft.com/office/drawing/2014/main" id="{44F1430F-297A-4696-B868-44D15F1BD299}"/>
            </a:ext>
          </a:extLst>
        </xdr:cNvPr>
        <xdr:cNvSpPr txBox="1"/>
      </xdr:nvSpPr>
      <xdr:spPr>
        <a:xfrm>
          <a:off x="1816744" y="10459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157860</xdr:rowOff>
    </xdr:from>
    <xdr:ext cx="405111" cy="259045"/>
    <xdr:sp macro="" textlink="">
      <xdr:nvSpPr>
        <xdr:cNvPr id="198" name="n_4mainValue【橋りょう・トンネル】&#10;有形固定資産減価償却率">
          <a:extLst>
            <a:ext uri="{FF2B5EF4-FFF2-40B4-BE49-F238E27FC236}">
              <a16:creationId xmlns:a16="http://schemas.microsoft.com/office/drawing/2014/main" id="{4B73BD6E-9FC3-4C1A-9819-61F75D520992}"/>
            </a:ext>
          </a:extLst>
        </xdr:cNvPr>
        <xdr:cNvSpPr txBox="1"/>
      </xdr:nvSpPr>
      <xdr:spPr>
        <a:xfrm>
          <a:off x="927744" y="104448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9" name="正方形/長方形 198">
          <a:extLst>
            <a:ext uri="{FF2B5EF4-FFF2-40B4-BE49-F238E27FC236}">
              <a16:creationId xmlns:a16="http://schemas.microsoft.com/office/drawing/2014/main" id="{6D12C889-BD0D-419A-9783-F7EFC8703FD7}"/>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0" name="正方形/長方形 199">
          <a:extLst>
            <a:ext uri="{FF2B5EF4-FFF2-40B4-BE49-F238E27FC236}">
              <a16:creationId xmlns:a16="http://schemas.microsoft.com/office/drawing/2014/main" id="{3013A7C0-20D6-4685-BC04-E9A0D91C4CF1}"/>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1" name="正方形/長方形 200">
          <a:extLst>
            <a:ext uri="{FF2B5EF4-FFF2-40B4-BE49-F238E27FC236}">
              <a16:creationId xmlns:a16="http://schemas.microsoft.com/office/drawing/2014/main" id="{EA6B1709-5983-4792-B763-08DB544BBE58}"/>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2" name="正方形/長方形 201">
          <a:extLst>
            <a:ext uri="{FF2B5EF4-FFF2-40B4-BE49-F238E27FC236}">
              <a16:creationId xmlns:a16="http://schemas.microsoft.com/office/drawing/2014/main" id="{5D594361-D56B-46E9-A55D-90428CD5A03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3" name="正方形/長方形 202">
          <a:extLst>
            <a:ext uri="{FF2B5EF4-FFF2-40B4-BE49-F238E27FC236}">
              <a16:creationId xmlns:a16="http://schemas.microsoft.com/office/drawing/2014/main" id="{73ED227A-25BF-44B7-B275-691717704403}"/>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4" name="正方形/長方形 203">
          <a:extLst>
            <a:ext uri="{FF2B5EF4-FFF2-40B4-BE49-F238E27FC236}">
              <a16:creationId xmlns:a16="http://schemas.microsoft.com/office/drawing/2014/main" id="{1B5D7D36-596C-4862-B108-F58D61754257}"/>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5" name="正方形/長方形 204">
          <a:extLst>
            <a:ext uri="{FF2B5EF4-FFF2-40B4-BE49-F238E27FC236}">
              <a16:creationId xmlns:a16="http://schemas.microsoft.com/office/drawing/2014/main" id="{60969CDB-100F-490B-A9EF-357D87C1A96B}"/>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6" name="正方形/長方形 205">
          <a:extLst>
            <a:ext uri="{FF2B5EF4-FFF2-40B4-BE49-F238E27FC236}">
              <a16:creationId xmlns:a16="http://schemas.microsoft.com/office/drawing/2014/main" id="{DC947D47-058F-4EAB-AF59-005EC784C85A}"/>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7" name="テキスト ボックス 206">
          <a:extLst>
            <a:ext uri="{FF2B5EF4-FFF2-40B4-BE49-F238E27FC236}">
              <a16:creationId xmlns:a16="http://schemas.microsoft.com/office/drawing/2014/main" id="{201BCB39-18BE-4B0B-95ED-6DD31B42914B}"/>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8" name="直線コネクタ 207">
          <a:extLst>
            <a:ext uri="{FF2B5EF4-FFF2-40B4-BE49-F238E27FC236}">
              <a16:creationId xmlns:a16="http://schemas.microsoft.com/office/drawing/2014/main" id="{ACEA7AC7-C913-4A80-8CB3-CA757E761A92}"/>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9" name="直線コネクタ 208">
          <a:extLst>
            <a:ext uri="{FF2B5EF4-FFF2-40B4-BE49-F238E27FC236}">
              <a16:creationId xmlns:a16="http://schemas.microsoft.com/office/drawing/2014/main" id="{DFA9850E-D6CF-4AE4-B7AF-C9559B7841D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0" name="テキスト ボックス 209">
          <a:extLst>
            <a:ext uri="{FF2B5EF4-FFF2-40B4-BE49-F238E27FC236}">
              <a16:creationId xmlns:a16="http://schemas.microsoft.com/office/drawing/2014/main" id="{C1C685D1-604E-4D0D-B669-DE233C1962B4}"/>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1" name="直線コネクタ 210">
          <a:extLst>
            <a:ext uri="{FF2B5EF4-FFF2-40B4-BE49-F238E27FC236}">
              <a16:creationId xmlns:a16="http://schemas.microsoft.com/office/drawing/2014/main" id="{87C66F25-F500-4F8F-93BA-FF8F813B96C5}"/>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2" name="テキスト ボックス 211">
          <a:extLst>
            <a:ext uri="{FF2B5EF4-FFF2-40B4-BE49-F238E27FC236}">
              <a16:creationId xmlns:a16="http://schemas.microsoft.com/office/drawing/2014/main" id="{437843DD-A176-4291-8C39-FA1831B838D7}"/>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3" name="直線コネクタ 212">
          <a:extLst>
            <a:ext uri="{FF2B5EF4-FFF2-40B4-BE49-F238E27FC236}">
              <a16:creationId xmlns:a16="http://schemas.microsoft.com/office/drawing/2014/main" id="{66ED3E9B-368F-4C1C-9619-DF3A42DD1E8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14" name="テキスト ボックス 213">
          <a:extLst>
            <a:ext uri="{FF2B5EF4-FFF2-40B4-BE49-F238E27FC236}">
              <a16:creationId xmlns:a16="http://schemas.microsoft.com/office/drawing/2014/main" id="{D2684829-DD8C-4421-A36F-87EE6EC83A14}"/>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5" name="直線コネクタ 214">
          <a:extLst>
            <a:ext uri="{FF2B5EF4-FFF2-40B4-BE49-F238E27FC236}">
              <a16:creationId xmlns:a16="http://schemas.microsoft.com/office/drawing/2014/main" id="{19A87067-5216-4373-958F-AB6247AACBD2}"/>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16" name="テキスト ボックス 215">
          <a:extLst>
            <a:ext uri="{FF2B5EF4-FFF2-40B4-BE49-F238E27FC236}">
              <a16:creationId xmlns:a16="http://schemas.microsoft.com/office/drawing/2014/main" id="{6749BAFF-D516-447C-8410-947EE34836FB}"/>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7" name="直線コネクタ 216">
          <a:extLst>
            <a:ext uri="{FF2B5EF4-FFF2-40B4-BE49-F238E27FC236}">
              <a16:creationId xmlns:a16="http://schemas.microsoft.com/office/drawing/2014/main" id="{F5516B96-CB6F-4EF8-BF2C-05279BF3536E}"/>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18" name="テキスト ボックス 217">
          <a:extLst>
            <a:ext uri="{FF2B5EF4-FFF2-40B4-BE49-F238E27FC236}">
              <a16:creationId xmlns:a16="http://schemas.microsoft.com/office/drawing/2014/main" id="{B514FFF8-CED2-44F3-BF73-2477AD7CBE13}"/>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9" name="直線コネクタ 218">
          <a:extLst>
            <a:ext uri="{FF2B5EF4-FFF2-40B4-BE49-F238E27FC236}">
              <a16:creationId xmlns:a16="http://schemas.microsoft.com/office/drawing/2014/main" id="{CBD54A56-8237-4BF9-96DB-81415A6CE463}"/>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0" name="テキスト ボックス 219">
          <a:extLst>
            <a:ext uri="{FF2B5EF4-FFF2-40B4-BE49-F238E27FC236}">
              <a16:creationId xmlns:a16="http://schemas.microsoft.com/office/drawing/2014/main" id="{AA31A907-4F8F-44A7-A6E8-7B7B88C9092D}"/>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1" name="【橋りょう・トンネル】&#10;一人当たり有形固定資産（償却資産）額グラフ枠">
          <a:extLst>
            <a:ext uri="{FF2B5EF4-FFF2-40B4-BE49-F238E27FC236}">
              <a16:creationId xmlns:a16="http://schemas.microsoft.com/office/drawing/2014/main" id="{0F120DDD-AA5B-48BD-85B5-15F110AC5854}"/>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84691</xdr:rowOff>
    </xdr:from>
    <xdr:to>
      <xdr:col>54</xdr:col>
      <xdr:colOff>189865</xdr:colOff>
      <xdr:row>64</xdr:row>
      <xdr:rowOff>71999</xdr:rowOff>
    </xdr:to>
    <xdr:cxnSp macro="">
      <xdr:nvCxnSpPr>
        <xdr:cNvPr id="222" name="直線コネクタ 221">
          <a:extLst>
            <a:ext uri="{FF2B5EF4-FFF2-40B4-BE49-F238E27FC236}">
              <a16:creationId xmlns:a16="http://schemas.microsoft.com/office/drawing/2014/main" id="{858169D3-298E-401A-9A20-29685155B741}"/>
            </a:ext>
          </a:extLst>
        </xdr:cNvPr>
        <xdr:cNvCxnSpPr/>
      </xdr:nvCxnSpPr>
      <xdr:spPr>
        <a:xfrm flipV="1">
          <a:off x="10476865" y="9685891"/>
          <a:ext cx="0" cy="13589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75826</xdr:rowOff>
    </xdr:from>
    <xdr:ext cx="469744" cy="259045"/>
    <xdr:sp macro="" textlink="">
      <xdr:nvSpPr>
        <xdr:cNvPr id="223" name="【橋りょう・トンネル】&#10;一人当たり有形固定資産（償却資産）額最小値テキスト">
          <a:extLst>
            <a:ext uri="{FF2B5EF4-FFF2-40B4-BE49-F238E27FC236}">
              <a16:creationId xmlns:a16="http://schemas.microsoft.com/office/drawing/2014/main" id="{249D7F9E-2A8E-474F-88FB-0BDCB7489B80}"/>
            </a:ext>
          </a:extLst>
        </xdr:cNvPr>
        <xdr:cNvSpPr txBox="1"/>
      </xdr:nvSpPr>
      <xdr:spPr>
        <a:xfrm>
          <a:off x="10515600" y="11048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71999</xdr:rowOff>
    </xdr:from>
    <xdr:to>
      <xdr:col>55</xdr:col>
      <xdr:colOff>88900</xdr:colOff>
      <xdr:row>64</xdr:row>
      <xdr:rowOff>71999</xdr:rowOff>
    </xdr:to>
    <xdr:cxnSp macro="">
      <xdr:nvCxnSpPr>
        <xdr:cNvPr id="224" name="直線コネクタ 223">
          <a:extLst>
            <a:ext uri="{FF2B5EF4-FFF2-40B4-BE49-F238E27FC236}">
              <a16:creationId xmlns:a16="http://schemas.microsoft.com/office/drawing/2014/main" id="{CF21EA36-449D-44A4-B73E-D82AE5B245DF}"/>
            </a:ext>
          </a:extLst>
        </xdr:cNvPr>
        <xdr:cNvCxnSpPr/>
      </xdr:nvCxnSpPr>
      <xdr:spPr>
        <a:xfrm>
          <a:off x="10388600" y="11044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31368</xdr:rowOff>
    </xdr:from>
    <xdr:ext cx="690189" cy="259045"/>
    <xdr:sp macro="" textlink="">
      <xdr:nvSpPr>
        <xdr:cNvPr id="225" name="【橋りょう・トンネル】&#10;一人当たり有形固定資産（償却資産）額最大値テキスト">
          <a:extLst>
            <a:ext uri="{FF2B5EF4-FFF2-40B4-BE49-F238E27FC236}">
              <a16:creationId xmlns:a16="http://schemas.microsoft.com/office/drawing/2014/main" id="{F4705AA7-0E38-48D9-9D7F-34F11B4B88EC}"/>
            </a:ext>
          </a:extLst>
        </xdr:cNvPr>
        <xdr:cNvSpPr txBox="1"/>
      </xdr:nvSpPr>
      <xdr:spPr>
        <a:xfrm>
          <a:off x="10515600" y="94611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1,073,314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84691</xdr:rowOff>
    </xdr:from>
    <xdr:to>
      <xdr:col>55</xdr:col>
      <xdr:colOff>88900</xdr:colOff>
      <xdr:row>56</xdr:row>
      <xdr:rowOff>84691</xdr:rowOff>
    </xdr:to>
    <xdr:cxnSp macro="">
      <xdr:nvCxnSpPr>
        <xdr:cNvPr id="226" name="直線コネクタ 225">
          <a:extLst>
            <a:ext uri="{FF2B5EF4-FFF2-40B4-BE49-F238E27FC236}">
              <a16:creationId xmlns:a16="http://schemas.microsoft.com/office/drawing/2014/main" id="{05E7237E-2EBE-49B3-BFAB-AAD7EAAA41DF}"/>
            </a:ext>
          </a:extLst>
        </xdr:cNvPr>
        <xdr:cNvCxnSpPr/>
      </xdr:nvCxnSpPr>
      <xdr:spPr>
        <a:xfrm>
          <a:off x="10388600" y="9685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31465</xdr:rowOff>
    </xdr:from>
    <xdr:ext cx="599010" cy="259045"/>
    <xdr:sp macro="" textlink="">
      <xdr:nvSpPr>
        <xdr:cNvPr id="227" name="【橋りょう・トンネル】&#10;一人当たり有形固定資産（償却資産）額平均値テキスト">
          <a:extLst>
            <a:ext uri="{FF2B5EF4-FFF2-40B4-BE49-F238E27FC236}">
              <a16:creationId xmlns:a16="http://schemas.microsoft.com/office/drawing/2014/main" id="{62912B01-E879-465E-A407-1934F6522787}"/>
            </a:ext>
          </a:extLst>
        </xdr:cNvPr>
        <xdr:cNvSpPr txBox="1"/>
      </xdr:nvSpPr>
      <xdr:spPr>
        <a:xfrm>
          <a:off x="10515600" y="108328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53038</xdr:rowOff>
    </xdr:from>
    <xdr:to>
      <xdr:col>55</xdr:col>
      <xdr:colOff>50800</xdr:colOff>
      <xdr:row>63</xdr:row>
      <xdr:rowOff>154638</xdr:rowOff>
    </xdr:to>
    <xdr:sp macro="" textlink="">
      <xdr:nvSpPr>
        <xdr:cNvPr id="228" name="フローチャート: 判断 227">
          <a:extLst>
            <a:ext uri="{FF2B5EF4-FFF2-40B4-BE49-F238E27FC236}">
              <a16:creationId xmlns:a16="http://schemas.microsoft.com/office/drawing/2014/main" id="{116D5A5A-9C51-4276-92CC-E0139775FD90}"/>
            </a:ext>
          </a:extLst>
        </xdr:cNvPr>
        <xdr:cNvSpPr/>
      </xdr:nvSpPr>
      <xdr:spPr>
        <a:xfrm>
          <a:off x="10426700" y="10854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60792</xdr:rowOff>
    </xdr:from>
    <xdr:to>
      <xdr:col>50</xdr:col>
      <xdr:colOff>165100</xdr:colOff>
      <xdr:row>63</xdr:row>
      <xdr:rowOff>162392</xdr:rowOff>
    </xdr:to>
    <xdr:sp macro="" textlink="">
      <xdr:nvSpPr>
        <xdr:cNvPr id="229" name="フローチャート: 判断 228">
          <a:extLst>
            <a:ext uri="{FF2B5EF4-FFF2-40B4-BE49-F238E27FC236}">
              <a16:creationId xmlns:a16="http://schemas.microsoft.com/office/drawing/2014/main" id="{7800003A-3D49-47E5-AAA6-2AF71B4D1161}"/>
            </a:ext>
          </a:extLst>
        </xdr:cNvPr>
        <xdr:cNvSpPr/>
      </xdr:nvSpPr>
      <xdr:spPr>
        <a:xfrm>
          <a:off x="9588500" y="10862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62231</xdr:rowOff>
    </xdr:from>
    <xdr:to>
      <xdr:col>46</xdr:col>
      <xdr:colOff>38100</xdr:colOff>
      <xdr:row>63</xdr:row>
      <xdr:rowOff>163831</xdr:rowOff>
    </xdr:to>
    <xdr:sp macro="" textlink="">
      <xdr:nvSpPr>
        <xdr:cNvPr id="230" name="フローチャート: 判断 229">
          <a:extLst>
            <a:ext uri="{FF2B5EF4-FFF2-40B4-BE49-F238E27FC236}">
              <a16:creationId xmlns:a16="http://schemas.microsoft.com/office/drawing/2014/main" id="{4D8D5C11-604F-41EA-BB4C-44C8A585D795}"/>
            </a:ext>
          </a:extLst>
        </xdr:cNvPr>
        <xdr:cNvSpPr/>
      </xdr:nvSpPr>
      <xdr:spPr>
        <a:xfrm>
          <a:off x="8699500" y="10863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62804</xdr:rowOff>
    </xdr:from>
    <xdr:to>
      <xdr:col>41</xdr:col>
      <xdr:colOff>101600</xdr:colOff>
      <xdr:row>63</xdr:row>
      <xdr:rowOff>164404</xdr:rowOff>
    </xdr:to>
    <xdr:sp macro="" textlink="">
      <xdr:nvSpPr>
        <xdr:cNvPr id="231" name="フローチャート: 判断 230">
          <a:extLst>
            <a:ext uri="{FF2B5EF4-FFF2-40B4-BE49-F238E27FC236}">
              <a16:creationId xmlns:a16="http://schemas.microsoft.com/office/drawing/2014/main" id="{0AF1C0BE-C01D-4500-900F-098F2B9255CA}"/>
            </a:ext>
          </a:extLst>
        </xdr:cNvPr>
        <xdr:cNvSpPr/>
      </xdr:nvSpPr>
      <xdr:spPr>
        <a:xfrm>
          <a:off x="7810500" y="1086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135010</xdr:rowOff>
    </xdr:from>
    <xdr:to>
      <xdr:col>36</xdr:col>
      <xdr:colOff>165100</xdr:colOff>
      <xdr:row>63</xdr:row>
      <xdr:rowOff>65160</xdr:rowOff>
    </xdr:to>
    <xdr:sp macro="" textlink="">
      <xdr:nvSpPr>
        <xdr:cNvPr id="232" name="フローチャート: 判断 231">
          <a:extLst>
            <a:ext uri="{FF2B5EF4-FFF2-40B4-BE49-F238E27FC236}">
              <a16:creationId xmlns:a16="http://schemas.microsoft.com/office/drawing/2014/main" id="{AD9C16E1-9DED-4657-806C-D192A0B34EBE}"/>
            </a:ext>
          </a:extLst>
        </xdr:cNvPr>
        <xdr:cNvSpPr/>
      </xdr:nvSpPr>
      <xdr:spPr>
        <a:xfrm>
          <a:off x="6921500" y="10764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3" name="テキスト ボックス 232">
          <a:extLst>
            <a:ext uri="{FF2B5EF4-FFF2-40B4-BE49-F238E27FC236}">
              <a16:creationId xmlns:a16="http://schemas.microsoft.com/office/drawing/2014/main" id="{3F411DA0-CC81-4C36-8A4D-164F4E526332}"/>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4" name="テキスト ボックス 233">
          <a:extLst>
            <a:ext uri="{FF2B5EF4-FFF2-40B4-BE49-F238E27FC236}">
              <a16:creationId xmlns:a16="http://schemas.microsoft.com/office/drawing/2014/main" id="{95E38BB7-5AFE-4C20-A11A-B1DFE7FD0E6F}"/>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5" name="テキスト ボックス 234">
          <a:extLst>
            <a:ext uri="{FF2B5EF4-FFF2-40B4-BE49-F238E27FC236}">
              <a16:creationId xmlns:a16="http://schemas.microsoft.com/office/drawing/2014/main" id="{D66E1235-D0EA-4549-81CB-2427F4E3554B}"/>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id="{8EC94D60-C7A0-42EF-9B06-59BB6846759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F7FBA5C8-0E6B-48F5-A0B2-749EDC373789}"/>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66818</xdr:rowOff>
    </xdr:from>
    <xdr:to>
      <xdr:col>50</xdr:col>
      <xdr:colOff>165100</xdr:colOff>
      <xdr:row>63</xdr:row>
      <xdr:rowOff>168418</xdr:rowOff>
    </xdr:to>
    <xdr:sp macro="" textlink="">
      <xdr:nvSpPr>
        <xdr:cNvPr id="238" name="楕円 237">
          <a:extLst>
            <a:ext uri="{FF2B5EF4-FFF2-40B4-BE49-F238E27FC236}">
              <a16:creationId xmlns:a16="http://schemas.microsoft.com/office/drawing/2014/main" id="{C255F759-73CC-4D11-BFC3-42188AE95513}"/>
            </a:ext>
          </a:extLst>
        </xdr:cNvPr>
        <xdr:cNvSpPr/>
      </xdr:nvSpPr>
      <xdr:spPr>
        <a:xfrm>
          <a:off x="9588500" y="1086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66750</xdr:rowOff>
    </xdr:from>
    <xdr:to>
      <xdr:col>46</xdr:col>
      <xdr:colOff>38100</xdr:colOff>
      <xdr:row>63</xdr:row>
      <xdr:rowOff>168350</xdr:rowOff>
    </xdr:to>
    <xdr:sp macro="" textlink="">
      <xdr:nvSpPr>
        <xdr:cNvPr id="239" name="楕円 238">
          <a:extLst>
            <a:ext uri="{FF2B5EF4-FFF2-40B4-BE49-F238E27FC236}">
              <a16:creationId xmlns:a16="http://schemas.microsoft.com/office/drawing/2014/main" id="{503517C8-FF1C-4B43-B461-EEB3D78E9403}"/>
            </a:ext>
          </a:extLst>
        </xdr:cNvPr>
        <xdr:cNvSpPr/>
      </xdr:nvSpPr>
      <xdr:spPr>
        <a:xfrm>
          <a:off x="8699500" y="1086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117550</xdr:rowOff>
    </xdr:from>
    <xdr:to>
      <xdr:col>50</xdr:col>
      <xdr:colOff>114300</xdr:colOff>
      <xdr:row>63</xdr:row>
      <xdr:rowOff>117618</xdr:rowOff>
    </xdr:to>
    <xdr:cxnSp macro="">
      <xdr:nvCxnSpPr>
        <xdr:cNvPr id="240" name="直線コネクタ 239">
          <a:extLst>
            <a:ext uri="{FF2B5EF4-FFF2-40B4-BE49-F238E27FC236}">
              <a16:creationId xmlns:a16="http://schemas.microsoft.com/office/drawing/2014/main" id="{B205EAD7-6D66-48A7-855C-57AC098377CE}"/>
            </a:ext>
          </a:extLst>
        </xdr:cNvPr>
        <xdr:cNvCxnSpPr/>
      </xdr:nvCxnSpPr>
      <xdr:spPr>
        <a:xfrm>
          <a:off x="8750300" y="10918900"/>
          <a:ext cx="889000" cy="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66959</xdr:rowOff>
    </xdr:from>
    <xdr:to>
      <xdr:col>41</xdr:col>
      <xdr:colOff>101600</xdr:colOff>
      <xdr:row>63</xdr:row>
      <xdr:rowOff>168559</xdr:rowOff>
    </xdr:to>
    <xdr:sp macro="" textlink="">
      <xdr:nvSpPr>
        <xdr:cNvPr id="241" name="楕円 240">
          <a:extLst>
            <a:ext uri="{FF2B5EF4-FFF2-40B4-BE49-F238E27FC236}">
              <a16:creationId xmlns:a16="http://schemas.microsoft.com/office/drawing/2014/main" id="{A5C205D7-D872-42D0-B8F8-21EE5EB25F8E}"/>
            </a:ext>
          </a:extLst>
        </xdr:cNvPr>
        <xdr:cNvSpPr/>
      </xdr:nvSpPr>
      <xdr:spPr>
        <a:xfrm>
          <a:off x="7810500" y="10868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117550</xdr:rowOff>
    </xdr:from>
    <xdr:to>
      <xdr:col>45</xdr:col>
      <xdr:colOff>177800</xdr:colOff>
      <xdr:row>63</xdr:row>
      <xdr:rowOff>117759</xdr:rowOff>
    </xdr:to>
    <xdr:cxnSp macro="">
      <xdr:nvCxnSpPr>
        <xdr:cNvPr id="242" name="直線コネクタ 241">
          <a:extLst>
            <a:ext uri="{FF2B5EF4-FFF2-40B4-BE49-F238E27FC236}">
              <a16:creationId xmlns:a16="http://schemas.microsoft.com/office/drawing/2014/main" id="{B4B55CD9-D2EC-4131-A161-6E5E7E855E67}"/>
            </a:ext>
          </a:extLst>
        </xdr:cNvPr>
        <xdr:cNvCxnSpPr/>
      </xdr:nvCxnSpPr>
      <xdr:spPr>
        <a:xfrm flipV="1">
          <a:off x="7861300" y="10918900"/>
          <a:ext cx="889000" cy="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69319</xdr:rowOff>
    </xdr:from>
    <xdr:to>
      <xdr:col>36</xdr:col>
      <xdr:colOff>165100</xdr:colOff>
      <xdr:row>63</xdr:row>
      <xdr:rowOff>170919</xdr:rowOff>
    </xdr:to>
    <xdr:sp macro="" textlink="">
      <xdr:nvSpPr>
        <xdr:cNvPr id="243" name="楕円 242">
          <a:extLst>
            <a:ext uri="{FF2B5EF4-FFF2-40B4-BE49-F238E27FC236}">
              <a16:creationId xmlns:a16="http://schemas.microsoft.com/office/drawing/2014/main" id="{AE77EE7C-7937-4E03-ADEA-14E78BF49161}"/>
            </a:ext>
          </a:extLst>
        </xdr:cNvPr>
        <xdr:cNvSpPr/>
      </xdr:nvSpPr>
      <xdr:spPr>
        <a:xfrm>
          <a:off x="6921500" y="10870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117759</xdr:rowOff>
    </xdr:from>
    <xdr:to>
      <xdr:col>41</xdr:col>
      <xdr:colOff>50800</xdr:colOff>
      <xdr:row>63</xdr:row>
      <xdr:rowOff>120119</xdr:rowOff>
    </xdr:to>
    <xdr:cxnSp macro="">
      <xdr:nvCxnSpPr>
        <xdr:cNvPr id="244" name="直線コネクタ 243">
          <a:extLst>
            <a:ext uri="{FF2B5EF4-FFF2-40B4-BE49-F238E27FC236}">
              <a16:creationId xmlns:a16="http://schemas.microsoft.com/office/drawing/2014/main" id="{C6F8F9D6-F11D-49D4-8CDB-977A74A8A6B4}"/>
            </a:ext>
          </a:extLst>
        </xdr:cNvPr>
        <xdr:cNvCxnSpPr/>
      </xdr:nvCxnSpPr>
      <xdr:spPr>
        <a:xfrm flipV="1">
          <a:off x="6972300" y="10919109"/>
          <a:ext cx="889000" cy="2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7469</xdr:rowOff>
    </xdr:from>
    <xdr:ext cx="599010" cy="259045"/>
    <xdr:sp macro="" textlink="">
      <xdr:nvSpPr>
        <xdr:cNvPr id="245" name="n_1aveValue【橋りょう・トンネル】&#10;一人当たり有形固定資産（償却資産）額">
          <a:extLst>
            <a:ext uri="{FF2B5EF4-FFF2-40B4-BE49-F238E27FC236}">
              <a16:creationId xmlns:a16="http://schemas.microsoft.com/office/drawing/2014/main" id="{18F67FFE-FA01-484E-818D-A3813886A024}"/>
            </a:ext>
          </a:extLst>
        </xdr:cNvPr>
        <xdr:cNvSpPr txBox="1"/>
      </xdr:nvSpPr>
      <xdr:spPr>
        <a:xfrm>
          <a:off x="9327095" y="10637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8908</xdr:rowOff>
    </xdr:from>
    <xdr:ext cx="599010" cy="259045"/>
    <xdr:sp macro="" textlink="">
      <xdr:nvSpPr>
        <xdr:cNvPr id="246" name="n_2aveValue【橋りょう・トンネル】&#10;一人当たり有形固定資産（償却資産）額">
          <a:extLst>
            <a:ext uri="{FF2B5EF4-FFF2-40B4-BE49-F238E27FC236}">
              <a16:creationId xmlns:a16="http://schemas.microsoft.com/office/drawing/2014/main" id="{071DD0C4-3675-4881-8D20-9E066A0FC238}"/>
            </a:ext>
          </a:extLst>
        </xdr:cNvPr>
        <xdr:cNvSpPr txBox="1"/>
      </xdr:nvSpPr>
      <xdr:spPr>
        <a:xfrm>
          <a:off x="8450795" y="10638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9481</xdr:rowOff>
    </xdr:from>
    <xdr:ext cx="599010" cy="259045"/>
    <xdr:sp macro="" textlink="">
      <xdr:nvSpPr>
        <xdr:cNvPr id="247" name="n_3aveValue【橋りょう・トンネル】&#10;一人当たり有形固定資産（償却資産）額">
          <a:extLst>
            <a:ext uri="{FF2B5EF4-FFF2-40B4-BE49-F238E27FC236}">
              <a16:creationId xmlns:a16="http://schemas.microsoft.com/office/drawing/2014/main" id="{0F2ABFC4-1113-4ECE-BB91-B08279D09F35}"/>
            </a:ext>
          </a:extLst>
        </xdr:cNvPr>
        <xdr:cNvSpPr txBox="1"/>
      </xdr:nvSpPr>
      <xdr:spPr>
        <a:xfrm>
          <a:off x="7561795" y="10639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81687</xdr:rowOff>
    </xdr:from>
    <xdr:ext cx="599010" cy="259045"/>
    <xdr:sp macro="" textlink="">
      <xdr:nvSpPr>
        <xdr:cNvPr id="248" name="n_4aveValue【橋りょう・トンネル】&#10;一人当たり有形固定資産（償却資産）額">
          <a:extLst>
            <a:ext uri="{FF2B5EF4-FFF2-40B4-BE49-F238E27FC236}">
              <a16:creationId xmlns:a16="http://schemas.microsoft.com/office/drawing/2014/main" id="{5800E00B-770A-4234-84C7-DDE39324099F}"/>
            </a:ext>
          </a:extLst>
        </xdr:cNvPr>
        <xdr:cNvSpPr txBox="1"/>
      </xdr:nvSpPr>
      <xdr:spPr>
        <a:xfrm>
          <a:off x="6672795" y="10540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159545</xdr:rowOff>
    </xdr:from>
    <xdr:ext cx="599010" cy="259045"/>
    <xdr:sp macro="" textlink="">
      <xdr:nvSpPr>
        <xdr:cNvPr id="249" name="n_1mainValue【橋りょう・トンネル】&#10;一人当たり有形固定資産（償却資産）額">
          <a:extLst>
            <a:ext uri="{FF2B5EF4-FFF2-40B4-BE49-F238E27FC236}">
              <a16:creationId xmlns:a16="http://schemas.microsoft.com/office/drawing/2014/main" id="{EDFE5976-4252-43D5-910A-8A3CFBD17DC7}"/>
            </a:ext>
          </a:extLst>
        </xdr:cNvPr>
        <xdr:cNvSpPr txBox="1"/>
      </xdr:nvSpPr>
      <xdr:spPr>
        <a:xfrm>
          <a:off x="9327095" y="10960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159477</xdr:rowOff>
    </xdr:from>
    <xdr:ext cx="599010" cy="259045"/>
    <xdr:sp macro="" textlink="">
      <xdr:nvSpPr>
        <xdr:cNvPr id="250" name="n_2mainValue【橋りょう・トンネル】&#10;一人当たり有形固定資産（償却資産）額">
          <a:extLst>
            <a:ext uri="{FF2B5EF4-FFF2-40B4-BE49-F238E27FC236}">
              <a16:creationId xmlns:a16="http://schemas.microsoft.com/office/drawing/2014/main" id="{BC4E5FB9-F9F4-416F-AB39-C1F85DA5EC05}"/>
            </a:ext>
          </a:extLst>
        </xdr:cNvPr>
        <xdr:cNvSpPr txBox="1"/>
      </xdr:nvSpPr>
      <xdr:spPr>
        <a:xfrm>
          <a:off x="8450795" y="10960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159686</xdr:rowOff>
    </xdr:from>
    <xdr:ext cx="599010" cy="259045"/>
    <xdr:sp macro="" textlink="">
      <xdr:nvSpPr>
        <xdr:cNvPr id="251" name="n_3mainValue【橋りょう・トンネル】&#10;一人当たり有形固定資産（償却資産）額">
          <a:extLst>
            <a:ext uri="{FF2B5EF4-FFF2-40B4-BE49-F238E27FC236}">
              <a16:creationId xmlns:a16="http://schemas.microsoft.com/office/drawing/2014/main" id="{77703048-FFE0-4A49-B5EA-97A968CA5396}"/>
            </a:ext>
          </a:extLst>
        </xdr:cNvPr>
        <xdr:cNvSpPr txBox="1"/>
      </xdr:nvSpPr>
      <xdr:spPr>
        <a:xfrm>
          <a:off x="7561795" y="10961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162046</xdr:rowOff>
    </xdr:from>
    <xdr:ext cx="599010" cy="259045"/>
    <xdr:sp macro="" textlink="">
      <xdr:nvSpPr>
        <xdr:cNvPr id="252" name="n_4mainValue【橋りょう・トンネル】&#10;一人当たり有形固定資産（償却資産）額">
          <a:extLst>
            <a:ext uri="{FF2B5EF4-FFF2-40B4-BE49-F238E27FC236}">
              <a16:creationId xmlns:a16="http://schemas.microsoft.com/office/drawing/2014/main" id="{E4972162-C572-43DA-A8E5-9EFAD0E16D4A}"/>
            </a:ext>
          </a:extLst>
        </xdr:cNvPr>
        <xdr:cNvSpPr txBox="1"/>
      </xdr:nvSpPr>
      <xdr:spPr>
        <a:xfrm>
          <a:off x="6672795" y="10963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3" name="正方形/長方形 252">
          <a:extLst>
            <a:ext uri="{FF2B5EF4-FFF2-40B4-BE49-F238E27FC236}">
              <a16:creationId xmlns:a16="http://schemas.microsoft.com/office/drawing/2014/main" id="{F910780C-EE9F-4E74-9C63-19F08DBDE9BA}"/>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4" name="正方形/長方形 253">
          <a:extLst>
            <a:ext uri="{FF2B5EF4-FFF2-40B4-BE49-F238E27FC236}">
              <a16:creationId xmlns:a16="http://schemas.microsoft.com/office/drawing/2014/main" id="{6E0879FB-03AD-4889-B642-CF6181359EA9}"/>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5" name="正方形/長方形 254">
          <a:extLst>
            <a:ext uri="{FF2B5EF4-FFF2-40B4-BE49-F238E27FC236}">
              <a16:creationId xmlns:a16="http://schemas.microsoft.com/office/drawing/2014/main" id="{7785DFAB-1C33-4576-AD39-FAE1A633FEE1}"/>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6" name="正方形/長方形 255">
          <a:extLst>
            <a:ext uri="{FF2B5EF4-FFF2-40B4-BE49-F238E27FC236}">
              <a16:creationId xmlns:a16="http://schemas.microsoft.com/office/drawing/2014/main" id="{DF49DAD4-226F-46D8-BA41-9B6695306DBA}"/>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7" name="正方形/長方形 256">
          <a:extLst>
            <a:ext uri="{FF2B5EF4-FFF2-40B4-BE49-F238E27FC236}">
              <a16:creationId xmlns:a16="http://schemas.microsoft.com/office/drawing/2014/main" id="{417F4988-64D3-4753-8F8C-3296ED9D6C82}"/>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8" name="正方形/長方形 257">
          <a:extLst>
            <a:ext uri="{FF2B5EF4-FFF2-40B4-BE49-F238E27FC236}">
              <a16:creationId xmlns:a16="http://schemas.microsoft.com/office/drawing/2014/main" id="{BAA31AFD-07AE-4EEE-95C0-93F355D19B67}"/>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9" name="正方形/長方形 258">
          <a:extLst>
            <a:ext uri="{FF2B5EF4-FFF2-40B4-BE49-F238E27FC236}">
              <a16:creationId xmlns:a16="http://schemas.microsoft.com/office/drawing/2014/main" id="{03E52826-A26F-4756-B90C-6107CC699D45}"/>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0" name="正方形/長方形 259">
          <a:extLst>
            <a:ext uri="{FF2B5EF4-FFF2-40B4-BE49-F238E27FC236}">
              <a16:creationId xmlns:a16="http://schemas.microsoft.com/office/drawing/2014/main" id="{B21FBA1B-C803-4039-9867-A591E987CA53}"/>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1" name="テキスト ボックス 260">
          <a:extLst>
            <a:ext uri="{FF2B5EF4-FFF2-40B4-BE49-F238E27FC236}">
              <a16:creationId xmlns:a16="http://schemas.microsoft.com/office/drawing/2014/main" id="{7E4C2808-5D42-4744-A267-3DB9B6EFF122}"/>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2" name="直線コネクタ 261">
          <a:extLst>
            <a:ext uri="{FF2B5EF4-FFF2-40B4-BE49-F238E27FC236}">
              <a16:creationId xmlns:a16="http://schemas.microsoft.com/office/drawing/2014/main" id="{D4F576C4-F458-4186-9D4B-0C3DEB865D87}"/>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3" name="テキスト ボックス 262">
          <a:extLst>
            <a:ext uri="{FF2B5EF4-FFF2-40B4-BE49-F238E27FC236}">
              <a16:creationId xmlns:a16="http://schemas.microsoft.com/office/drawing/2014/main" id="{A40DC52B-E3DE-4F33-84B8-5810D9906C74}"/>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4" name="直線コネクタ 263">
          <a:extLst>
            <a:ext uri="{FF2B5EF4-FFF2-40B4-BE49-F238E27FC236}">
              <a16:creationId xmlns:a16="http://schemas.microsoft.com/office/drawing/2014/main" id="{5CC58382-4418-4820-83DB-AE527BB35EF2}"/>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65" name="テキスト ボックス 264">
          <a:extLst>
            <a:ext uri="{FF2B5EF4-FFF2-40B4-BE49-F238E27FC236}">
              <a16:creationId xmlns:a16="http://schemas.microsoft.com/office/drawing/2014/main" id="{FD40EDC3-BBF9-4415-A851-767623E60C4A}"/>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6" name="直線コネクタ 265">
          <a:extLst>
            <a:ext uri="{FF2B5EF4-FFF2-40B4-BE49-F238E27FC236}">
              <a16:creationId xmlns:a16="http://schemas.microsoft.com/office/drawing/2014/main" id="{0281A236-96D5-4DA7-ACEF-EAE41D0BD0FA}"/>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7" name="テキスト ボックス 266">
          <a:extLst>
            <a:ext uri="{FF2B5EF4-FFF2-40B4-BE49-F238E27FC236}">
              <a16:creationId xmlns:a16="http://schemas.microsoft.com/office/drawing/2014/main" id="{FB8B9796-9FED-4B2E-98B0-47ADA654AB91}"/>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8" name="直線コネクタ 267">
          <a:extLst>
            <a:ext uri="{FF2B5EF4-FFF2-40B4-BE49-F238E27FC236}">
              <a16:creationId xmlns:a16="http://schemas.microsoft.com/office/drawing/2014/main" id="{73A62D01-8CCA-4DAF-9B44-CB10F485F601}"/>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9" name="テキスト ボックス 268">
          <a:extLst>
            <a:ext uri="{FF2B5EF4-FFF2-40B4-BE49-F238E27FC236}">
              <a16:creationId xmlns:a16="http://schemas.microsoft.com/office/drawing/2014/main" id="{479ABE9D-FFAF-4539-B754-2C37D5BAE418}"/>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0" name="直線コネクタ 269">
          <a:extLst>
            <a:ext uri="{FF2B5EF4-FFF2-40B4-BE49-F238E27FC236}">
              <a16:creationId xmlns:a16="http://schemas.microsoft.com/office/drawing/2014/main" id="{6226EFED-9326-4F82-8271-CCA2B6B788F3}"/>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1" name="テキスト ボックス 270">
          <a:extLst>
            <a:ext uri="{FF2B5EF4-FFF2-40B4-BE49-F238E27FC236}">
              <a16:creationId xmlns:a16="http://schemas.microsoft.com/office/drawing/2014/main" id="{87F88D77-72DA-48E7-96B7-BBAF5BD60AE3}"/>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2" name="直線コネクタ 271">
          <a:extLst>
            <a:ext uri="{FF2B5EF4-FFF2-40B4-BE49-F238E27FC236}">
              <a16:creationId xmlns:a16="http://schemas.microsoft.com/office/drawing/2014/main" id="{BD8E6EBF-F586-46FE-8230-BF22F38C3E13}"/>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3" name="テキスト ボックス 272">
          <a:extLst>
            <a:ext uri="{FF2B5EF4-FFF2-40B4-BE49-F238E27FC236}">
              <a16:creationId xmlns:a16="http://schemas.microsoft.com/office/drawing/2014/main" id="{39763FD3-3E9D-44EE-8B5B-B388EA1BB7AA}"/>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4" name="直線コネクタ 273">
          <a:extLst>
            <a:ext uri="{FF2B5EF4-FFF2-40B4-BE49-F238E27FC236}">
              <a16:creationId xmlns:a16="http://schemas.microsoft.com/office/drawing/2014/main" id="{E130AC9F-0F81-4ED9-AFE9-C997F26A4A9D}"/>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75" name="テキスト ボックス 274">
          <a:extLst>
            <a:ext uri="{FF2B5EF4-FFF2-40B4-BE49-F238E27FC236}">
              <a16:creationId xmlns:a16="http://schemas.microsoft.com/office/drawing/2014/main" id="{477C4D6E-2D84-4C8A-B042-BD6447DA7A2D}"/>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6" name="【公営住宅】&#10;有形固定資産減価償却率グラフ枠">
          <a:extLst>
            <a:ext uri="{FF2B5EF4-FFF2-40B4-BE49-F238E27FC236}">
              <a16:creationId xmlns:a16="http://schemas.microsoft.com/office/drawing/2014/main" id="{BFCCD68E-41C5-49B6-A478-2D2D9554E29C}"/>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146686</xdr:rowOff>
    </xdr:from>
    <xdr:to>
      <xdr:col>24</xdr:col>
      <xdr:colOff>62865</xdr:colOff>
      <xdr:row>86</xdr:row>
      <xdr:rowOff>114300</xdr:rowOff>
    </xdr:to>
    <xdr:cxnSp macro="">
      <xdr:nvCxnSpPr>
        <xdr:cNvPr id="277" name="直線コネクタ 276">
          <a:extLst>
            <a:ext uri="{FF2B5EF4-FFF2-40B4-BE49-F238E27FC236}">
              <a16:creationId xmlns:a16="http://schemas.microsoft.com/office/drawing/2014/main" id="{18637B2C-7E53-4730-8945-D0245F443615}"/>
            </a:ext>
          </a:extLst>
        </xdr:cNvPr>
        <xdr:cNvCxnSpPr/>
      </xdr:nvCxnSpPr>
      <xdr:spPr>
        <a:xfrm flipV="1">
          <a:off x="4634865" y="13348336"/>
          <a:ext cx="0" cy="1510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78" name="【公営住宅】&#10;有形固定資産減価償却率最小値テキスト">
          <a:extLst>
            <a:ext uri="{FF2B5EF4-FFF2-40B4-BE49-F238E27FC236}">
              <a16:creationId xmlns:a16="http://schemas.microsoft.com/office/drawing/2014/main" id="{39FF4965-FE85-43DF-BDA9-FE0002F8EA29}"/>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79" name="直線コネクタ 278">
          <a:extLst>
            <a:ext uri="{FF2B5EF4-FFF2-40B4-BE49-F238E27FC236}">
              <a16:creationId xmlns:a16="http://schemas.microsoft.com/office/drawing/2014/main" id="{E1FCE3F8-62C5-41C8-9471-1FAC70FDD9BA}"/>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93363</xdr:rowOff>
    </xdr:from>
    <xdr:ext cx="405111" cy="259045"/>
    <xdr:sp macro="" textlink="">
      <xdr:nvSpPr>
        <xdr:cNvPr id="280" name="【公営住宅】&#10;有形固定資産減価償却率最大値テキスト">
          <a:extLst>
            <a:ext uri="{FF2B5EF4-FFF2-40B4-BE49-F238E27FC236}">
              <a16:creationId xmlns:a16="http://schemas.microsoft.com/office/drawing/2014/main" id="{46869787-5DE0-4BBE-932E-4D145E0550E9}"/>
            </a:ext>
          </a:extLst>
        </xdr:cNvPr>
        <xdr:cNvSpPr txBox="1"/>
      </xdr:nvSpPr>
      <xdr:spPr>
        <a:xfrm>
          <a:off x="4673600" y="13123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146686</xdr:rowOff>
    </xdr:from>
    <xdr:to>
      <xdr:col>24</xdr:col>
      <xdr:colOff>152400</xdr:colOff>
      <xdr:row>77</xdr:row>
      <xdr:rowOff>146686</xdr:rowOff>
    </xdr:to>
    <xdr:cxnSp macro="">
      <xdr:nvCxnSpPr>
        <xdr:cNvPr id="281" name="直線コネクタ 280">
          <a:extLst>
            <a:ext uri="{FF2B5EF4-FFF2-40B4-BE49-F238E27FC236}">
              <a16:creationId xmlns:a16="http://schemas.microsoft.com/office/drawing/2014/main" id="{2B87CE5D-40E9-4B3A-B01D-B8656E65D545}"/>
            </a:ext>
          </a:extLst>
        </xdr:cNvPr>
        <xdr:cNvCxnSpPr/>
      </xdr:nvCxnSpPr>
      <xdr:spPr>
        <a:xfrm>
          <a:off x="4546600" y="1334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127652</xdr:rowOff>
    </xdr:from>
    <xdr:ext cx="405111" cy="259045"/>
    <xdr:sp macro="" textlink="">
      <xdr:nvSpPr>
        <xdr:cNvPr id="282" name="【公営住宅】&#10;有形固定資産減価償却率平均値テキスト">
          <a:extLst>
            <a:ext uri="{FF2B5EF4-FFF2-40B4-BE49-F238E27FC236}">
              <a16:creationId xmlns:a16="http://schemas.microsoft.com/office/drawing/2014/main" id="{93EA037F-1B96-4171-8E4C-1AABB3B56305}"/>
            </a:ext>
          </a:extLst>
        </xdr:cNvPr>
        <xdr:cNvSpPr txBox="1"/>
      </xdr:nvSpPr>
      <xdr:spPr>
        <a:xfrm>
          <a:off x="4673600" y="140151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149225</xdr:rowOff>
    </xdr:from>
    <xdr:to>
      <xdr:col>24</xdr:col>
      <xdr:colOff>114300</xdr:colOff>
      <xdr:row>82</xdr:row>
      <xdr:rowOff>79375</xdr:rowOff>
    </xdr:to>
    <xdr:sp macro="" textlink="">
      <xdr:nvSpPr>
        <xdr:cNvPr id="283" name="フローチャート: 判断 282">
          <a:extLst>
            <a:ext uri="{FF2B5EF4-FFF2-40B4-BE49-F238E27FC236}">
              <a16:creationId xmlns:a16="http://schemas.microsoft.com/office/drawing/2014/main" id="{B53148EB-D5A7-4CDC-BEE8-7BF9AE0FF9FF}"/>
            </a:ext>
          </a:extLst>
        </xdr:cNvPr>
        <xdr:cNvSpPr/>
      </xdr:nvSpPr>
      <xdr:spPr>
        <a:xfrm>
          <a:off x="4584700" y="1403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151130</xdr:rowOff>
    </xdr:from>
    <xdr:to>
      <xdr:col>20</xdr:col>
      <xdr:colOff>38100</xdr:colOff>
      <xdr:row>82</xdr:row>
      <xdr:rowOff>81280</xdr:rowOff>
    </xdr:to>
    <xdr:sp macro="" textlink="">
      <xdr:nvSpPr>
        <xdr:cNvPr id="284" name="フローチャート: 判断 283">
          <a:extLst>
            <a:ext uri="{FF2B5EF4-FFF2-40B4-BE49-F238E27FC236}">
              <a16:creationId xmlns:a16="http://schemas.microsoft.com/office/drawing/2014/main" id="{33BE8770-E6B9-4398-ACF8-39BA679C67B6}"/>
            </a:ext>
          </a:extLst>
        </xdr:cNvPr>
        <xdr:cNvSpPr/>
      </xdr:nvSpPr>
      <xdr:spPr>
        <a:xfrm>
          <a:off x="3746500" y="1403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8255</xdr:rowOff>
    </xdr:from>
    <xdr:to>
      <xdr:col>15</xdr:col>
      <xdr:colOff>101600</xdr:colOff>
      <xdr:row>82</xdr:row>
      <xdr:rowOff>109855</xdr:rowOff>
    </xdr:to>
    <xdr:sp macro="" textlink="">
      <xdr:nvSpPr>
        <xdr:cNvPr id="285" name="フローチャート: 判断 284">
          <a:extLst>
            <a:ext uri="{FF2B5EF4-FFF2-40B4-BE49-F238E27FC236}">
              <a16:creationId xmlns:a16="http://schemas.microsoft.com/office/drawing/2014/main" id="{99AF030B-F323-4436-855E-3CC364B498F2}"/>
            </a:ext>
          </a:extLst>
        </xdr:cNvPr>
        <xdr:cNvSpPr/>
      </xdr:nvSpPr>
      <xdr:spPr>
        <a:xfrm>
          <a:off x="2857500" y="1406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156845</xdr:rowOff>
    </xdr:from>
    <xdr:to>
      <xdr:col>10</xdr:col>
      <xdr:colOff>165100</xdr:colOff>
      <xdr:row>82</xdr:row>
      <xdr:rowOff>86995</xdr:rowOff>
    </xdr:to>
    <xdr:sp macro="" textlink="">
      <xdr:nvSpPr>
        <xdr:cNvPr id="286" name="フローチャート: 判断 285">
          <a:extLst>
            <a:ext uri="{FF2B5EF4-FFF2-40B4-BE49-F238E27FC236}">
              <a16:creationId xmlns:a16="http://schemas.microsoft.com/office/drawing/2014/main" id="{E1B5F7D4-592A-4518-9652-B1E8BD2640B5}"/>
            </a:ext>
          </a:extLst>
        </xdr:cNvPr>
        <xdr:cNvSpPr/>
      </xdr:nvSpPr>
      <xdr:spPr>
        <a:xfrm>
          <a:off x="1968500" y="1404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160655</xdr:rowOff>
    </xdr:from>
    <xdr:to>
      <xdr:col>6</xdr:col>
      <xdr:colOff>38100</xdr:colOff>
      <xdr:row>82</xdr:row>
      <xdr:rowOff>90805</xdr:rowOff>
    </xdr:to>
    <xdr:sp macro="" textlink="">
      <xdr:nvSpPr>
        <xdr:cNvPr id="287" name="フローチャート: 判断 286">
          <a:extLst>
            <a:ext uri="{FF2B5EF4-FFF2-40B4-BE49-F238E27FC236}">
              <a16:creationId xmlns:a16="http://schemas.microsoft.com/office/drawing/2014/main" id="{245A5600-A0C6-406E-B8EF-1A384EFE37DF}"/>
            </a:ext>
          </a:extLst>
        </xdr:cNvPr>
        <xdr:cNvSpPr/>
      </xdr:nvSpPr>
      <xdr:spPr>
        <a:xfrm>
          <a:off x="1079500" y="1404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8" name="テキスト ボックス 287">
          <a:extLst>
            <a:ext uri="{FF2B5EF4-FFF2-40B4-BE49-F238E27FC236}">
              <a16:creationId xmlns:a16="http://schemas.microsoft.com/office/drawing/2014/main" id="{B8F25A90-A32C-4CA3-8D3A-2FEF3DB21251}"/>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9" name="テキスト ボックス 288">
          <a:extLst>
            <a:ext uri="{FF2B5EF4-FFF2-40B4-BE49-F238E27FC236}">
              <a16:creationId xmlns:a16="http://schemas.microsoft.com/office/drawing/2014/main" id="{CA695D51-6C09-4980-95D0-B430BB2B757B}"/>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0" name="テキスト ボックス 289">
          <a:extLst>
            <a:ext uri="{FF2B5EF4-FFF2-40B4-BE49-F238E27FC236}">
              <a16:creationId xmlns:a16="http://schemas.microsoft.com/office/drawing/2014/main" id="{DD022D6C-A426-4219-B0F0-AD3DE1E69655}"/>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1" name="テキスト ボックス 290">
          <a:extLst>
            <a:ext uri="{FF2B5EF4-FFF2-40B4-BE49-F238E27FC236}">
              <a16:creationId xmlns:a16="http://schemas.microsoft.com/office/drawing/2014/main" id="{1BEE13DC-3E5D-405E-80E0-73B1422EBD8B}"/>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2" name="テキスト ボックス 291">
          <a:extLst>
            <a:ext uri="{FF2B5EF4-FFF2-40B4-BE49-F238E27FC236}">
              <a16:creationId xmlns:a16="http://schemas.microsoft.com/office/drawing/2014/main" id="{43B23029-3CB1-400F-B472-3543E97059B1}"/>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27305</xdr:rowOff>
    </xdr:from>
    <xdr:to>
      <xdr:col>20</xdr:col>
      <xdr:colOff>38100</xdr:colOff>
      <xdr:row>84</xdr:row>
      <xdr:rowOff>128905</xdr:rowOff>
    </xdr:to>
    <xdr:sp macro="" textlink="">
      <xdr:nvSpPr>
        <xdr:cNvPr id="293" name="楕円 292">
          <a:extLst>
            <a:ext uri="{FF2B5EF4-FFF2-40B4-BE49-F238E27FC236}">
              <a16:creationId xmlns:a16="http://schemas.microsoft.com/office/drawing/2014/main" id="{3E8FF3BD-EC80-4580-BE98-A71DA0E96C81}"/>
            </a:ext>
          </a:extLst>
        </xdr:cNvPr>
        <xdr:cNvSpPr/>
      </xdr:nvSpPr>
      <xdr:spPr>
        <a:xfrm>
          <a:off x="3746500" y="1442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166370</xdr:rowOff>
    </xdr:from>
    <xdr:to>
      <xdr:col>15</xdr:col>
      <xdr:colOff>101600</xdr:colOff>
      <xdr:row>84</xdr:row>
      <xdr:rowOff>96520</xdr:rowOff>
    </xdr:to>
    <xdr:sp macro="" textlink="">
      <xdr:nvSpPr>
        <xdr:cNvPr id="294" name="楕円 293">
          <a:extLst>
            <a:ext uri="{FF2B5EF4-FFF2-40B4-BE49-F238E27FC236}">
              <a16:creationId xmlns:a16="http://schemas.microsoft.com/office/drawing/2014/main" id="{A8837889-4DD5-4E21-BBAB-565A8D429D9A}"/>
            </a:ext>
          </a:extLst>
        </xdr:cNvPr>
        <xdr:cNvSpPr/>
      </xdr:nvSpPr>
      <xdr:spPr>
        <a:xfrm>
          <a:off x="2857500" y="1439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45720</xdr:rowOff>
    </xdr:from>
    <xdr:to>
      <xdr:col>19</xdr:col>
      <xdr:colOff>177800</xdr:colOff>
      <xdr:row>84</xdr:row>
      <xdr:rowOff>78105</xdr:rowOff>
    </xdr:to>
    <xdr:cxnSp macro="">
      <xdr:nvCxnSpPr>
        <xdr:cNvPr id="295" name="直線コネクタ 294">
          <a:extLst>
            <a:ext uri="{FF2B5EF4-FFF2-40B4-BE49-F238E27FC236}">
              <a16:creationId xmlns:a16="http://schemas.microsoft.com/office/drawing/2014/main" id="{0B26D561-57BF-4C36-9E5E-A029101FBBC2}"/>
            </a:ext>
          </a:extLst>
        </xdr:cNvPr>
        <xdr:cNvCxnSpPr/>
      </xdr:nvCxnSpPr>
      <xdr:spPr>
        <a:xfrm>
          <a:off x="2908300" y="1444752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137795</xdr:rowOff>
    </xdr:from>
    <xdr:to>
      <xdr:col>10</xdr:col>
      <xdr:colOff>165100</xdr:colOff>
      <xdr:row>84</xdr:row>
      <xdr:rowOff>67945</xdr:rowOff>
    </xdr:to>
    <xdr:sp macro="" textlink="">
      <xdr:nvSpPr>
        <xdr:cNvPr id="296" name="楕円 295">
          <a:extLst>
            <a:ext uri="{FF2B5EF4-FFF2-40B4-BE49-F238E27FC236}">
              <a16:creationId xmlns:a16="http://schemas.microsoft.com/office/drawing/2014/main" id="{BF538360-C7EB-4BBA-B6B0-EE6D1C10D60B}"/>
            </a:ext>
          </a:extLst>
        </xdr:cNvPr>
        <xdr:cNvSpPr/>
      </xdr:nvSpPr>
      <xdr:spPr>
        <a:xfrm>
          <a:off x="1968500" y="1436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17145</xdr:rowOff>
    </xdr:from>
    <xdr:to>
      <xdr:col>15</xdr:col>
      <xdr:colOff>50800</xdr:colOff>
      <xdr:row>84</xdr:row>
      <xdr:rowOff>45720</xdr:rowOff>
    </xdr:to>
    <xdr:cxnSp macro="">
      <xdr:nvCxnSpPr>
        <xdr:cNvPr id="297" name="直線コネクタ 296">
          <a:extLst>
            <a:ext uri="{FF2B5EF4-FFF2-40B4-BE49-F238E27FC236}">
              <a16:creationId xmlns:a16="http://schemas.microsoft.com/office/drawing/2014/main" id="{3BA4B9AE-98E9-4123-8E8B-7EB2CB76F268}"/>
            </a:ext>
          </a:extLst>
        </xdr:cNvPr>
        <xdr:cNvCxnSpPr/>
      </xdr:nvCxnSpPr>
      <xdr:spPr>
        <a:xfrm>
          <a:off x="2019300" y="1441894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101600</xdr:rowOff>
    </xdr:from>
    <xdr:to>
      <xdr:col>6</xdr:col>
      <xdr:colOff>38100</xdr:colOff>
      <xdr:row>84</xdr:row>
      <xdr:rowOff>31750</xdr:rowOff>
    </xdr:to>
    <xdr:sp macro="" textlink="">
      <xdr:nvSpPr>
        <xdr:cNvPr id="298" name="楕円 297">
          <a:extLst>
            <a:ext uri="{FF2B5EF4-FFF2-40B4-BE49-F238E27FC236}">
              <a16:creationId xmlns:a16="http://schemas.microsoft.com/office/drawing/2014/main" id="{984BF11E-B489-4A28-897C-6B7949869BD0}"/>
            </a:ext>
          </a:extLst>
        </xdr:cNvPr>
        <xdr:cNvSpPr/>
      </xdr:nvSpPr>
      <xdr:spPr>
        <a:xfrm>
          <a:off x="1079500" y="1433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152400</xdr:rowOff>
    </xdr:from>
    <xdr:to>
      <xdr:col>10</xdr:col>
      <xdr:colOff>114300</xdr:colOff>
      <xdr:row>84</xdr:row>
      <xdr:rowOff>17145</xdr:rowOff>
    </xdr:to>
    <xdr:cxnSp macro="">
      <xdr:nvCxnSpPr>
        <xdr:cNvPr id="299" name="直線コネクタ 298">
          <a:extLst>
            <a:ext uri="{FF2B5EF4-FFF2-40B4-BE49-F238E27FC236}">
              <a16:creationId xmlns:a16="http://schemas.microsoft.com/office/drawing/2014/main" id="{E43C1A4F-B9F2-4799-9050-F9C4DE36AE8E}"/>
            </a:ext>
          </a:extLst>
        </xdr:cNvPr>
        <xdr:cNvCxnSpPr/>
      </xdr:nvCxnSpPr>
      <xdr:spPr>
        <a:xfrm>
          <a:off x="1130300" y="1438275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97807</xdr:rowOff>
    </xdr:from>
    <xdr:ext cx="405111" cy="259045"/>
    <xdr:sp macro="" textlink="">
      <xdr:nvSpPr>
        <xdr:cNvPr id="300" name="n_1aveValue【公営住宅】&#10;有形固定資産減価償却率">
          <a:extLst>
            <a:ext uri="{FF2B5EF4-FFF2-40B4-BE49-F238E27FC236}">
              <a16:creationId xmlns:a16="http://schemas.microsoft.com/office/drawing/2014/main" id="{2AB9D2BC-9DEB-4621-8FE6-340773B855AF}"/>
            </a:ext>
          </a:extLst>
        </xdr:cNvPr>
        <xdr:cNvSpPr txBox="1"/>
      </xdr:nvSpPr>
      <xdr:spPr>
        <a:xfrm>
          <a:off x="3582044" y="1381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126382</xdr:rowOff>
    </xdr:from>
    <xdr:ext cx="405111" cy="259045"/>
    <xdr:sp macro="" textlink="">
      <xdr:nvSpPr>
        <xdr:cNvPr id="301" name="n_2aveValue【公営住宅】&#10;有形固定資産減価償却率">
          <a:extLst>
            <a:ext uri="{FF2B5EF4-FFF2-40B4-BE49-F238E27FC236}">
              <a16:creationId xmlns:a16="http://schemas.microsoft.com/office/drawing/2014/main" id="{60DE7BDF-DF22-4EC8-9F5B-918FD9AA1693}"/>
            </a:ext>
          </a:extLst>
        </xdr:cNvPr>
        <xdr:cNvSpPr txBox="1"/>
      </xdr:nvSpPr>
      <xdr:spPr>
        <a:xfrm>
          <a:off x="2705744" y="1384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103522</xdr:rowOff>
    </xdr:from>
    <xdr:ext cx="405111" cy="259045"/>
    <xdr:sp macro="" textlink="">
      <xdr:nvSpPr>
        <xdr:cNvPr id="302" name="n_3aveValue【公営住宅】&#10;有形固定資産減価償却率">
          <a:extLst>
            <a:ext uri="{FF2B5EF4-FFF2-40B4-BE49-F238E27FC236}">
              <a16:creationId xmlns:a16="http://schemas.microsoft.com/office/drawing/2014/main" id="{75069A70-6E3F-4E77-BC06-D1DAD7781312}"/>
            </a:ext>
          </a:extLst>
        </xdr:cNvPr>
        <xdr:cNvSpPr txBox="1"/>
      </xdr:nvSpPr>
      <xdr:spPr>
        <a:xfrm>
          <a:off x="1816744" y="1381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107332</xdr:rowOff>
    </xdr:from>
    <xdr:ext cx="405111" cy="259045"/>
    <xdr:sp macro="" textlink="">
      <xdr:nvSpPr>
        <xdr:cNvPr id="303" name="n_4aveValue【公営住宅】&#10;有形固定資産減価償却率">
          <a:extLst>
            <a:ext uri="{FF2B5EF4-FFF2-40B4-BE49-F238E27FC236}">
              <a16:creationId xmlns:a16="http://schemas.microsoft.com/office/drawing/2014/main" id="{AC803E2C-150C-4770-A13A-BC9FAF3256B8}"/>
            </a:ext>
          </a:extLst>
        </xdr:cNvPr>
        <xdr:cNvSpPr txBox="1"/>
      </xdr:nvSpPr>
      <xdr:spPr>
        <a:xfrm>
          <a:off x="927744" y="1382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120032</xdr:rowOff>
    </xdr:from>
    <xdr:ext cx="405111" cy="259045"/>
    <xdr:sp macro="" textlink="">
      <xdr:nvSpPr>
        <xdr:cNvPr id="304" name="n_1mainValue【公営住宅】&#10;有形固定資産減価償却率">
          <a:extLst>
            <a:ext uri="{FF2B5EF4-FFF2-40B4-BE49-F238E27FC236}">
              <a16:creationId xmlns:a16="http://schemas.microsoft.com/office/drawing/2014/main" id="{9254D340-BD94-428A-9FDB-3329C3435EED}"/>
            </a:ext>
          </a:extLst>
        </xdr:cNvPr>
        <xdr:cNvSpPr txBox="1"/>
      </xdr:nvSpPr>
      <xdr:spPr>
        <a:xfrm>
          <a:off x="3582044" y="14521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87647</xdr:rowOff>
    </xdr:from>
    <xdr:ext cx="405111" cy="259045"/>
    <xdr:sp macro="" textlink="">
      <xdr:nvSpPr>
        <xdr:cNvPr id="305" name="n_2mainValue【公営住宅】&#10;有形固定資産減価償却率">
          <a:extLst>
            <a:ext uri="{FF2B5EF4-FFF2-40B4-BE49-F238E27FC236}">
              <a16:creationId xmlns:a16="http://schemas.microsoft.com/office/drawing/2014/main" id="{D5C09D6A-B515-48DC-BD70-33A45E9E57D4}"/>
            </a:ext>
          </a:extLst>
        </xdr:cNvPr>
        <xdr:cNvSpPr txBox="1"/>
      </xdr:nvSpPr>
      <xdr:spPr>
        <a:xfrm>
          <a:off x="2705744" y="14489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59072</xdr:rowOff>
    </xdr:from>
    <xdr:ext cx="405111" cy="259045"/>
    <xdr:sp macro="" textlink="">
      <xdr:nvSpPr>
        <xdr:cNvPr id="306" name="n_3mainValue【公営住宅】&#10;有形固定資産減価償却率">
          <a:extLst>
            <a:ext uri="{FF2B5EF4-FFF2-40B4-BE49-F238E27FC236}">
              <a16:creationId xmlns:a16="http://schemas.microsoft.com/office/drawing/2014/main" id="{EF187ADE-3D41-4CEF-A8F6-144F7892D9D1}"/>
            </a:ext>
          </a:extLst>
        </xdr:cNvPr>
        <xdr:cNvSpPr txBox="1"/>
      </xdr:nvSpPr>
      <xdr:spPr>
        <a:xfrm>
          <a:off x="1816744" y="14460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22877</xdr:rowOff>
    </xdr:from>
    <xdr:ext cx="405111" cy="259045"/>
    <xdr:sp macro="" textlink="">
      <xdr:nvSpPr>
        <xdr:cNvPr id="307" name="n_4mainValue【公営住宅】&#10;有形固定資産減価償却率">
          <a:extLst>
            <a:ext uri="{FF2B5EF4-FFF2-40B4-BE49-F238E27FC236}">
              <a16:creationId xmlns:a16="http://schemas.microsoft.com/office/drawing/2014/main" id="{6C4B1045-29D6-4735-ABAF-79B11A70EADB}"/>
            </a:ext>
          </a:extLst>
        </xdr:cNvPr>
        <xdr:cNvSpPr txBox="1"/>
      </xdr:nvSpPr>
      <xdr:spPr>
        <a:xfrm>
          <a:off x="927744" y="1442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8" name="正方形/長方形 307">
          <a:extLst>
            <a:ext uri="{FF2B5EF4-FFF2-40B4-BE49-F238E27FC236}">
              <a16:creationId xmlns:a16="http://schemas.microsoft.com/office/drawing/2014/main" id="{70F4D047-6356-4A6F-9D45-5A88C2896C84}"/>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9" name="正方形/長方形 308">
          <a:extLst>
            <a:ext uri="{FF2B5EF4-FFF2-40B4-BE49-F238E27FC236}">
              <a16:creationId xmlns:a16="http://schemas.microsoft.com/office/drawing/2014/main" id="{3BB198E7-3E95-4AEF-B4CC-39A170C210FD}"/>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0" name="正方形/長方形 309">
          <a:extLst>
            <a:ext uri="{FF2B5EF4-FFF2-40B4-BE49-F238E27FC236}">
              <a16:creationId xmlns:a16="http://schemas.microsoft.com/office/drawing/2014/main" id="{F331148D-62E2-4BAF-B094-4B5F09E73D26}"/>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1" name="正方形/長方形 310">
          <a:extLst>
            <a:ext uri="{FF2B5EF4-FFF2-40B4-BE49-F238E27FC236}">
              <a16:creationId xmlns:a16="http://schemas.microsoft.com/office/drawing/2014/main" id="{591ABA1A-FB75-4574-B0B8-09935263FFEE}"/>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2" name="正方形/長方形 311">
          <a:extLst>
            <a:ext uri="{FF2B5EF4-FFF2-40B4-BE49-F238E27FC236}">
              <a16:creationId xmlns:a16="http://schemas.microsoft.com/office/drawing/2014/main" id="{5CD3CFED-D331-43A5-A40D-494D03E0BFA7}"/>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3" name="正方形/長方形 312">
          <a:extLst>
            <a:ext uri="{FF2B5EF4-FFF2-40B4-BE49-F238E27FC236}">
              <a16:creationId xmlns:a16="http://schemas.microsoft.com/office/drawing/2014/main" id="{4F93619C-D818-4E45-BF47-3FC931B3EAC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4" name="正方形/長方形 313">
          <a:extLst>
            <a:ext uri="{FF2B5EF4-FFF2-40B4-BE49-F238E27FC236}">
              <a16:creationId xmlns:a16="http://schemas.microsoft.com/office/drawing/2014/main" id="{D2E5C9B5-E4EA-42DB-93B7-3CFC940D3E7D}"/>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5" name="正方形/長方形 314">
          <a:extLst>
            <a:ext uri="{FF2B5EF4-FFF2-40B4-BE49-F238E27FC236}">
              <a16:creationId xmlns:a16="http://schemas.microsoft.com/office/drawing/2014/main" id="{586D3786-F675-49F8-8290-AEEE5313670B}"/>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6" name="テキスト ボックス 315">
          <a:extLst>
            <a:ext uri="{FF2B5EF4-FFF2-40B4-BE49-F238E27FC236}">
              <a16:creationId xmlns:a16="http://schemas.microsoft.com/office/drawing/2014/main" id="{E81171F7-277D-4376-A38B-FD300DBCD83D}"/>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7" name="直線コネクタ 316">
          <a:extLst>
            <a:ext uri="{FF2B5EF4-FFF2-40B4-BE49-F238E27FC236}">
              <a16:creationId xmlns:a16="http://schemas.microsoft.com/office/drawing/2014/main" id="{338F858B-D23C-411B-8DCD-2E9F8EBFC3F3}"/>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8" name="直線コネクタ 317">
          <a:extLst>
            <a:ext uri="{FF2B5EF4-FFF2-40B4-BE49-F238E27FC236}">
              <a16:creationId xmlns:a16="http://schemas.microsoft.com/office/drawing/2014/main" id="{589AD52D-2AED-4250-A290-57501FC5686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9" name="テキスト ボックス 318">
          <a:extLst>
            <a:ext uri="{FF2B5EF4-FFF2-40B4-BE49-F238E27FC236}">
              <a16:creationId xmlns:a16="http://schemas.microsoft.com/office/drawing/2014/main" id="{F9ED168F-5A56-4360-A730-0DB89110F04F}"/>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20" name="直線コネクタ 319">
          <a:extLst>
            <a:ext uri="{FF2B5EF4-FFF2-40B4-BE49-F238E27FC236}">
              <a16:creationId xmlns:a16="http://schemas.microsoft.com/office/drawing/2014/main" id="{3EA24014-48B4-4EEE-9D7E-84EADA55AFE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21" name="テキスト ボックス 320">
          <a:extLst>
            <a:ext uri="{FF2B5EF4-FFF2-40B4-BE49-F238E27FC236}">
              <a16:creationId xmlns:a16="http://schemas.microsoft.com/office/drawing/2014/main" id="{A075991D-0BDC-4AA3-A297-DECB63591B58}"/>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2" name="直線コネクタ 321">
          <a:extLst>
            <a:ext uri="{FF2B5EF4-FFF2-40B4-BE49-F238E27FC236}">
              <a16:creationId xmlns:a16="http://schemas.microsoft.com/office/drawing/2014/main" id="{730A7FC5-30C3-4C8A-96A6-929D80ECD8FF}"/>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23" name="テキスト ボックス 322">
          <a:extLst>
            <a:ext uri="{FF2B5EF4-FFF2-40B4-BE49-F238E27FC236}">
              <a16:creationId xmlns:a16="http://schemas.microsoft.com/office/drawing/2014/main" id="{E3A595C5-9DB9-4ADE-B85C-F636FDFFA787}"/>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4" name="直線コネクタ 323">
          <a:extLst>
            <a:ext uri="{FF2B5EF4-FFF2-40B4-BE49-F238E27FC236}">
              <a16:creationId xmlns:a16="http://schemas.microsoft.com/office/drawing/2014/main" id="{8620D53D-3C40-4664-AAFC-A74458DDB7B7}"/>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25" name="テキスト ボックス 324">
          <a:extLst>
            <a:ext uri="{FF2B5EF4-FFF2-40B4-BE49-F238E27FC236}">
              <a16:creationId xmlns:a16="http://schemas.microsoft.com/office/drawing/2014/main" id="{1BB43917-3A75-40FB-9216-4876FC8E6782}"/>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6" name="直線コネクタ 325">
          <a:extLst>
            <a:ext uri="{FF2B5EF4-FFF2-40B4-BE49-F238E27FC236}">
              <a16:creationId xmlns:a16="http://schemas.microsoft.com/office/drawing/2014/main" id="{BAE24BEA-6111-44C4-AF05-7F02D110090A}"/>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27" name="テキスト ボックス 326">
          <a:extLst>
            <a:ext uri="{FF2B5EF4-FFF2-40B4-BE49-F238E27FC236}">
              <a16:creationId xmlns:a16="http://schemas.microsoft.com/office/drawing/2014/main" id="{D6DF00BE-4E55-438B-B4ED-59BB6D99062F}"/>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8" name="直線コネクタ 327">
          <a:extLst>
            <a:ext uri="{FF2B5EF4-FFF2-40B4-BE49-F238E27FC236}">
              <a16:creationId xmlns:a16="http://schemas.microsoft.com/office/drawing/2014/main" id="{466E3DA8-0B13-47AC-98D4-E9CD8AD3547F}"/>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9" name="テキスト ボックス 328">
          <a:extLst>
            <a:ext uri="{FF2B5EF4-FFF2-40B4-BE49-F238E27FC236}">
              <a16:creationId xmlns:a16="http://schemas.microsoft.com/office/drawing/2014/main" id="{0A2A22E0-DC90-44DA-8317-35010FA4258B}"/>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0" name="【公営住宅】&#10;一人当たり面積グラフ枠">
          <a:extLst>
            <a:ext uri="{FF2B5EF4-FFF2-40B4-BE49-F238E27FC236}">
              <a16:creationId xmlns:a16="http://schemas.microsoft.com/office/drawing/2014/main" id="{6EA2DDCE-6917-48D2-856A-A6B8012C3459}"/>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33528</xdr:rowOff>
    </xdr:from>
    <xdr:to>
      <xdr:col>54</xdr:col>
      <xdr:colOff>189865</xdr:colOff>
      <xdr:row>86</xdr:row>
      <xdr:rowOff>111252</xdr:rowOff>
    </xdr:to>
    <xdr:cxnSp macro="">
      <xdr:nvCxnSpPr>
        <xdr:cNvPr id="331" name="直線コネクタ 330">
          <a:extLst>
            <a:ext uri="{FF2B5EF4-FFF2-40B4-BE49-F238E27FC236}">
              <a16:creationId xmlns:a16="http://schemas.microsoft.com/office/drawing/2014/main" id="{FE4B74FC-359D-4DCE-99B4-D3CB1D45975A}"/>
            </a:ext>
          </a:extLst>
        </xdr:cNvPr>
        <xdr:cNvCxnSpPr/>
      </xdr:nvCxnSpPr>
      <xdr:spPr>
        <a:xfrm flipV="1">
          <a:off x="10476865" y="13578078"/>
          <a:ext cx="0" cy="12778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115079</xdr:rowOff>
    </xdr:from>
    <xdr:ext cx="469744" cy="259045"/>
    <xdr:sp macro="" textlink="">
      <xdr:nvSpPr>
        <xdr:cNvPr id="332" name="【公営住宅】&#10;一人当たり面積最小値テキスト">
          <a:extLst>
            <a:ext uri="{FF2B5EF4-FFF2-40B4-BE49-F238E27FC236}">
              <a16:creationId xmlns:a16="http://schemas.microsoft.com/office/drawing/2014/main" id="{20576F71-0390-4166-B848-CAF8B033C519}"/>
            </a:ext>
          </a:extLst>
        </xdr:cNvPr>
        <xdr:cNvSpPr txBox="1"/>
      </xdr:nvSpPr>
      <xdr:spPr>
        <a:xfrm>
          <a:off x="10515600" y="14859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111252</xdr:rowOff>
    </xdr:from>
    <xdr:to>
      <xdr:col>55</xdr:col>
      <xdr:colOff>88900</xdr:colOff>
      <xdr:row>86</xdr:row>
      <xdr:rowOff>111252</xdr:rowOff>
    </xdr:to>
    <xdr:cxnSp macro="">
      <xdr:nvCxnSpPr>
        <xdr:cNvPr id="333" name="直線コネクタ 332">
          <a:extLst>
            <a:ext uri="{FF2B5EF4-FFF2-40B4-BE49-F238E27FC236}">
              <a16:creationId xmlns:a16="http://schemas.microsoft.com/office/drawing/2014/main" id="{65D8B707-4556-4A4E-AF97-A5B8AC5C6B0F}"/>
            </a:ext>
          </a:extLst>
        </xdr:cNvPr>
        <xdr:cNvCxnSpPr/>
      </xdr:nvCxnSpPr>
      <xdr:spPr>
        <a:xfrm>
          <a:off x="10388600" y="14855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151655</xdr:rowOff>
    </xdr:from>
    <xdr:ext cx="469744" cy="259045"/>
    <xdr:sp macro="" textlink="">
      <xdr:nvSpPr>
        <xdr:cNvPr id="334" name="【公営住宅】&#10;一人当たり面積最大値テキスト">
          <a:extLst>
            <a:ext uri="{FF2B5EF4-FFF2-40B4-BE49-F238E27FC236}">
              <a16:creationId xmlns:a16="http://schemas.microsoft.com/office/drawing/2014/main" id="{1A657B57-62A6-4EF3-A5B7-4431BB811B24}"/>
            </a:ext>
          </a:extLst>
        </xdr:cNvPr>
        <xdr:cNvSpPr txBox="1"/>
      </xdr:nvSpPr>
      <xdr:spPr>
        <a:xfrm>
          <a:off x="10515600" y="13353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33528</xdr:rowOff>
    </xdr:from>
    <xdr:to>
      <xdr:col>55</xdr:col>
      <xdr:colOff>88900</xdr:colOff>
      <xdr:row>79</xdr:row>
      <xdr:rowOff>33528</xdr:rowOff>
    </xdr:to>
    <xdr:cxnSp macro="">
      <xdr:nvCxnSpPr>
        <xdr:cNvPr id="335" name="直線コネクタ 334">
          <a:extLst>
            <a:ext uri="{FF2B5EF4-FFF2-40B4-BE49-F238E27FC236}">
              <a16:creationId xmlns:a16="http://schemas.microsoft.com/office/drawing/2014/main" id="{6DC700F0-16F5-43CE-93DF-0D8434986EDF}"/>
            </a:ext>
          </a:extLst>
        </xdr:cNvPr>
        <xdr:cNvCxnSpPr/>
      </xdr:nvCxnSpPr>
      <xdr:spPr>
        <a:xfrm>
          <a:off x="10388600" y="13578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6114</xdr:rowOff>
    </xdr:from>
    <xdr:ext cx="469744" cy="259045"/>
    <xdr:sp macro="" textlink="">
      <xdr:nvSpPr>
        <xdr:cNvPr id="336" name="【公営住宅】&#10;一人当たり面積平均値テキスト">
          <a:extLst>
            <a:ext uri="{FF2B5EF4-FFF2-40B4-BE49-F238E27FC236}">
              <a16:creationId xmlns:a16="http://schemas.microsoft.com/office/drawing/2014/main" id="{AFC982FB-81DF-4D8D-951F-0C6BF0318F9D}"/>
            </a:ext>
          </a:extLst>
        </xdr:cNvPr>
        <xdr:cNvSpPr txBox="1"/>
      </xdr:nvSpPr>
      <xdr:spPr>
        <a:xfrm>
          <a:off x="10515600" y="144079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27687</xdr:rowOff>
    </xdr:from>
    <xdr:to>
      <xdr:col>55</xdr:col>
      <xdr:colOff>50800</xdr:colOff>
      <xdr:row>84</xdr:row>
      <xdr:rowOff>129287</xdr:rowOff>
    </xdr:to>
    <xdr:sp macro="" textlink="">
      <xdr:nvSpPr>
        <xdr:cNvPr id="337" name="フローチャート: 判断 336">
          <a:extLst>
            <a:ext uri="{FF2B5EF4-FFF2-40B4-BE49-F238E27FC236}">
              <a16:creationId xmlns:a16="http://schemas.microsoft.com/office/drawing/2014/main" id="{464D2AB6-D50E-4BBC-9100-5567138F270A}"/>
            </a:ext>
          </a:extLst>
        </xdr:cNvPr>
        <xdr:cNvSpPr/>
      </xdr:nvSpPr>
      <xdr:spPr>
        <a:xfrm>
          <a:off x="10426700" y="14429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16256</xdr:rowOff>
    </xdr:from>
    <xdr:to>
      <xdr:col>50</xdr:col>
      <xdr:colOff>165100</xdr:colOff>
      <xdr:row>84</xdr:row>
      <xdr:rowOff>117856</xdr:rowOff>
    </xdr:to>
    <xdr:sp macro="" textlink="">
      <xdr:nvSpPr>
        <xdr:cNvPr id="338" name="フローチャート: 判断 337">
          <a:extLst>
            <a:ext uri="{FF2B5EF4-FFF2-40B4-BE49-F238E27FC236}">
              <a16:creationId xmlns:a16="http://schemas.microsoft.com/office/drawing/2014/main" id="{4446F5D2-3A8F-411F-AD6C-5006E185AF60}"/>
            </a:ext>
          </a:extLst>
        </xdr:cNvPr>
        <xdr:cNvSpPr/>
      </xdr:nvSpPr>
      <xdr:spPr>
        <a:xfrm>
          <a:off x="9588500" y="1441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30735</xdr:rowOff>
    </xdr:from>
    <xdr:to>
      <xdr:col>46</xdr:col>
      <xdr:colOff>38100</xdr:colOff>
      <xdr:row>84</xdr:row>
      <xdr:rowOff>132335</xdr:rowOff>
    </xdr:to>
    <xdr:sp macro="" textlink="">
      <xdr:nvSpPr>
        <xdr:cNvPr id="339" name="フローチャート: 判断 338">
          <a:extLst>
            <a:ext uri="{FF2B5EF4-FFF2-40B4-BE49-F238E27FC236}">
              <a16:creationId xmlns:a16="http://schemas.microsoft.com/office/drawing/2014/main" id="{8E434248-481D-4CDE-A8BC-D0731535233A}"/>
            </a:ext>
          </a:extLst>
        </xdr:cNvPr>
        <xdr:cNvSpPr/>
      </xdr:nvSpPr>
      <xdr:spPr>
        <a:xfrm>
          <a:off x="8699500" y="1443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22352</xdr:rowOff>
    </xdr:from>
    <xdr:to>
      <xdr:col>41</xdr:col>
      <xdr:colOff>101600</xdr:colOff>
      <xdr:row>84</xdr:row>
      <xdr:rowOff>123952</xdr:rowOff>
    </xdr:to>
    <xdr:sp macro="" textlink="">
      <xdr:nvSpPr>
        <xdr:cNvPr id="340" name="フローチャート: 判断 339">
          <a:extLst>
            <a:ext uri="{FF2B5EF4-FFF2-40B4-BE49-F238E27FC236}">
              <a16:creationId xmlns:a16="http://schemas.microsoft.com/office/drawing/2014/main" id="{B1CA4E7A-AD2B-437C-80AE-FEEA411354A5}"/>
            </a:ext>
          </a:extLst>
        </xdr:cNvPr>
        <xdr:cNvSpPr/>
      </xdr:nvSpPr>
      <xdr:spPr>
        <a:xfrm>
          <a:off x="7810500" y="14424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6350</xdr:rowOff>
    </xdr:from>
    <xdr:to>
      <xdr:col>36</xdr:col>
      <xdr:colOff>165100</xdr:colOff>
      <xdr:row>84</xdr:row>
      <xdr:rowOff>107950</xdr:rowOff>
    </xdr:to>
    <xdr:sp macro="" textlink="">
      <xdr:nvSpPr>
        <xdr:cNvPr id="341" name="フローチャート: 判断 340">
          <a:extLst>
            <a:ext uri="{FF2B5EF4-FFF2-40B4-BE49-F238E27FC236}">
              <a16:creationId xmlns:a16="http://schemas.microsoft.com/office/drawing/2014/main" id="{8A0D7DAF-ACF4-433D-8A0A-9248377A3DDA}"/>
            </a:ext>
          </a:extLst>
        </xdr:cNvPr>
        <xdr:cNvSpPr/>
      </xdr:nvSpPr>
      <xdr:spPr>
        <a:xfrm>
          <a:off x="6921500" y="1440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2" name="テキスト ボックス 341">
          <a:extLst>
            <a:ext uri="{FF2B5EF4-FFF2-40B4-BE49-F238E27FC236}">
              <a16:creationId xmlns:a16="http://schemas.microsoft.com/office/drawing/2014/main" id="{E92AA6F3-DBD2-42C8-BCCA-8AEB7C87B621}"/>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3" name="テキスト ボックス 342">
          <a:extLst>
            <a:ext uri="{FF2B5EF4-FFF2-40B4-BE49-F238E27FC236}">
              <a16:creationId xmlns:a16="http://schemas.microsoft.com/office/drawing/2014/main" id="{849ADF36-746C-4205-8B50-E9E694A06419}"/>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4" name="テキスト ボックス 343">
          <a:extLst>
            <a:ext uri="{FF2B5EF4-FFF2-40B4-BE49-F238E27FC236}">
              <a16:creationId xmlns:a16="http://schemas.microsoft.com/office/drawing/2014/main" id="{053335FD-EC24-4E1C-9698-487D06C8FB96}"/>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5" name="テキスト ボックス 344">
          <a:extLst>
            <a:ext uri="{FF2B5EF4-FFF2-40B4-BE49-F238E27FC236}">
              <a16:creationId xmlns:a16="http://schemas.microsoft.com/office/drawing/2014/main" id="{3180D557-71AA-422A-A5F2-4F416D218889}"/>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6" name="テキスト ボックス 345">
          <a:extLst>
            <a:ext uri="{FF2B5EF4-FFF2-40B4-BE49-F238E27FC236}">
              <a16:creationId xmlns:a16="http://schemas.microsoft.com/office/drawing/2014/main" id="{A9F41619-830C-45DB-BE92-98715FCA285F}"/>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116839</xdr:rowOff>
    </xdr:from>
    <xdr:to>
      <xdr:col>50</xdr:col>
      <xdr:colOff>165100</xdr:colOff>
      <xdr:row>85</xdr:row>
      <xdr:rowOff>46989</xdr:rowOff>
    </xdr:to>
    <xdr:sp macro="" textlink="">
      <xdr:nvSpPr>
        <xdr:cNvPr id="347" name="楕円 346">
          <a:extLst>
            <a:ext uri="{FF2B5EF4-FFF2-40B4-BE49-F238E27FC236}">
              <a16:creationId xmlns:a16="http://schemas.microsoft.com/office/drawing/2014/main" id="{1C31A2B5-8421-427B-AEA5-C91BB768D663}"/>
            </a:ext>
          </a:extLst>
        </xdr:cNvPr>
        <xdr:cNvSpPr/>
      </xdr:nvSpPr>
      <xdr:spPr>
        <a:xfrm>
          <a:off x="9588500" y="14518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119126</xdr:rowOff>
    </xdr:from>
    <xdr:to>
      <xdr:col>46</xdr:col>
      <xdr:colOff>38100</xdr:colOff>
      <xdr:row>85</xdr:row>
      <xdr:rowOff>49276</xdr:rowOff>
    </xdr:to>
    <xdr:sp macro="" textlink="">
      <xdr:nvSpPr>
        <xdr:cNvPr id="348" name="楕円 347">
          <a:extLst>
            <a:ext uri="{FF2B5EF4-FFF2-40B4-BE49-F238E27FC236}">
              <a16:creationId xmlns:a16="http://schemas.microsoft.com/office/drawing/2014/main" id="{0E697E9A-D4D5-45D9-BD42-B60095738274}"/>
            </a:ext>
          </a:extLst>
        </xdr:cNvPr>
        <xdr:cNvSpPr/>
      </xdr:nvSpPr>
      <xdr:spPr>
        <a:xfrm>
          <a:off x="8699500" y="1452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167639</xdr:rowOff>
    </xdr:from>
    <xdr:to>
      <xdr:col>50</xdr:col>
      <xdr:colOff>114300</xdr:colOff>
      <xdr:row>84</xdr:row>
      <xdr:rowOff>169926</xdr:rowOff>
    </xdr:to>
    <xdr:cxnSp macro="">
      <xdr:nvCxnSpPr>
        <xdr:cNvPr id="349" name="直線コネクタ 348">
          <a:extLst>
            <a:ext uri="{FF2B5EF4-FFF2-40B4-BE49-F238E27FC236}">
              <a16:creationId xmlns:a16="http://schemas.microsoft.com/office/drawing/2014/main" id="{28C73C09-13E4-4C09-994C-4316233C2015}"/>
            </a:ext>
          </a:extLst>
        </xdr:cNvPr>
        <xdr:cNvCxnSpPr/>
      </xdr:nvCxnSpPr>
      <xdr:spPr>
        <a:xfrm flipV="1">
          <a:off x="8750300" y="14569439"/>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113792</xdr:rowOff>
    </xdr:from>
    <xdr:to>
      <xdr:col>41</xdr:col>
      <xdr:colOff>101600</xdr:colOff>
      <xdr:row>85</xdr:row>
      <xdr:rowOff>43942</xdr:rowOff>
    </xdr:to>
    <xdr:sp macro="" textlink="">
      <xdr:nvSpPr>
        <xdr:cNvPr id="350" name="楕円 349">
          <a:extLst>
            <a:ext uri="{FF2B5EF4-FFF2-40B4-BE49-F238E27FC236}">
              <a16:creationId xmlns:a16="http://schemas.microsoft.com/office/drawing/2014/main" id="{CF639F57-817D-4C0F-B995-90ED5CCF267C}"/>
            </a:ext>
          </a:extLst>
        </xdr:cNvPr>
        <xdr:cNvSpPr/>
      </xdr:nvSpPr>
      <xdr:spPr>
        <a:xfrm>
          <a:off x="7810500" y="1451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164592</xdr:rowOff>
    </xdr:from>
    <xdr:to>
      <xdr:col>45</xdr:col>
      <xdr:colOff>177800</xdr:colOff>
      <xdr:row>84</xdr:row>
      <xdr:rowOff>169926</xdr:rowOff>
    </xdr:to>
    <xdr:cxnSp macro="">
      <xdr:nvCxnSpPr>
        <xdr:cNvPr id="351" name="直線コネクタ 350">
          <a:extLst>
            <a:ext uri="{FF2B5EF4-FFF2-40B4-BE49-F238E27FC236}">
              <a16:creationId xmlns:a16="http://schemas.microsoft.com/office/drawing/2014/main" id="{7B042A76-E66F-40B2-8EE3-1A233AF39D9C}"/>
            </a:ext>
          </a:extLst>
        </xdr:cNvPr>
        <xdr:cNvCxnSpPr/>
      </xdr:nvCxnSpPr>
      <xdr:spPr>
        <a:xfrm>
          <a:off x="7861300" y="14566392"/>
          <a:ext cx="8890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115315</xdr:rowOff>
    </xdr:from>
    <xdr:to>
      <xdr:col>36</xdr:col>
      <xdr:colOff>165100</xdr:colOff>
      <xdr:row>85</xdr:row>
      <xdr:rowOff>45465</xdr:rowOff>
    </xdr:to>
    <xdr:sp macro="" textlink="">
      <xdr:nvSpPr>
        <xdr:cNvPr id="352" name="楕円 351">
          <a:extLst>
            <a:ext uri="{FF2B5EF4-FFF2-40B4-BE49-F238E27FC236}">
              <a16:creationId xmlns:a16="http://schemas.microsoft.com/office/drawing/2014/main" id="{90E68C4B-FF75-4ADD-82C0-3AA4F4276DA2}"/>
            </a:ext>
          </a:extLst>
        </xdr:cNvPr>
        <xdr:cNvSpPr/>
      </xdr:nvSpPr>
      <xdr:spPr>
        <a:xfrm>
          <a:off x="6921500" y="1451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164592</xdr:rowOff>
    </xdr:from>
    <xdr:to>
      <xdr:col>41</xdr:col>
      <xdr:colOff>50800</xdr:colOff>
      <xdr:row>84</xdr:row>
      <xdr:rowOff>166115</xdr:rowOff>
    </xdr:to>
    <xdr:cxnSp macro="">
      <xdr:nvCxnSpPr>
        <xdr:cNvPr id="353" name="直線コネクタ 352">
          <a:extLst>
            <a:ext uri="{FF2B5EF4-FFF2-40B4-BE49-F238E27FC236}">
              <a16:creationId xmlns:a16="http://schemas.microsoft.com/office/drawing/2014/main" id="{B659ABC6-90A4-4FF0-9921-ABD03BA7D28E}"/>
            </a:ext>
          </a:extLst>
        </xdr:cNvPr>
        <xdr:cNvCxnSpPr/>
      </xdr:nvCxnSpPr>
      <xdr:spPr>
        <a:xfrm flipV="1">
          <a:off x="6972300" y="14566392"/>
          <a:ext cx="889000" cy="1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134383</xdr:rowOff>
    </xdr:from>
    <xdr:ext cx="469744" cy="259045"/>
    <xdr:sp macro="" textlink="">
      <xdr:nvSpPr>
        <xdr:cNvPr id="354" name="n_1aveValue【公営住宅】&#10;一人当たり面積">
          <a:extLst>
            <a:ext uri="{FF2B5EF4-FFF2-40B4-BE49-F238E27FC236}">
              <a16:creationId xmlns:a16="http://schemas.microsoft.com/office/drawing/2014/main" id="{3B52FBDE-B9A6-4B03-99C6-0F12B56D960E}"/>
            </a:ext>
          </a:extLst>
        </xdr:cNvPr>
        <xdr:cNvSpPr txBox="1"/>
      </xdr:nvSpPr>
      <xdr:spPr>
        <a:xfrm>
          <a:off x="9391727" y="14193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148862</xdr:rowOff>
    </xdr:from>
    <xdr:ext cx="469744" cy="259045"/>
    <xdr:sp macro="" textlink="">
      <xdr:nvSpPr>
        <xdr:cNvPr id="355" name="n_2aveValue【公営住宅】&#10;一人当たり面積">
          <a:extLst>
            <a:ext uri="{FF2B5EF4-FFF2-40B4-BE49-F238E27FC236}">
              <a16:creationId xmlns:a16="http://schemas.microsoft.com/office/drawing/2014/main" id="{41CFE109-6095-4B1B-8762-6EECFDCD96FA}"/>
            </a:ext>
          </a:extLst>
        </xdr:cNvPr>
        <xdr:cNvSpPr txBox="1"/>
      </xdr:nvSpPr>
      <xdr:spPr>
        <a:xfrm>
          <a:off x="8515427" y="14207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140479</xdr:rowOff>
    </xdr:from>
    <xdr:ext cx="469744" cy="259045"/>
    <xdr:sp macro="" textlink="">
      <xdr:nvSpPr>
        <xdr:cNvPr id="356" name="n_3aveValue【公営住宅】&#10;一人当たり面積">
          <a:extLst>
            <a:ext uri="{FF2B5EF4-FFF2-40B4-BE49-F238E27FC236}">
              <a16:creationId xmlns:a16="http://schemas.microsoft.com/office/drawing/2014/main" id="{4F69040C-78C2-4A7F-9B34-74E76819A47D}"/>
            </a:ext>
          </a:extLst>
        </xdr:cNvPr>
        <xdr:cNvSpPr txBox="1"/>
      </xdr:nvSpPr>
      <xdr:spPr>
        <a:xfrm>
          <a:off x="7626427" y="14199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124477</xdr:rowOff>
    </xdr:from>
    <xdr:ext cx="469744" cy="259045"/>
    <xdr:sp macro="" textlink="">
      <xdr:nvSpPr>
        <xdr:cNvPr id="357" name="n_4aveValue【公営住宅】&#10;一人当たり面積">
          <a:extLst>
            <a:ext uri="{FF2B5EF4-FFF2-40B4-BE49-F238E27FC236}">
              <a16:creationId xmlns:a16="http://schemas.microsoft.com/office/drawing/2014/main" id="{EB1957C1-3CC7-4CF9-875E-468586FA1BFC}"/>
            </a:ext>
          </a:extLst>
        </xdr:cNvPr>
        <xdr:cNvSpPr txBox="1"/>
      </xdr:nvSpPr>
      <xdr:spPr>
        <a:xfrm>
          <a:off x="6737427" y="14183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38116</xdr:rowOff>
    </xdr:from>
    <xdr:ext cx="469744" cy="259045"/>
    <xdr:sp macro="" textlink="">
      <xdr:nvSpPr>
        <xdr:cNvPr id="358" name="n_1mainValue【公営住宅】&#10;一人当たり面積">
          <a:extLst>
            <a:ext uri="{FF2B5EF4-FFF2-40B4-BE49-F238E27FC236}">
              <a16:creationId xmlns:a16="http://schemas.microsoft.com/office/drawing/2014/main" id="{8E6AEE0F-2531-4ADB-BC8A-B54CFE67079A}"/>
            </a:ext>
          </a:extLst>
        </xdr:cNvPr>
        <xdr:cNvSpPr txBox="1"/>
      </xdr:nvSpPr>
      <xdr:spPr>
        <a:xfrm>
          <a:off x="9391727" y="14611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40403</xdr:rowOff>
    </xdr:from>
    <xdr:ext cx="469744" cy="259045"/>
    <xdr:sp macro="" textlink="">
      <xdr:nvSpPr>
        <xdr:cNvPr id="359" name="n_2mainValue【公営住宅】&#10;一人当たり面積">
          <a:extLst>
            <a:ext uri="{FF2B5EF4-FFF2-40B4-BE49-F238E27FC236}">
              <a16:creationId xmlns:a16="http://schemas.microsoft.com/office/drawing/2014/main" id="{3894D5CF-07AE-4334-B6D6-146240DE5F21}"/>
            </a:ext>
          </a:extLst>
        </xdr:cNvPr>
        <xdr:cNvSpPr txBox="1"/>
      </xdr:nvSpPr>
      <xdr:spPr>
        <a:xfrm>
          <a:off x="8515427" y="14613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35069</xdr:rowOff>
    </xdr:from>
    <xdr:ext cx="469744" cy="259045"/>
    <xdr:sp macro="" textlink="">
      <xdr:nvSpPr>
        <xdr:cNvPr id="360" name="n_3mainValue【公営住宅】&#10;一人当たり面積">
          <a:extLst>
            <a:ext uri="{FF2B5EF4-FFF2-40B4-BE49-F238E27FC236}">
              <a16:creationId xmlns:a16="http://schemas.microsoft.com/office/drawing/2014/main" id="{33F7B781-8489-4498-B917-F9250F739BB9}"/>
            </a:ext>
          </a:extLst>
        </xdr:cNvPr>
        <xdr:cNvSpPr txBox="1"/>
      </xdr:nvSpPr>
      <xdr:spPr>
        <a:xfrm>
          <a:off x="7626427" y="14608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36592</xdr:rowOff>
    </xdr:from>
    <xdr:ext cx="469744" cy="259045"/>
    <xdr:sp macro="" textlink="">
      <xdr:nvSpPr>
        <xdr:cNvPr id="361" name="n_4mainValue【公営住宅】&#10;一人当たり面積">
          <a:extLst>
            <a:ext uri="{FF2B5EF4-FFF2-40B4-BE49-F238E27FC236}">
              <a16:creationId xmlns:a16="http://schemas.microsoft.com/office/drawing/2014/main" id="{AFD8B65B-7113-4BEA-8C5D-0D4B0D0DE754}"/>
            </a:ext>
          </a:extLst>
        </xdr:cNvPr>
        <xdr:cNvSpPr txBox="1"/>
      </xdr:nvSpPr>
      <xdr:spPr>
        <a:xfrm>
          <a:off x="6737427" y="14609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2" name="正方形/長方形 361">
          <a:extLst>
            <a:ext uri="{FF2B5EF4-FFF2-40B4-BE49-F238E27FC236}">
              <a16:creationId xmlns:a16="http://schemas.microsoft.com/office/drawing/2014/main" id="{C8D2EE68-E81A-4F95-97BF-420ED9B3B6E3}"/>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3" name="正方形/長方形 362">
          <a:extLst>
            <a:ext uri="{FF2B5EF4-FFF2-40B4-BE49-F238E27FC236}">
              <a16:creationId xmlns:a16="http://schemas.microsoft.com/office/drawing/2014/main" id="{01772487-B5A8-4C4A-BF3F-E0D35922EAE4}"/>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4" name="正方形/長方形 363">
          <a:extLst>
            <a:ext uri="{FF2B5EF4-FFF2-40B4-BE49-F238E27FC236}">
              <a16:creationId xmlns:a16="http://schemas.microsoft.com/office/drawing/2014/main" id="{49FD0504-DAE1-4DF6-927B-35300F1299D4}"/>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5" name="正方形/長方形 364">
          <a:extLst>
            <a:ext uri="{FF2B5EF4-FFF2-40B4-BE49-F238E27FC236}">
              <a16:creationId xmlns:a16="http://schemas.microsoft.com/office/drawing/2014/main" id="{C105C1C0-F8D7-440A-A43B-B76499502459}"/>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6" name="正方形/長方形 365">
          <a:extLst>
            <a:ext uri="{FF2B5EF4-FFF2-40B4-BE49-F238E27FC236}">
              <a16:creationId xmlns:a16="http://schemas.microsoft.com/office/drawing/2014/main" id="{C132CC21-D6B6-4C65-A41A-3D73AF064785}"/>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7" name="正方形/長方形 366">
          <a:extLst>
            <a:ext uri="{FF2B5EF4-FFF2-40B4-BE49-F238E27FC236}">
              <a16:creationId xmlns:a16="http://schemas.microsoft.com/office/drawing/2014/main" id="{A7566548-BFD8-4935-A9BB-1BD46821F6DA}"/>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8" name="正方形/長方形 367">
          <a:extLst>
            <a:ext uri="{FF2B5EF4-FFF2-40B4-BE49-F238E27FC236}">
              <a16:creationId xmlns:a16="http://schemas.microsoft.com/office/drawing/2014/main" id="{3AB0F6AE-F05A-4299-B283-A0379DF8872B}"/>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9" name="正方形/長方形 368">
          <a:extLst>
            <a:ext uri="{FF2B5EF4-FFF2-40B4-BE49-F238E27FC236}">
              <a16:creationId xmlns:a16="http://schemas.microsoft.com/office/drawing/2014/main" id="{0357ADD7-EBE4-4FBB-A99F-7046A8186FCD}"/>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70" name="正方形/長方形 369">
          <a:extLst>
            <a:ext uri="{FF2B5EF4-FFF2-40B4-BE49-F238E27FC236}">
              <a16:creationId xmlns:a16="http://schemas.microsoft.com/office/drawing/2014/main" id="{2AB160E5-2544-48FD-A7DA-1FB0D3B5FDEB}"/>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1" name="正方形/長方形 370">
          <a:extLst>
            <a:ext uri="{FF2B5EF4-FFF2-40B4-BE49-F238E27FC236}">
              <a16:creationId xmlns:a16="http://schemas.microsoft.com/office/drawing/2014/main" id="{9326B6B8-71E5-41D3-B57F-E752A7624C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2" name="正方形/長方形 371">
          <a:extLst>
            <a:ext uri="{FF2B5EF4-FFF2-40B4-BE49-F238E27FC236}">
              <a16:creationId xmlns:a16="http://schemas.microsoft.com/office/drawing/2014/main" id="{6AD4E7A4-BFF6-49F5-8704-48857C2EBBB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3" name="正方形/長方形 372">
          <a:extLst>
            <a:ext uri="{FF2B5EF4-FFF2-40B4-BE49-F238E27FC236}">
              <a16:creationId xmlns:a16="http://schemas.microsoft.com/office/drawing/2014/main" id="{E8C5A93E-6B72-4DAB-8AF1-BFC5F9C56039}"/>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4" name="正方形/長方形 373">
          <a:extLst>
            <a:ext uri="{FF2B5EF4-FFF2-40B4-BE49-F238E27FC236}">
              <a16:creationId xmlns:a16="http://schemas.microsoft.com/office/drawing/2014/main" id="{31078C5A-FE3C-4018-85F6-ED5BA9BD49DE}"/>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5" name="正方形/長方形 374">
          <a:extLst>
            <a:ext uri="{FF2B5EF4-FFF2-40B4-BE49-F238E27FC236}">
              <a16:creationId xmlns:a16="http://schemas.microsoft.com/office/drawing/2014/main" id="{CA89B8C9-6F2B-46C5-A8FE-F420F855925F}"/>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6" name="正方形/長方形 375">
          <a:extLst>
            <a:ext uri="{FF2B5EF4-FFF2-40B4-BE49-F238E27FC236}">
              <a16:creationId xmlns:a16="http://schemas.microsoft.com/office/drawing/2014/main" id="{561754D2-61C5-49A4-A434-2EF27099A399}"/>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7" name="正方形/長方形 376">
          <a:extLst>
            <a:ext uri="{FF2B5EF4-FFF2-40B4-BE49-F238E27FC236}">
              <a16:creationId xmlns:a16="http://schemas.microsoft.com/office/drawing/2014/main" id="{FF3AD9DA-5915-4083-BE9C-D3C0B3D5019D}"/>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8" name="正方形/長方形 377">
          <a:extLst>
            <a:ext uri="{FF2B5EF4-FFF2-40B4-BE49-F238E27FC236}">
              <a16:creationId xmlns:a16="http://schemas.microsoft.com/office/drawing/2014/main" id="{96402AFB-5D28-46C4-84D6-9D5F1A1B8CDC}"/>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9" name="正方形/長方形 378">
          <a:extLst>
            <a:ext uri="{FF2B5EF4-FFF2-40B4-BE49-F238E27FC236}">
              <a16:creationId xmlns:a16="http://schemas.microsoft.com/office/drawing/2014/main" id="{125ECA3C-FC89-4AD4-A73D-70C5D998F7E8}"/>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0" name="正方形/長方形 379">
          <a:extLst>
            <a:ext uri="{FF2B5EF4-FFF2-40B4-BE49-F238E27FC236}">
              <a16:creationId xmlns:a16="http://schemas.microsoft.com/office/drawing/2014/main" id="{60368E2C-68CE-4453-89D0-3861D92AAA92}"/>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1" name="正方形/長方形 380">
          <a:extLst>
            <a:ext uri="{FF2B5EF4-FFF2-40B4-BE49-F238E27FC236}">
              <a16:creationId xmlns:a16="http://schemas.microsoft.com/office/drawing/2014/main" id="{E153058F-D0A8-4723-B5AF-84C8A7D34EA8}"/>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2" name="正方形/長方形 381">
          <a:extLst>
            <a:ext uri="{FF2B5EF4-FFF2-40B4-BE49-F238E27FC236}">
              <a16:creationId xmlns:a16="http://schemas.microsoft.com/office/drawing/2014/main" id="{374134A9-CC62-42EB-8A3F-FC7978D7324D}"/>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3" name="正方形/長方形 382">
          <a:extLst>
            <a:ext uri="{FF2B5EF4-FFF2-40B4-BE49-F238E27FC236}">
              <a16:creationId xmlns:a16="http://schemas.microsoft.com/office/drawing/2014/main" id="{FF94A599-F69B-4F96-B84E-7462C2F0991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4" name="正方形/長方形 383">
          <a:extLst>
            <a:ext uri="{FF2B5EF4-FFF2-40B4-BE49-F238E27FC236}">
              <a16:creationId xmlns:a16="http://schemas.microsoft.com/office/drawing/2014/main" id="{0F32EFAD-DE65-4360-A752-51BA5B023842}"/>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5" name="正方形/長方形 384">
          <a:extLst>
            <a:ext uri="{FF2B5EF4-FFF2-40B4-BE49-F238E27FC236}">
              <a16:creationId xmlns:a16="http://schemas.microsoft.com/office/drawing/2014/main" id="{1E94966A-D5C4-4C23-B9B6-03B57499EEF7}"/>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6" name="テキスト ボックス 385">
          <a:extLst>
            <a:ext uri="{FF2B5EF4-FFF2-40B4-BE49-F238E27FC236}">
              <a16:creationId xmlns:a16="http://schemas.microsoft.com/office/drawing/2014/main" id="{C6E5255D-3312-487A-9CCD-009E76361458}"/>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7" name="直線コネクタ 386">
          <a:extLst>
            <a:ext uri="{FF2B5EF4-FFF2-40B4-BE49-F238E27FC236}">
              <a16:creationId xmlns:a16="http://schemas.microsoft.com/office/drawing/2014/main" id="{1F7DADF7-AFF9-48C3-A317-B413A0F1EF36}"/>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8" name="テキスト ボックス 387">
          <a:extLst>
            <a:ext uri="{FF2B5EF4-FFF2-40B4-BE49-F238E27FC236}">
              <a16:creationId xmlns:a16="http://schemas.microsoft.com/office/drawing/2014/main" id="{92337592-7C2C-4CE1-BAE7-40724EA4E97F}"/>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89" name="直線コネクタ 388">
          <a:extLst>
            <a:ext uri="{FF2B5EF4-FFF2-40B4-BE49-F238E27FC236}">
              <a16:creationId xmlns:a16="http://schemas.microsoft.com/office/drawing/2014/main" id="{FD4763E4-516B-4E13-9C19-D81EB9A9D319}"/>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90" name="テキスト ボックス 389">
          <a:extLst>
            <a:ext uri="{FF2B5EF4-FFF2-40B4-BE49-F238E27FC236}">
              <a16:creationId xmlns:a16="http://schemas.microsoft.com/office/drawing/2014/main" id="{0B6E2AF1-B283-4934-A114-6552433FC015}"/>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91" name="直線コネクタ 390">
          <a:extLst>
            <a:ext uri="{FF2B5EF4-FFF2-40B4-BE49-F238E27FC236}">
              <a16:creationId xmlns:a16="http://schemas.microsoft.com/office/drawing/2014/main" id="{23F9E1DB-F7E4-4293-AE4F-2DE19687B41B}"/>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92" name="テキスト ボックス 391">
          <a:extLst>
            <a:ext uri="{FF2B5EF4-FFF2-40B4-BE49-F238E27FC236}">
              <a16:creationId xmlns:a16="http://schemas.microsoft.com/office/drawing/2014/main" id="{4C3859C5-7073-4D3D-86C4-7E6E38167911}"/>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93" name="直線コネクタ 392">
          <a:extLst>
            <a:ext uri="{FF2B5EF4-FFF2-40B4-BE49-F238E27FC236}">
              <a16:creationId xmlns:a16="http://schemas.microsoft.com/office/drawing/2014/main" id="{B02D8406-C3B8-4946-BEFE-0A1F95165BB3}"/>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94" name="テキスト ボックス 393">
          <a:extLst>
            <a:ext uri="{FF2B5EF4-FFF2-40B4-BE49-F238E27FC236}">
              <a16:creationId xmlns:a16="http://schemas.microsoft.com/office/drawing/2014/main" id="{ED4902DC-9BE4-46BA-9636-E70EE2EE2C55}"/>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95" name="直線コネクタ 394">
          <a:extLst>
            <a:ext uri="{FF2B5EF4-FFF2-40B4-BE49-F238E27FC236}">
              <a16:creationId xmlns:a16="http://schemas.microsoft.com/office/drawing/2014/main" id="{63E6A591-5CAD-4818-844E-AEC7A5024F4F}"/>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96" name="テキスト ボックス 395">
          <a:extLst>
            <a:ext uri="{FF2B5EF4-FFF2-40B4-BE49-F238E27FC236}">
              <a16:creationId xmlns:a16="http://schemas.microsoft.com/office/drawing/2014/main" id="{829FB135-8B95-4E7F-B385-D8C9D2058184}"/>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97" name="直線コネクタ 396">
          <a:extLst>
            <a:ext uri="{FF2B5EF4-FFF2-40B4-BE49-F238E27FC236}">
              <a16:creationId xmlns:a16="http://schemas.microsoft.com/office/drawing/2014/main" id="{B9E6BCEE-C3E5-4AA1-82CA-53BE0D4CAC59}"/>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98" name="テキスト ボックス 397">
          <a:extLst>
            <a:ext uri="{FF2B5EF4-FFF2-40B4-BE49-F238E27FC236}">
              <a16:creationId xmlns:a16="http://schemas.microsoft.com/office/drawing/2014/main" id="{60E53464-15DE-49D8-B4A5-C41AC79330E3}"/>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99" name="直線コネクタ 398">
          <a:extLst>
            <a:ext uri="{FF2B5EF4-FFF2-40B4-BE49-F238E27FC236}">
              <a16:creationId xmlns:a16="http://schemas.microsoft.com/office/drawing/2014/main" id="{039B7C8A-535F-4BD1-A61D-A9F47F0C4972}"/>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00" name="テキスト ボックス 399">
          <a:extLst>
            <a:ext uri="{FF2B5EF4-FFF2-40B4-BE49-F238E27FC236}">
              <a16:creationId xmlns:a16="http://schemas.microsoft.com/office/drawing/2014/main" id="{53780938-C59F-4B2E-B163-535928E72E47}"/>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1" name="直線コネクタ 400">
          <a:extLst>
            <a:ext uri="{FF2B5EF4-FFF2-40B4-BE49-F238E27FC236}">
              <a16:creationId xmlns:a16="http://schemas.microsoft.com/office/drawing/2014/main" id="{B8770F5D-6FFA-4A46-86DE-2650BB9CF1D1}"/>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認定こども園・幼稚園・保育所】&#10;有形固定資産減価償却率グラフ枠">
          <a:extLst>
            <a:ext uri="{FF2B5EF4-FFF2-40B4-BE49-F238E27FC236}">
              <a16:creationId xmlns:a16="http://schemas.microsoft.com/office/drawing/2014/main" id="{1597F677-3C28-4EB9-85BC-D990B3720CD5}"/>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161108</xdr:rowOff>
    </xdr:from>
    <xdr:to>
      <xdr:col>85</xdr:col>
      <xdr:colOff>126364</xdr:colOff>
      <xdr:row>42</xdr:row>
      <xdr:rowOff>45176</xdr:rowOff>
    </xdr:to>
    <xdr:cxnSp macro="">
      <xdr:nvCxnSpPr>
        <xdr:cNvPr id="403" name="直線コネクタ 402">
          <a:extLst>
            <a:ext uri="{FF2B5EF4-FFF2-40B4-BE49-F238E27FC236}">
              <a16:creationId xmlns:a16="http://schemas.microsoft.com/office/drawing/2014/main" id="{F36CC330-397D-4208-880A-3E38B6765240}"/>
            </a:ext>
          </a:extLst>
        </xdr:cNvPr>
        <xdr:cNvCxnSpPr/>
      </xdr:nvCxnSpPr>
      <xdr:spPr>
        <a:xfrm flipV="1">
          <a:off x="16318864" y="5818958"/>
          <a:ext cx="0" cy="14271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49003</xdr:rowOff>
    </xdr:from>
    <xdr:ext cx="405111" cy="259045"/>
    <xdr:sp macro="" textlink="">
      <xdr:nvSpPr>
        <xdr:cNvPr id="404" name="【認定こども園・幼稚園・保育所】&#10;有形固定資産減価償却率最小値テキスト">
          <a:extLst>
            <a:ext uri="{FF2B5EF4-FFF2-40B4-BE49-F238E27FC236}">
              <a16:creationId xmlns:a16="http://schemas.microsoft.com/office/drawing/2014/main" id="{7C084F72-91E1-4603-93D6-D5AFD6E28D61}"/>
            </a:ext>
          </a:extLst>
        </xdr:cNvPr>
        <xdr:cNvSpPr txBox="1"/>
      </xdr:nvSpPr>
      <xdr:spPr>
        <a:xfrm>
          <a:off x="16357600" y="7249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45176</xdr:rowOff>
    </xdr:from>
    <xdr:to>
      <xdr:col>86</xdr:col>
      <xdr:colOff>25400</xdr:colOff>
      <xdr:row>42</xdr:row>
      <xdr:rowOff>45176</xdr:rowOff>
    </xdr:to>
    <xdr:cxnSp macro="">
      <xdr:nvCxnSpPr>
        <xdr:cNvPr id="405" name="直線コネクタ 404">
          <a:extLst>
            <a:ext uri="{FF2B5EF4-FFF2-40B4-BE49-F238E27FC236}">
              <a16:creationId xmlns:a16="http://schemas.microsoft.com/office/drawing/2014/main" id="{5F5B5B97-52EB-43D0-8D71-39857710E215}"/>
            </a:ext>
          </a:extLst>
        </xdr:cNvPr>
        <xdr:cNvCxnSpPr/>
      </xdr:nvCxnSpPr>
      <xdr:spPr>
        <a:xfrm>
          <a:off x="16230600" y="7246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107785</xdr:rowOff>
    </xdr:from>
    <xdr:ext cx="340478" cy="259045"/>
    <xdr:sp macro="" textlink="">
      <xdr:nvSpPr>
        <xdr:cNvPr id="406" name="【認定こども園・幼稚園・保育所】&#10;有形固定資産減価償却率最大値テキスト">
          <a:extLst>
            <a:ext uri="{FF2B5EF4-FFF2-40B4-BE49-F238E27FC236}">
              <a16:creationId xmlns:a16="http://schemas.microsoft.com/office/drawing/2014/main" id="{BA691C14-C96D-47F4-ACBD-A92C47710C52}"/>
            </a:ext>
          </a:extLst>
        </xdr:cNvPr>
        <xdr:cNvSpPr txBox="1"/>
      </xdr:nvSpPr>
      <xdr:spPr>
        <a:xfrm>
          <a:off x="16357600" y="55941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161108</xdr:rowOff>
    </xdr:from>
    <xdr:to>
      <xdr:col>86</xdr:col>
      <xdr:colOff>25400</xdr:colOff>
      <xdr:row>33</xdr:row>
      <xdr:rowOff>161108</xdr:rowOff>
    </xdr:to>
    <xdr:cxnSp macro="">
      <xdr:nvCxnSpPr>
        <xdr:cNvPr id="407" name="直線コネクタ 406">
          <a:extLst>
            <a:ext uri="{FF2B5EF4-FFF2-40B4-BE49-F238E27FC236}">
              <a16:creationId xmlns:a16="http://schemas.microsoft.com/office/drawing/2014/main" id="{BA996979-C362-4EF1-99FF-F68A12BF1586}"/>
            </a:ext>
          </a:extLst>
        </xdr:cNvPr>
        <xdr:cNvCxnSpPr/>
      </xdr:nvCxnSpPr>
      <xdr:spPr>
        <a:xfrm>
          <a:off x="16230600" y="5818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13624</xdr:rowOff>
    </xdr:from>
    <xdr:ext cx="405111" cy="259045"/>
    <xdr:sp macro="" textlink="">
      <xdr:nvSpPr>
        <xdr:cNvPr id="408" name="【認定こども園・幼稚園・保育所】&#10;有形固定資産減価償却率平均値テキスト">
          <a:extLst>
            <a:ext uri="{FF2B5EF4-FFF2-40B4-BE49-F238E27FC236}">
              <a16:creationId xmlns:a16="http://schemas.microsoft.com/office/drawing/2014/main" id="{82A26271-3788-4CA4-BB64-0C623078E77C}"/>
            </a:ext>
          </a:extLst>
        </xdr:cNvPr>
        <xdr:cNvSpPr txBox="1"/>
      </xdr:nvSpPr>
      <xdr:spPr>
        <a:xfrm>
          <a:off x="16357600" y="65287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35197</xdr:rowOff>
    </xdr:from>
    <xdr:to>
      <xdr:col>85</xdr:col>
      <xdr:colOff>177800</xdr:colOff>
      <xdr:row>38</xdr:row>
      <xdr:rowOff>136797</xdr:rowOff>
    </xdr:to>
    <xdr:sp macro="" textlink="">
      <xdr:nvSpPr>
        <xdr:cNvPr id="409" name="フローチャート: 判断 408">
          <a:extLst>
            <a:ext uri="{FF2B5EF4-FFF2-40B4-BE49-F238E27FC236}">
              <a16:creationId xmlns:a16="http://schemas.microsoft.com/office/drawing/2014/main" id="{473E0265-4D33-4FD7-9AF3-56FDF2C695E6}"/>
            </a:ext>
          </a:extLst>
        </xdr:cNvPr>
        <xdr:cNvSpPr/>
      </xdr:nvSpPr>
      <xdr:spPr>
        <a:xfrm>
          <a:off x="16268700" y="655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43362</xdr:rowOff>
    </xdr:from>
    <xdr:to>
      <xdr:col>81</xdr:col>
      <xdr:colOff>101600</xdr:colOff>
      <xdr:row>38</xdr:row>
      <xdr:rowOff>144962</xdr:rowOff>
    </xdr:to>
    <xdr:sp macro="" textlink="">
      <xdr:nvSpPr>
        <xdr:cNvPr id="410" name="フローチャート: 判断 409">
          <a:extLst>
            <a:ext uri="{FF2B5EF4-FFF2-40B4-BE49-F238E27FC236}">
              <a16:creationId xmlns:a16="http://schemas.microsoft.com/office/drawing/2014/main" id="{48D180F9-AC35-491D-BEAD-FBBF8CE2724D}"/>
            </a:ext>
          </a:extLst>
        </xdr:cNvPr>
        <xdr:cNvSpPr/>
      </xdr:nvSpPr>
      <xdr:spPr>
        <a:xfrm>
          <a:off x="15430500" y="655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20501</xdr:rowOff>
    </xdr:from>
    <xdr:to>
      <xdr:col>76</xdr:col>
      <xdr:colOff>165100</xdr:colOff>
      <xdr:row>38</xdr:row>
      <xdr:rowOff>122101</xdr:rowOff>
    </xdr:to>
    <xdr:sp macro="" textlink="">
      <xdr:nvSpPr>
        <xdr:cNvPr id="411" name="フローチャート: 判断 410">
          <a:extLst>
            <a:ext uri="{FF2B5EF4-FFF2-40B4-BE49-F238E27FC236}">
              <a16:creationId xmlns:a16="http://schemas.microsoft.com/office/drawing/2014/main" id="{3F203B3E-4EB9-4B75-B947-913AC95F3B52}"/>
            </a:ext>
          </a:extLst>
        </xdr:cNvPr>
        <xdr:cNvSpPr/>
      </xdr:nvSpPr>
      <xdr:spPr>
        <a:xfrm>
          <a:off x="14541500" y="653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10704</xdr:rowOff>
    </xdr:from>
    <xdr:to>
      <xdr:col>72</xdr:col>
      <xdr:colOff>38100</xdr:colOff>
      <xdr:row>38</xdr:row>
      <xdr:rowOff>112304</xdr:rowOff>
    </xdr:to>
    <xdr:sp macro="" textlink="">
      <xdr:nvSpPr>
        <xdr:cNvPr id="412" name="フローチャート: 判断 411">
          <a:extLst>
            <a:ext uri="{FF2B5EF4-FFF2-40B4-BE49-F238E27FC236}">
              <a16:creationId xmlns:a16="http://schemas.microsoft.com/office/drawing/2014/main" id="{6B52D766-85CE-4C49-9CC4-5440576B0004}"/>
            </a:ext>
          </a:extLst>
        </xdr:cNvPr>
        <xdr:cNvSpPr/>
      </xdr:nvSpPr>
      <xdr:spPr>
        <a:xfrm>
          <a:off x="13652500" y="6525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54791</xdr:rowOff>
    </xdr:from>
    <xdr:to>
      <xdr:col>67</xdr:col>
      <xdr:colOff>101600</xdr:colOff>
      <xdr:row>38</xdr:row>
      <xdr:rowOff>156391</xdr:rowOff>
    </xdr:to>
    <xdr:sp macro="" textlink="">
      <xdr:nvSpPr>
        <xdr:cNvPr id="413" name="フローチャート: 判断 412">
          <a:extLst>
            <a:ext uri="{FF2B5EF4-FFF2-40B4-BE49-F238E27FC236}">
              <a16:creationId xmlns:a16="http://schemas.microsoft.com/office/drawing/2014/main" id="{D18D1603-DE08-41C0-A58A-9558D78F5BB2}"/>
            </a:ext>
          </a:extLst>
        </xdr:cNvPr>
        <xdr:cNvSpPr/>
      </xdr:nvSpPr>
      <xdr:spPr>
        <a:xfrm>
          <a:off x="12763500" y="656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4" name="テキスト ボックス 413">
          <a:extLst>
            <a:ext uri="{FF2B5EF4-FFF2-40B4-BE49-F238E27FC236}">
              <a16:creationId xmlns:a16="http://schemas.microsoft.com/office/drawing/2014/main" id="{53EE3C1C-DB8A-49BF-BCD0-F7EFF83F7E8A}"/>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5" name="テキスト ボックス 414">
          <a:extLst>
            <a:ext uri="{FF2B5EF4-FFF2-40B4-BE49-F238E27FC236}">
              <a16:creationId xmlns:a16="http://schemas.microsoft.com/office/drawing/2014/main" id="{2FB367F9-4CC0-42D9-9D52-2426CBF2F76F}"/>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6" name="テキスト ボックス 415">
          <a:extLst>
            <a:ext uri="{FF2B5EF4-FFF2-40B4-BE49-F238E27FC236}">
              <a16:creationId xmlns:a16="http://schemas.microsoft.com/office/drawing/2014/main" id="{9085F23B-F030-49DF-99DA-84889E29F79A}"/>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7" name="テキスト ボックス 416">
          <a:extLst>
            <a:ext uri="{FF2B5EF4-FFF2-40B4-BE49-F238E27FC236}">
              <a16:creationId xmlns:a16="http://schemas.microsoft.com/office/drawing/2014/main" id="{7B9E5434-570B-4827-8260-828762A14356}"/>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8" name="テキスト ボックス 417">
          <a:extLst>
            <a:ext uri="{FF2B5EF4-FFF2-40B4-BE49-F238E27FC236}">
              <a16:creationId xmlns:a16="http://schemas.microsoft.com/office/drawing/2014/main" id="{0C864E2C-04A2-4893-82D8-09A3A842418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30299</xdr:rowOff>
    </xdr:from>
    <xdr:to>
      <xdr:col>81</xdr:col>
      <xdr:colOff>101600</xdr:colOff>
      <xdr:row>40</xdr:row>
      <xdr:rowOff>131899</xdr:rowOff>
    </xdr:to>
    <xdr:sp macro="" textlink="">
      <xdr:nvSpPr>
        <xdr:cNvPr id="419" name="楕円 418">
          <a:extLst>
            <a:ext uri="{FF2B5EF4-FFF2-40B4-BE49-F238E27FC236}">
              <a16:creationId xmlns:a16="http://schemas.microsoft.com/office/drawing/2014/main" id="{8B028B1A-4EDB-4FDD-8224-3F7F32B31AA9}"/>
            </a:ext>
          </a:extLst>
        </xdr:cNvPr>
        <xdr:cNvSpPr/>
      </xdr:nvSpPr>
      <xdr:spPr>
        <a:xfrm>
          <a:off x="15430500" y="6888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40</xdr:row>
      <xdr:rowOff>4173</xdr:rowOff>
    </xdr:from>
    <xdr:to>
      <xdr:col>76</xdr:col>
      <xdr:colOff>165100</xdr:colOff>
      <xdr:row>40</xdr:row>
      <xdr:rowOff>105773</xdr:rowOff>
    </xdr:to>
    <xdr:sp macro="" textlink="">
      <xdr:nvSpPr>
        <xdr:cNvPr id="420" name="楕円 419">
          <a:extLst>
            <a:ext uri="{FF2B5EF4-FFF2-40B4-BE49-F238E27FC236}">
              <a16:creationId xmlns:a16="http://schemas.microsoft.com/office/drawing/2014/main" id="{9084B0B7-4C4F-4520-B562-96144D87DCC9}"/>
            </a:ext>
          </a:extLst>
        </xdr:cNvPr>
        <xdr:cNvSpPr/>
      </xdr:nvSpPr>
      <xdr:spPr>
        <a:xfrm>
          <a:off x="14541500" y="6862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54973</xdr:rowOff>
    </xdr:from>
    <xdr:to>
      <xdr:col>81</xdr:col>
      <xdr:colOff>50800</xdr:colOff>
      <xdr:row>40</xdr:row>
      <xdr:rowOff>81099</xdr:rowOff>
    </xdr:to>
    <xdr:cxnSp macro="">
      <xdr:nvCxnSpPr>
        <xdr:cNvPr id="421" name="直線コネクタ 420">
          <a:extLst>
            <a:ext uri="{FF2B5EF4-FFF2-40B4-BE49-F238E27FC236}">
              <a16:creationId xmlns:a16="http://schemas.microsoft.com/office/drawing/2014/main" id="{EA33F74C-51C4-4168-B6B1-859D4C39960E}"/>
            </a:ext>
          </a:extLst>
        </xdr:cNvPr>
        <xdr:cNvCxnSpPr/>
      </xdr:nvCxnSpPr>
      <xdr:spPr>
        <a:xfrm>
          <a:off x="14592300" y="6912973"/>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149497</xdr:rowOff>
    </xdr:from>
    <xdr:to>
      <xdr:col>72</xdr:col>
      <xdr:colOff>38100</xdr:colOff>
      <xdr:row>40</xdr:row>
      <xdr:rowOff>79647</xdr:rowOff>
    </xdr:to>
    <xdr:sp macro="" textlink="">
      <xdr:nvSpPr>
        <xdr:cNvPr id="422" name="楕円 421">
          <a:extLst>
            <a:ext uri="{FF2B5EF4-FFF2-40B4-BE49-F238E27FC236}">
              <a16:creationId xmlns:a16="http://schemas.microsoft.com/office/drawing/2014/main" id="{C150003F-4C51-409B-A15A-83CB21AE00A2}"/>
            </a:ext>
          </a:extLst>
        </xdr:cNvPr>
        <xdr:cNvSpPr/>
      </xdr:nvSpPr>
      <xdr:spPr>
        <a:xfrm>
          <a:off x="13652500" y="6836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28847</xdr:rowOff>
    </xdr:from>
    <xdr:to>
      <xdr:col>76</xdr:col>
      <xdr:colOff>114300</xdr:colOff>
      <xdr:row>40</xdr:row>
      <xdr:rowOff>54973</xdr:rowOff>
    </xdr:to>
    <xdr:cxnSp macro="">
      <xdr:nvCxnSpPr>
        <xdr:cNvPr id="423" name="直線コネクタ 422">
          <a:extLst>
            <a:ext uri="{FF2B5EF4-FFF2-40B4-BE49-F238E27FC236}">
              <a16:creationId xmlns:a16="http://schemas.microsoft.com/office/drawing/2014/main" id="{D9E1522C-54B4-4822-A5E1-25818E4DBA30}"/>
            </a:ext>
          </a:extLst>
        </xdr:cNvPr>
        <xdr:cNvCxnSpPr/>
      </xdr:nvCxnSpPr>
      <xdr:spPr>
        <a:xfrm>
          <a:off x="13703300" y="6886847"/>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121738</xdr:rowOff>
    </xdr:from>
    <xdr:to>
      <xdr:col>67</xdr:col>
      <xdr:colOff>101600</xdr:colOff>
      <xdr:row>40</xdr:row>
      <xdr:rowOff>51888</xdr:rowOff>
    </xdr:to>
    <xdr:sp macro="" textlink="">
      <xdr:nvSpPr>
        <xdr:cNvPr id="424" name="楕円 423">
          <a:extLst>
            <a:ext uri="{FF2B5EF4-FFF2-40B4-BE49-F238E27FC236}">
              <a16:creationId xmlns:a16="http://schemas.microsoft.com/office/drawing/2014/main" id="{A7693678-BE54-4B60-ADE2-0404C87166A1}"/>
            </a:ext>
          </a:extLst>
        </xdr:cNvPr>
        <xdr:cNvSpPr/>
      </xdr:nvSpPr>
      <xdr:spPr>
        <a:xfrm>
          <a:off x="12763500" y="6808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1088</xdr:rowOff>
    </xdr:from>
    <xdr:to>
      <xdr:col>71</xdr:col>
      <xdr:colOff>177800</xdr:colOff>
      <xdr:row>40</xdr:row>
      <xdr:rowOff>28847</xdr:rowOff>
    </xdr:to>
    <xdr:cxnSp macro="">
      <xdr:nvCxnSpPr>
        <xdr:cNvPr id="425" name="直線コネクタ 424">
          <a:extLst>
            <a:ext uri="{FF2B5EF4-FFF2-40B4-BE49-F238E27FC236}">
              <a16:creationId xmlns:a16="http://schemas.microsoft.com/office/drawing/2014/main" id="{621CEF05-9DBD-4414-A525-5A74240C39DA}"/>
            </a:ext>
          </a:extLst>
        </xdr:cNvPr>
        <xdr:cNvCxnSpPr/>
      </xdr:nvCxnSpPr>
      <xdr:spPr>
        <a:xfrm>
          <a:off x="12814300" y="6859088"/>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161488</xdr:rowOff>
    </xdr:from>
    <xdr:ext cx="405111" cy="259045"/>
    <xdr:sp macro="" textlink="">
      <xdr:nvSpPr>
        <xdr:cNvPr id="426" name="n_1aveValue【認定こども園・幼稚園・保育所】&#10;有形固定資産減価償却率">
          <a:extLst>
            <a:ext uri="{FF2B5EF4-FFF2-40B4-BE49-F238E27FC236}">
              <a16:creationId xmlns:a16="http://schemas.microsoft.com/office/drawing/2014/main" id="{13102013-FCE2-42EC-A849-26BEF8813D8D}"/>
            </a:ext>
          </a:extLst>
        </xdr:cNvPr>
        <xdr:cNvSpPr txBox="1"/>
      </xdr:nvSpPr>
      <xdr:spPr>
        <a:xfrm>
          <a:off x="15266044" y="6333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138628</xdr:rowOff>
    </xdr:from>
    <xdr:ext cx="405111" cy="259045"/>
    <xdr:sp macro="" textlink="">
      <xdr:nvSpPr>
        <xdr:cNvPr id="427" name="n_2aveValue【認定こども園・幼稚園・保育所】&#10;有形固定資産減価償却率">
          <a:extLst>
            <a:ext uri="{FF2B5EF4-FFF2-40B4-BE49-F238E27FC236}">
              <a16:creationId xmlns:a16="http://schemas.microsoft.com/office/drawing/2014/main" id="{031BAB76-D52D-443E-8D9B-4C884E97727F}"/>
            </a:ext>
          </a:extLst>
        </xdr:cNvPr>
        <xdr:cNvSpPr txBox="1"/>
      </xdr:nvSpPr>
      <xdr:spPr>
        <a:xfrm>
          <a:off x="14389744" y="6310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128831</xdr:rowOff>
    </xdr:from>
    <xdr:ext cx="405111" cy="259045"/>
    <xdr:sp macro="" textlink="">
      <xdr:nvSpPr>
        <xdr:cNvPr id="428" name="n_3aveValue【認定こども園・幼稚園・保育所】&#10;有形固定資産減価償却率">
          <a:extLst>
            <a:ext uri="{FF2B5EF4-FFF2-40B4-BE49-F238E27FC236}">
              <a16:creationId xmlns:a16="http://schemas.microsoft.com/office/drawing/2014/main" id="{B0C38A0B-1A30-402A-8BFF-C035945AEAB0}"/>
            </a:ext>
          </a:extLst>
        </xdr:cNvPr>
        <xdr:cNvSpPr txBox="1"/>
      </xdr:nvSpPr>
      <xdr:spPr>
        <a:xfrm>
          <a:off x="13500744" y="6301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1469</xdr:rowOff>
    </xdr:from>
    <xdr:ext cx="405111" cy="259045"/>
    <xdr:sp macro="" textlink="">
      <xdr:nvSpPr>
        <xdr:cNvPr id="429" name="n_4aveValue【認定こども園・幼稚園・保育所】&#10;有形固定資産減価償却率">
          <a:extLst>
            <a:ext uri="{FF2B5EF4-FFF2-40B4-BE49-F238E27FC236}">
              <a16:creationId xmlns:a16="http://schemas.microsoft.com/office/drawing/2014/main" id="{33847DCE-57F4-4C9D-A94B-2373126012FA}"/>
            </a:ext>
          </a:extLst>
        </xdr:cNvPr>
        <xdr:cNvSpPr txBox="1"/>
      </xdr:nvSpPr>
      <xdr:spPr>
        <a:xfrm>
          <a:off x="12611744" y="6345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123026</xdr:rowOff>
    </xdr:from>
    <xdr:ext cx="405111" cy="259045"/>
    <xdr:sp macro="" textlink="">
      <xdr:nvSpPr>
        <xdr:cNvPr id="430" name="n_1mainValue【認定こども園・幼稚園・保育所】&#10;有形固定資産減価償却率">
          <a:extLst>
            <a:ext uri="{FF2B5EF4-FFF2-40B4-BE49-F238E27FC236}">
              <a16:creationId xmlns:a16="http://schemas.microsoft.com/office/drawing/2014/main" id="{F8C40490-212D-41DB-9CA0-7780CB16CC99}"/>
            </a:ext>
          </a:extLst>
        </xdr:cNvPr>
        <xdr:cNvSpPr txBox="1"/>
      </xdr:nvSpPr>
      <xdr:spPr>
        <a:xfrm>
          <a:off x="15266044" y="6981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96900</xdr:rowOff>
    </xdr:from>
    <xdr:ext cx="405111" cy="259045"/>
    <xdr:sp macro="" textlink="">
      <xdr:nvSpPr>
        <xdr:cNvPr id="431" name="n_2mainValue【認定こども園・幼稚園・保育所】&#10;有形固定資産減価償却率">
          <a:extLst>
            <a:ext uri="{FF2B5EF4-FFF2-40B4-BE49-F238E27FC236}">
              <a16:creationId xmlns:a16="http://schemas.microsoft.com/office/drawing/2014/main" id="{2300DB22-6307-48BE-8637-8990BE5FAF55}"/>
            </a:ext>
          </a:extLst>
        </xdr:cNvPr>
        <xdr:cNvSpPr txBox="1"/>
      </xdr:nvSpPr>
      <xdr:spPr>
        <a:xfrm>
          <a:off x="14389744" y="69549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70774</xdr:rowOff>
    </xdr:from>
    <xdr:ext cx="405111" cy="259045"/>
    <xdr:sp macro="" textlink="">
      <xdr:nvSpPr>
        <xdr:cNvPr id="432" name="n_3mainValue【認定こども園・幼稚園・保育所】&#10;有形固定資産減価償却率">
          <a:extLst>
            <a:ext uri="{FF2B5EF4-FFF2-40B4-BE49-F238E27FC236}">
              <a16:creationId xmlns:a16="http://schemas.microsoft.com/office/drawing/2014/main" id="{E49359AD-3829-483A-AD95-61670C1D768C}"/>
            </a:ext>
          </a:extLst>
        </xdr:cNvPr>
        <xdr:cNvSpPr txBox="1"/>
      </xdr:nvSpPr>
      <xdr:spPr>
        <a:xfrm>
          <a:off x="13500744" y="69287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43015</xdr:rowOff>
    </xdr:from>
    <xdr:ext cx="405111" cy="259045"/>
    <xdr:sp macro="" textlink="">
      <xdr:nvSpPr>
        <xdr:cNvPr id="433" name="n_4mainValue【認定こども園・幼稚園・保育所】&#10;有形固定資産減価償却率">
          <a:extLst>
            <a:ext uri="{FF2B5EF4-FFF2-40B4-BE49-F238E27FC236}">
              <a16:creationId xmlns:a16="http://schemas.microsoft.com/office/drawing/2014/main" id="{14EDD13A-2564-4698-BC2F-28FC9BCD2E01}"/>
            </a:ext>
          </a:extLst>
        </xdr:cNvPr>
        <xdr:cNvSpPr txBox="1"/>
      </xdr:nvSpPr>
      <xdr:spPr>
        <a:xfrm>
          <a:off x="12611744" y="6901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4" name="正方形/長方形 433">
          <a:extLst>
            <a:ext uri="{FF2B5EF4-FFF2-40B4-BE49-F238E27FC236}">
              <a16:creationId xmlns:a16="http://schemas.microsoft.com/office/drawing/2014/main" id="{5DCD12EB-64CE-46B0-AF18-EDEFEAD4C361}"/>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5" name="正方形/長方形 434">
          <a:extLst>
            <a:ext uri="{FF2B5EF4-FFF2-40B4-BE49-F238E27FC236}">
              <a16:creationId xmlns:a16="http://schemas.microsoft.com/office/drawing/2014/main" id="{D9A9E6D4-48A1-49A8-BDA2-A9574FA6EF51}"/>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6" name="正方形/長方形 435">
          <a:extLst>
            <a:ext uri="{FF2B5EF4-FFF2-40B4-BE49-F238E27FC236}">
              <a16:creationId xmlns:a16="http://schemas.microsoft.com/office/drawing/2014/main" id="{21777470-4CF5-415C-AE26-4803BBC7A5EE}"/>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7" name="正方形/長方形 436">
          <a:extLst>
            <a:ext uri="{FF2B5EF4-FFF2-40B4-BE49-F238E27FC236}">
              <a16:creationId xmlns:a16="http://schemas.microsoft.com/office/drawing/2014/main" id="{91D44D42-19EB-4DFE-98F5-CEE26DB9B37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8" name="正方形/長方形 437">
          <a:extLst>
            <a:ext uri="{FF2B5EF4-FFF2-40B4-BE49-F238E27FC236}">
              <a16:creationId xmlns:a16="http://schemas.microsoft.com/office/drawing/2014/main" id="{664CB75F-062E-42AA-A3E2-F65482F95EA8}"/>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9" name="正方形/長方形 438">
          <a:extLst>
            <a:ext uri="{FF2B5EF4-FFF2-40B4-BE49-F238E27FC236}">
              <a16:creationId xmlns:a16="http://schemas.microsoft.com/office/drawing/2014/main" id="{0E112F9C-5308-4EA0-8E55-7B8F8DB96A2A}"/>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40" name="正方形/長方形 439">
          <a:extLst>
            <a:ext uri="{FF2B5EF4-FFF2-40B4-BE49-F238E27FC236}">
              <a16:creationId xmlns:a16="http://schemas.microsoft.com/office/drawing/2014/main" id="{F2B10FCB-53DB-4C93-8804-E125A8DEAB8E}"/>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1" name="正方形/長方形 440">
          <a:extLst>
            <a:ext uri="{FF2B5EF4-FFF2-40B4-BE49-F238E27FC236}">
              <a16:creationId xmlns:a16="http://schemas.microsoft.com/office/drawing/2014/main" id="{2A04F2D9-8555-479A-933F-7B359FC6F6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2" name="テキスト ボックス 441">
          <a:extLst>
            <a:ext uri="{FF2B5EF4-FFF2-40B4-BE49-F238E27FC236}">
              <a16:creationId xmlns:a16="http://schemas.microsoft.com/office/drawing/2014/main" id="{ED51D747-54FF-454D-9752-D1A7C72C4B89}"/>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3" name="直線コネクタ 442">
          <a:extLst>
            <a:ext uri="{FF2B5EF4-FFF2-40B4-BE49-F238E27FC236}">
              <a16:creationId xmlns:a16="http://schemas.microsoft.com/office/drawing/2014/main" id="{20F41F30-ABCF-4B2A-B827-99BB167571B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44" name="直線コネクタ 443">
          <a:extLst>
            <a:ext uri="{FF2B5EF4-FFF2-40B4-BE49-F238E27FC236}">
              <a16:creationId xmlns:a16="http://schemas.microsoft.com/office/drawing/2014/main" id="{B0855F46-F00F-45D6-A5B3-0DEB214DBB95}"/>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45" name="テキスト ボックス 444">
          <a:extLst>
            <a:ext uri="{FF2B5EF4-FFF2-40B4-BE49-F238E27FC236}">
              <a16:creationId xmlns:a16="http://schemas.microsoft.com/office/drawing/2014/main" id="{D1A105BD-4A9D-44E2-8D14-C13C0B7E3226}"/>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46" name="直線コネクタ 445">
          <a:extLst>
            <a:ext uri="{FF2B5EF4-FFF2-40B4-BE49-F238E27FC236}">
              <a16:creationId xmlns:a16="http://schemas.microsoft.com/office/drawing/2014/main" id="{EEAB733C-2B65-46A2-8F2D-F781008FAD68}"/>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47" name="テキスト ボックス 446">
          <a:extLst>
            <a:ext uri="{FF2B5EF4-FFF2-40B4-BE49-F238E27FC236}">
              <a16:creationId xmlns:a16="http://schemas.microsoft.com/office/drawing/2014/main" id="{CF073492-50C7-4F73-9096-1503DDBB7B18}"/>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48" name="直線コネクタ 447">
          <a:extLst>
            <a:ext uri="{FF2B5EF4-FFF2-40B4-BE49-F238E27FC236}">
              <a16:creationId xmlns:a16="http://schemas.microsoft.com/office/drawing/2014/main" id="{53C6B080-1C7F-4103-9650-DD3C5D9BA137}"/>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49" name="テキスト ボックス 448">
          <a:extLst>
            <a:ext uri="{FF2B5EF4-FFF2-40B4-BE49-F238E27FC236}">
              <a16:creationId xmlns:a16="http://schemas.microsoft.com/office/drawing/2014/main" id="{CCA82CEE-2784-4CF2-BD19-1366D59B862E}"/>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50" name="直線コネクタ 449">
          <a:extLst>
            <a:ext uri="{FF2B5EF4-FFF2-40B4-BE49-F238E27FC236}">
              <a16:creationId xmlns:a16="http://schemas.microsoft.com/office/drawing/2014/main" id="{125ADE67-EB99-4629-9BDE-C72A37426CAD}"/>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51" name="テキスト ボックス 450">
          <a:extLst>
            <a:ext uri="{FF2B5EF4-FFF2-40B4-BE49-F238E27FC236}">
              <a16:creationId xmlns:a16="http://schemas.microsoft.com/office/drawing/2014/main" id="{0B56E041-2F47-480A-AA12-A62C79C293EF}"/>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2" name="直線コネクタ 451">
          <a:extLst>
            <a:ext uri="{FF2B5EF4-FFF2-40B4-BE49-F238E27FC236}">
              <a16:creationId xmlns:a16="http://schemas.microsoft.com/office/drawing/2014/main" id="{E9516174-72D4-4E7E-B284-0679D399DF58}"/>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53" name="テキスト ボックス 452">
          <a:extLst>
            <a:ext uri="{FF2B5EF4-FFF2-40B4-BE49-F238E27FC236}">
              <a16:creationId xmlns:a16="http://schemas.microsoft.com/office/drawing/2014/main" id="{6C885D5C-6011-4BD6-94FB-2769DAE83BF3}"/>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4" name="【認定こども園・幼稚園・保育所】&#10;一人当たり面積グラフ枠">
          <a:extLst>
            <a:ext uri="{FF2B5EF4-FFF2-40B4-BE49-F238E27FC236}">
              <a16:creationId xmlns:a16="http://schemas.microsoft.com/office/drawing/2014/main" id="{178CCD46-9EAE-4EDE-8FF0-C91B39D32216}"/>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57912</xdr:rowOff>
    </xdr:from>
    <xdr:to>
      <xdr:col>116</xdr:col>
      <xdr:colOff>62864</xdr:colOff>
      <xdr:row>41</xdr:row>
      <xdr:rowOff>115062</xdr:rowOff>
    </xdr:to>
    <xdr:cxnSp macro="">
      <xdr:nvCxnSpPr>
        <xdr:cNvPr id="455" name="直線コネクタ 454">
          <a:extLst>
            <a:ext uri="{FF2B5EF4-FFF2-40B4-BE49-F238E27FC236}">
              <a16:creationId xmlns:a16="http://schemas.microsoft.com/office/drawing/2014/main" id="{55E7D293-C5EC-4929-91CF-D8064ED39A24}"/>
            </a:ext>
          </a:extLst>
        </xdr:cNvPr>
        <xdr:cNvCxnSpPr/>
      </xdr:nvCxnSpPr>
      <xdr:spPr>
        <a:xfrm flipV="1">
          <a:off x="22160864" y="5887212"/>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456" name="【認定こども園・幼稚園・保育所】&#10;一人当たり面積最小値テキスト">
          <a:extLst>
            <a:ext uri="{FF2B5EF4-FFF2-40B4-BE49-F238E27FC236}">
              <a16:creationId xmlns:a16="http://schemas.microsoft.com/office/drawing/2014/main" id="{71B2A726-3026-4F5D-A837-187D12711D3F}"/>
            </a:ext>
          </a:extLst>
        </xdr:cNvPr>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457" name="直線コネクタ 456">
          <a:extLst>
            <a:ext uri="{FF2B5EF4-FFF2-40B4-BE49-F238E27FC236}">
              <a16:creationId xmlns:a16="http://schemas.microsoft.com/office/drawing/2014/main" id="{42ACF78B-27ED-4B5F-9271-0583F41749F2}"/>
            </a:ext>
          </a:extLst>
        </xdr:cNvPr>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4589</xdr:rowOff>
    </xdr:from>
    <xdr:ext cx="469744" cy="259045"/>
    <xdr:sp macro="" textlink="">
      <xdr:nvSpPr>
        <xdr:cNvPr id="458" name="【認定こども園・幼稚園・保育所】&#10;一人当たり面積最大値テキスト">
          <a:extLst>
            <a:ext uri="{FF2B5EF4-FFF2-40B4-BE49-F238E27FC236}">
              <a16:creationId xmlns:a16="http://schemas.microsoft.com/office/drawing/2014/main" id="{8EE847C0-24A8-4A81-A23E-7984780B984C}"/>
            </a:ext>
          </a:extLst>
        </xdr:cNvPr>
        <xdr:cNvSpPr txBox="1"/>
      </xdr:nvSpPr>
      <xdr:spPr>
        <a:xfrm>
          <a:off x="22199600" y="5662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57912</xdr:rowOff>
    </xdr:from>
    <xdr:to>
      <xdr:col>116</xdr:col>
      <xdr:colOff>152400</xdr:colOff>
      <xdr:row>34</xdr:row>
      <xdr:rowOff>57912</xdr:rowOff>
    </xdr:to>
    <xdr:cxnSp macro="">
      <xdr:nvCxnSpPr>
        <xdr:cNvPr id="459" name="直線コネクタ 458">
          <a:extLst>
            <a:ext uri="{FF2B5EF4-FFF2-40B4-BE49-F238E27FC236}">
              <a16:creationId xmlns:a16="http://schemas.microsoft.com/office/drawing/2014/main" id="{21A5FBDA-A90C-439C-9018-F482CC6C7633}"/>
            </a:ext>
          </a:extLst>
        </xdr:cNvPr>
        <xdr:cNvCxnSpPr/>
      </xdr:nvCxnSpPr>
      <xdr:spPr>
        <a:xfrm>
          <a:off x="22072600" y="5887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163847</xdr:rowOff>
    </xdr:from>
    <xdr:ext cx="469744" cy="259045"/>
    <xdr:sp macro="" textlink="">
      <xdr:nvSpPr>
        <xdr:cNvPr id="460" name="【認定こども園・幼稚園・保育所】&#10;一人当たり面積平均値テキスト">
          <a:extLst>
            <a:ext uri="{FF2B5EF4-FFF2-40B4-BE49-F238E27FC236}">
              <a16:creationId xmlns:a16="http://schemas.microsoft.com/office/drawing/2014/main" id="{CED9E8A7-69BA-4CBC-8469-8D4335E889FE}"/>
            </a:ext>
          </a:extLst>
        </xdr:cNvPr>
        <xdr:cNvSpPr txBox="1"/>
      </xdr:nvSpPr>
      <xdr:spPr>
        <a:xfrm>
          <a:off x="22199600" y="6678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13970</xdr:rowOff>
    </xdr:from>
    <xdr:to>
      <xdr:col>116</xdr:col>
      <xdr:colOff>114300</xdr:colOff>
      <xdr:row>39</xdr:row>
      <xdr:rowOff>115570</xdr:rowOff>
    </xdr:to>
    <xdr:sp macro="" textlink="">
      <xdr:nvSpPr>
        <xdr:cNvPr id="461" name="フローチャート: 判断 460">
          <a:extLst>
            <a:ext uri="{FF2B5EF4-FFF2-40B4-BE49-F238E27FC236}">
              <a16:creationId xmlns:a16="http://schemas.microsoft.com/office/drawing/2014/main" id="{BF9FA256-CBAF-48DC-BB8F-9E8FDB84A892}"/>
            </a:ext>
          </a:extLst>
        </xdr:cNvPr>
        <xdr:cNvSpPr/>
      </xdr:nvSpPr>
      <xdr:spPr>
        <a:xfrm>
          <a:off x="221107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23114</xdr:rowOff>
    </xdr:from>
    <xdr:to>
      <xdr:col>112</xdr:col>
      <xdr:colOff>38100</xdr:colOff>
      <xdr:row>39</xdr:row>
      <xdr:rowOff>124714</xdr:rowOff>
    </xdr:to>
    <xdr:sp macro="" textlink="">
      <xdr:nvSpPr>
        <xdr:cNvPr id="462" name="フローチャート: 判断 461">
          <a:extLst>
            <a:ext uri="{FF2B5EF4-FFF2-40B4-BE49-F238E27FC236}">
              <a16:creationId xmlns:a16="http://schemas.microsoft.com/office/drawing/2014/main" id="{1E33EF8D-8BE8-4977-ABD1-457F8AA008AC}"/>
            </a:ext>
          </a:extLst>
        </xdr:cNvPr>
        <xdr:cNvSpPr/>
      </xdr:nvSpPr>
      <xdr:spPr>
        <a:xfrm>
          <a:off x="21272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32258</xdr:rowOff>
    </xdr:from>
    <xdr:to>
      <xdr:col>107</xdr:col>
      <xdr:colOff>101600</xdr:colOff>
      <xdr:row>39</xdr:row>
      <xdr:rowOff>133858</xdr:rowOff>
    </xdr:to>
    <xdr:sp macro="" textlink="">
      <xdr:nvSpPr>
        <xdr:cNvPr id="463" name="フローチャート: 判断 462">
          <a:extLst>
            <a:ext uri="{FF2B5EF4-FFF2-40B4-BE49-F238E27FC236}">
              <a16:creationId xmlns:a16="http://schemas.microsoft.com/office/drawing/2014/main" id="{C8D8A742-2F2D-4891-B05B-714E45906744}"/>
            </a:ext>
          </a:extLst>
        </xdr:cNvPr>
        <xdr:cNvSpPr/>
      </xdr:nvSpPr>
      <xdr:spPr>
        <a:xfrm>
          <a:off x="20383500" y="671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23114</xdr:rowOff>
    </xdr:from>
    <xdr:to>
      <xdr:col>102</xdr:col>
      <xdr:colOff>165100</xdr:colOff>
      <xdr:row>39</xdr:row>
      <xdr:rowOff>124714</xdr:rowOff>
    </xdr:to>
    <xdr:sp macro="" textlink="">
      <xdr:nvSpPr>
        <xdr:cNvPr id="464" name="フローチャート: 判断 463">
          <a:extLst>
            <a:ext uri="{FF2B5EF4-FFF2-40B4-BE49-F238E27FC236}">
              <a16:creationId xmlns:a16="http://schemas.microsoft.com/office/drawing/2014/main" id="{02320DF8-0990-4CF8-A2B4-190F1F5B3336}"/>
            </a:ext>
          </a:extLst>
        </xdr:cNvPr>
        <xdr:cNvSpPr/>
      </xdr:nvSpPr>
      <xdr:spPr>
        <a:xfrm>
          <a:off x="19494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37</xdr:row>
      <xdr:rowOff>109982</xdr:rowOff>
    </xdr:from>
    <xdr:to>
      <xdr:col>98</xdr:col>
      <xdr:colOff>38100</xdr:colOff>
      <xdr:row>38</xdr:row>
      <xdr:rowOff>40132</xdr:rowOff>
    </xdr:to>
    <xdr:sp macro="" textlink="">
      <xdr:nvSpPr>
        <xdr:cNvPr id="465" name="フローチャート: 判断 464">
          <a:extLst>
            <a:ext uri="{FF2B5EF4-FFF2-40B4-BE49-F238E27FC236}">
              <a16:creationId xmlns:a16="http://schemas.microsoft.com/office/drawing/2014/main" id="{021E8E80-DB9C-4019-859F-5469957FF0E5}"/>
            </a:ext>
          </a:extLst>
        </xdr:cNvPr>
        <xdr:cNvSpPr/>
      </xdr:nvSpPr>
      <xdr:spPr>
        <a:xfrm>
          <a:off x="18605500" y="645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6" name="テキスト ボックス 465">
          <a:extLst>
            <a:ext uri="{FF2B5EF4-FFF2-40B4-BE49-F238E27FC236}">
              <a16:creationId xmlns:a16="http://schemas.microsoft.com/office/drawing/2014/main" id="{27EE6591-EA09-4D77-8EFB-17E0468584BF}"/>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7" name="テキスト ボックス 466">
          <a:extLst>
            <a:ext uri="{FF2B5EF4-FFF2-40B4-BE49-F238E27FC236}">
              <a16:creationId xmlns:a16="http://schemas.microsoft.com/office/drawing/2014/main" id="{6D987372-8317-4DA1-9389-96B329BD02B5}"/>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8" name="テキスト ボックス 467">
          <a:extLst>
            <a:ext uri="{FF2B5EF4-FFF2-40B4-BE49-F238E27FC236}">
              <a16:creationId xmlns:a16="http://schemas.microsoft.com/office/drawing/2014/main" id="{787A3520-C4E6-45D2-81D8-1B4F05FAC39A}"/>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9" name="テキスト ボックス 468">
          <a:extLst>
            <a:ext uri="{FF2B5EF4-FFF2-40B4-BE49-F238E27FC236}">
              <a16:creationId xmlns:a16="http://schemas.microsoft.com/office/drawing/2014/main" id="{F83F7B85-3497-4C4C-8D57-A082AE61344C}"/>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70" name="テキスト ボックス 469">
          <a:extLst>
            <a:ext uri="{FF2B5EF4-FFF2-40B4-BE49-F238E27FC236}">
              <a16:creationId xmlns:a16="http://schemas.microsoft.com/office/drawing/2014/main" id="{BADF9785-F272-49B2-9564-B956FA81CF08}"/>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43688</xdr:rowOff>
    </xdr:from>
    <xdr:to>
      <xdr:col>112</xdr:col>
      <xdr:colOff>38100</xdr:colOff>
      <xdr:row>38</xdr:row>
      <xdr:rowOff>145288</xdr:rowOff>
    </xdr:to>
    <xdr:sp macro="" textlink="">
      <xdr:nvSpPr>
        <xdr:cNvPr id="471" name="楕円 470">
          <a:extLst>
            <a:ext uri="{FF2B5EF4-FFF2-40B4-BE49-F238E27FC236}">
              <a16:creationId xmlns:a16="http://schemas.microsoft.com/office/drawing/2014/main" id="{5712FC3A-F5F8-4C25-8433-704C57760999}"/>
            </a:ext>
          </a:extLst>
        </xdr:cNvPr>
        <xdr:cNvSpPr/>
      </xdr:nvSpPr>
      <xdr:spPr>
        <a:xfrm>
          <a:off x="21272500" y="6558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48260</xdr:rowOff>
    </xdr:from>
    <xdr:to>
      <xdr:col>107</xdr:col>
      <xdr:colOff>101600</xdr:colOff>
      <xdr:row>38</xdr:row>
      <xdr:rowOff>149860</xdr:rowOff>
    </xdr:to>
    <xdr:sp macro="" textlink="">
      <xdr:nvSpPr>
        <xdr:cNvPr id="472" name="楕円 471">
          <a:extLst>
            <a:ext uri="{FF2B5EF4-FFF2-40B4-BE49-F238E27FC236}">
              <a16:creationId xmlns:a16="http://schemas.microsoft.com/office/drawing/2014/main" id="{7AA7BB4A-77B8-40B4-A6D4-DC396854EFE3}"/>
            </a:ext>
          </a:extLst>
        </xdr:cNvPr>
        <xdr:cNvSpPr/>
      </xdr:nvSpPr>
      <xdr:spPr>
        <a:xfrm>
          <a:off x="20383500" y="656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94488</xdr:rowOff>
    </xdr:from>
    <xdr:to>
      <xdr:col>111</xdr:col>
      <xdr:colOff>177800</xdr:colOff>
      <xdr:row>38</xdr:row>
      <xdr:rowOff>99060</xdr:rowOff>
    </xdr:to>
    <xdr:cxnSp macro="">
      <xdr:nvCxnSpPr>
        <xdr:cNvPr id="473" name="直線コネクタ 472">
          <a:extLst>
            <a:ext uri="{FF2B5EF4-FFF2-40B4-BE49-F238E27FC236}">
              <a16:creationId xmlns:a16="http://schemas.microsoft.com/office/drawing/2014/main" id="{C5BE8D16-1106-4A47-959A-637E15A27605}"/>
            </a:ext>
          </a:extLst>
        </xdr:cNvPr>
        <xdr:cNvCxnSpPr/>
      </xdr:nvCxnSpPr>
      <xdr:spPr>
        <a:xfrm flipV="1">
          <a:off x="20434300" y="660958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52832</xdr:rowOff>
    </xdr:from>
    <xdr:to>
      <xdr:col>102</xdr:col>
      <xdr:colOff>165100</xdr:colOff>
      <xdr:row>38</xdr:row>
      <xdr:rowOff>154432</xdr:rowOff>
    </xdr:to>
    <xdr:sp macro="" textlink="">
      <xdr:nvSpPr>
        <xdr:cNvPr id="474" name="楕円 473">
          <a:extLst>
            <a:ext uri="{FF2B5EF4-FFF2-40B4-BE49-F238E27FC236}">
              <a16:creationId xmlns:a16="http://schemas.microsoft.com/office/drawing/2014/main" id="{7ABADD78-5341-4685-8999-DEC73CF6C77D}"/>
            </a:ext>
          </a:extLst>
        </xdr:cNvPr>
        <xdr:cNvSpPr/>
      </xdr:nvSpPr>
      <xdr:spPr>
        <a:xfrm>
          <a:off x="19494500" y="6567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99060</xdr:rowOff>
    </xdr:from>
    <xdr:to>
      <xdr:col>107</xdr:col>
      <xdr:colOff>50800</xdr:colOff>
      <xdr:row>38</xdr:row>
      <xdr:rowOff>103632</xdr:rowOff>
    </xdr:to>
    <xdr:cxnSp macro="">
      <xdr:nvCxnSpPr>
        <xdr:cNvPr id="475" name="直線コネクタ 474">
          <a:extLst>
            <a:ext uri="{FF2B5EF4-FFF2-40B4-BE49-F238E27FC236}">
              <a16:creationId xmlns:a16="http://schemas.microsoft.com/office/drawing/2014/main" id="{C584E263-27B7-42E7-A447-CBFEC5CB5470}"/>
            </a:ext>
          </a:extLst>
        </xdr:cNvPr>
        <xdr:cNvCxnSpPr/>
      </xdr:nvCxnSpPr>
      <xdr:spPr>
        <a:xfrm flipV="1">
          <a:off x="19545300" y="661416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52832</xdr:rowOff>
    </xdr:from>
    <xdr:to>
      <xdr:col>98</xdr:col>
      <xdr:colOff>38100</xdr:colOff>
      <xdr:row>38</xdr:row>
      <xdr:rowOff>154432</xdr:rowOff>
    </xdr:to>
    <xdr:sp macro="" textlink="">
      <xdr:nvSpPr>
        <xdr:cNvPr id="476" name="楕円 475">
          <a:extLst>
            <a:ext uri="{FF2B5EF4-FFF2-40B4-BE49-F238E27FC236}">
              <a16:creationId xmlns:a16="http://schemas.microsoft.com/office/drawing/2014/main" id="{369DD434-BB81-48BF-BB24-F968E30F5297}"/>
            </a:ext>
          </a:extLst>
        </xdr:cNvPr>
        <xdr:cNvSpPr/>
      </xdr:nvSpPr>
      <xdr:spPr>
        <a:xfrm>
          <a:off x="18605500" y="6567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103632</xdr:rowOff>
    </xdr:from>
    <xdr:to>
      <xdr:col>102</xdr:col>
      <xdr:colOff>114300</xdr:colOff>
      <xdr:row>38</xdr:row>
      <xdr:rowOff>103632</xdr:rowOff>
    </xdr:to>
    <xdr:cxnSp macro="">
      <xdr:nvCxnSpPr>
        <xdr:cNvPr id="477" name="直線コネクタ 476">
          <a:extLst>
            <a:ext uri="{FF2B5EF4-FFF2-40B4-BE49-F238E27FC236}">
              <a16:creationId xmlns:a16="http://schemas.microsoft.com/office/drawing/2014/main" id="{24F33999-83C6-458B-85E5-26AB3920C087}"/>
            </a:ext>
          </a:extLst>
        </xdr:cNvPr>
        <xdr:cNvCxnSpPr/>
      </xdr:nvCxnSpPr>
      <xdr:spPr>
        <a:xfrm>
          <a:off x="18656300" y="66187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115841</xdr:rowOff>
    </xdr:from>
    <xdr:ext cx="469744" cy="259045"/>
    <xdr:sp macro="" textlink="">
      <xdr:nvSpPr>
        <xdr:cNvPr id="478" name="n_1aveValue【認定こども園・幼稚園・保育所】&#10;一人当たり面積">
          <a:extLst>
            <a:ext uri="{FF2B5EF4-FFF2-40B4-BE49-F238E27FC236}">
              <a16:creationId xmlns:a16="http://schemas.microsoft.com/office/drawing/2014/main" id="{95E01718-928F-47AF-A98B-EE44FB02427A}"/>
            </a:ext>
          </a:extLst>
        </xdr:cNvPr>
        <xdr:cNvSpPr txBox="1"/>
      </xdr:nvSpPr>
      <xdr:spPr>
        <a:xfrm>
          <a:off x="21075727" y="6802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124985</xdr:rowOff>
    </xdr:from>
    <xdr:ext cx="469744" cy="259045"/>
    <xdr:sp macro="" textlink="">
      <xdr:nvSpPr>
        <xdr:cNvPr id="479" name="n_2aveValue【認定こども園・幼稚園・保育所】&#10;一人当たり面積">
          <a:extLst>
            <a:ext uri="{FF2B5EF4-FFF2-40B4-BE49-F238E27FC236}">
              <a16:creationId xmlns:a16="http://schemas.microsoft.com/office/drawing/2014/main" id="{22A15D20-81BA-498D-8884-AC814EC55A11}"/>
            </a:ext>
          </a:extLst>
        </xdr:cNvPr>
        <xdr:cNvSpPr txBox="1"/>
      </xdr:nvSpPr>
      <xdr:spPr>
        <a:xfrm>
          <a:off x="20199427" y="681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115841</xdr:rowOff>
    </xdr:from>
    <xdr:ext cx="469744" cy="259045"/>
    <xdr:sp macro="" textlink="">
      <xdr:nvSpPr>
        <xdr:cNvPr id="480" name="n_3aveValue【認定こども園・幼稚園・保育所】&#10;一人当たり面積">
          <a:extLst>
            <a:ext uri="{FF2B5EF4-FFF2-40B4-BE49-F238E27FC236}">
              <a16:creationId xmlns:a16="http://schemas.microsoft.com/office/drawing/2014/main" id="{C101A639-274F-4264-AC70-EE168B1E7EA7}"/>
            </a:ext>
          </a:extLst>
        </xdr:cNvPr>
        <xdr:cNvSpPr txBox="1"/>
      </xdr:nvSpPr>
      <xdr:spPr>
        <a:xfrm>
          <a:off x="19310427" y="6802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56659</xdr:rowOff>
    </xdr:from>
    <xdr:ext cx="469744" cy="259045"/>
    <xdr:sp macro="" textlink="">
      <xdr:nvSpPr>
        <xdr:cNvPr id="481" name="n_4aveValue【認定こども園・幼稚園・保育所】&#10;一人当たり面積">
          <a:extLst>
            <a:ext uri="{FF2B5EF4-FFF2-40B4-BE49-F238E27FC236}">
              <a16:creationId xmlns:a16="http://schemas.microsoft.com/office/drawing/2014/main" id="{84634B39-FC26-4280-8AE0-87F037AAB2E7}"/>
            </a:ext>
          </a:extLst>
        </xdr:cNvPr>
        <xdr:cNvSpPr txBox="1"/>
      </xdr:nvSpPr>
      <xdr:spPr>
        <a:xfrm>
          <a:off x="18421427" y="6228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161815</xdr:rowOff>
    </xdr:from>
    <xdr:ext cx="469744" cy="259045"/>
    <xdr:sp macro="" textlink="">
      <xdr:nvSpPr>
        <xdr:cNvPr id="482" name="n_1mainValue【認定こども園・幼稚園・保育所】&#10;一人当たり面積">
          <a:extLst>
            <a:ext uri="{FF2B5EF4-FFF2-40B4-BE49-F238E27FC236}">
              <a16:creationId xmlns:a16="http://schemas.microsoft.com/office/drawing/2014/main" id="{A8FDA4F2-844D-4577-A77F-925B86E8968F}"/>
            </a:ext>
          </a:extLst>
        </xdr:cNvPr>
        <xdr:cNvSpPr txBox="1"/>
      </xdr:nvSpPr>
      <xdr:spPr>
        <a:xfrm>
          <a:off x="21075727" y="6334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166387</xdr:rowOff>
    </xdr:from>
    <xdr:ext cx="469744" cy="259045"/>
    <xdr:sp macro="" textlink="">
      <xdr:nvSpPr>
        <xdr:cNvPr id="483" name="n_2mainValue【認定こども園・幼稚園・保育所】&#10;一人当たり面積">
          <a:extLst>
            <a:ext uri="{FF2B5EF4-FFF2-40B4-BE49-F238E27FC236}">
              <a16:creationId xmlns:a16="http://schemas.microsoft.com/office/drawing/2014/main" id="{CF90FA2F-1E6C-4CF1-8710-4D5375E73E49}"/>
            </a:ext>
          </a:extLst>
        </xdr:cNvPr>
        <xdr:cNvSpPr txBox="1"/>
      </xdr:nvSpPr>
      <xdr:spPr>
        <a:xfrm>
          <a:off x="20199427" y="6338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170959</xdr:rowOff>
    </xdr:from>
    <xdr:ext cx="469744" cy="259045"/>
    <xdr:sp macro="" textlink="">
      <xdr:nvSpPr>
        <xdr:cNvPr id="484" name="n_3mainValue【認定こども園・幼稚園・保育所】&#10;一人当たり面積">
          <a:extLst>
            <a:ext uri="{FF2B5EF4-FFF2-40B4-BE49-F238E27FC236}">
              <a16:creationId xmlns:a16="http://schemas.microsoft.com/office/drawing/2014/main" id="{4B2AAF1F-C83D-4FF4-86FD-1C2860D4349A}"/>
            </a:ext>
          </a:extLst>
        </xdr:cNvPr>
        <xdr:cNvSpPr txBox="1"/>
      </xdr:nvSpPr>
      <xdr:spPr>
        <a:xfrm>
          <a:off x="19310427" y="6343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145559</xdr:rowOff>
    </xdr:from>
    <xdr:ext cx="469744" cy="259045"/>
    <xdr:sp macro="" textlink="">
      <xdr:nvSpPr>
        <xdr:cNvPr id="485" name="n_4mainValue【認定こども園・幼稚園・保育所】&#10;一人当たり面積">
          <a:extLst>
            <a:ext uri="{FF2B5EF4-FFF2-40B4-BE49-F238E27FC236}">
              <a16:creationId xmlns:a16="http://schemas.microsoft.com/office/drawing/2014/main" id="{9F1D71C4-A0D5-4E5E-9353-368F4BDCB30A}"/>
            </a:ext>
          </a:extLst>
        </xdr:cNvPr>
        <xdr:cNvSpPr txBox="1"/>
      </xdr:nvSpPr>
      <xdr:spPr>
        <a:xfrm>
          <a:off x="18421427" y="6660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6" name="正方形/長方形 485">
          <a:extLst>
            <a:ext uri="{FF2B5EF4-FFF2-40B4-BE49-F238E27FC236}">
              <a16:creationId xmlns:a16="http://schemas.microsoft.com/office/drawing/2014/main" id="{0392EEC1-A6DF-4F58-A903-E91C73BB985F}"/>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7" name="正方形/長方形 486">
          <a:extLst>
            <a:ext uri="{FF2B5EF4-FFF2-40B4-BE49-F238E27FC236}">
              <a16:creationId xmlns:a16="http://schemas.microsoft.com/office/drawing/2014/main" id="{A8A86612-7439-4CF8-8B35-7199BA28BF63}"/>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8" name="正方形/長方形 487">
          <a:extLst>
            <a:ext uri="{FF2B5EF4-FFF2-40B4-BE49-F238E27FC236}">
              <a16:creationId xmlns:a16="http://schemas.microsoft.com/office/drawing/2014/main" id="{E4A57982-A83B-46AC-951F-A70BC7922588}"/>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9" name="正方形/長方形 488">
          <a:extLst>
            <a:ext uri="{FF2B5EF4-FFF2-40B4-BE49-F238E27FC236}">
              <a16:creationId xmlns:a16="http://schemas.microsoft.com/office/drawing/2014/main" id="{73EC8CB5-B330-4094-9288-A62B31FCDF34}"/>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90" name="正方形/長方形 489">
          <a:extLst>
            <a:ext uri="{FF2B5EF4-FFF2-40B4-BE49-F238E27FC236}">
              <a16:creationId xmlns:a16="http://schemas.microsoft.com/office/drawing/2014/main" id="{8FE62551-29D8-46DD-8382-277CB438133A}"/>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91" name="正方形/長方形 490">
          <a:extLst>
            <a:ext uri="{FF2B5EF4-FFF2-40B4-BE49-F238E27FC236}">
              <a16:creationId xmlns:a16="http://schemas.microsoft.com/office/drawing/2014/main" id="{64F14AD7-4235-4F81-B9DA-3A4D50379CE1}"/>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2" name="正方形/長方形 491">
          <a:extLst>
            <a:ext uri="{FF2B5EF4-FFF2-40B4-BE49-F238E27FC236}">
              <a16:creationId xmlns:a16="http://schemas.microsoft.com/office/drawing/2014/main" id="{D09832C0-23FF-4F43-8575-18C97A8EEE67}"/>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3" name="正方形/長方形 492">
          <a:extLst>
            <a:ext uri="{FF2B5EF4-FFF2-40B4-BE49-F238E27FC236}">
              <a16:creationId xmlns:a16="http://schemas.microsoft.com/office/drawing/2014/main" id="{3EE72A06-A2C6-440C-A475-28EF380E93DF}"/>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4" name="テキスト ボックス 493">
          <a:extLst>
            <a:ext uri="{FF2B5EF4-FFF2-40B4-BE49-F238E27FC236}">
              <a16:creationId xmlns:a16="http://schemas.microsoft.com/office/drawing/2014/main" id="{3B7BAB42-E05A-4F15-B03D-3078127779C9}"/>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5" name="直線コネクタ 494">
          <a:extLst>
            <a:ext uri="{FF2B5EF4-FFF2-40B4-BE49-F238E27FC236}">
              <a16:creationId xmlns:a16="http://schemas.microsoft.com/office/drawing/2014/main" id="{0CD578FF-0CEF-4640-B9BD-6C55BD7D69B5}"/>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96" name="テキスト ボックス 495">
          <a:extLst>
            <a:ext uri="{FF2B5EF4-FFF2-40B4-BE49-F238E27FC236}">
              <a16:creationId xmlns:a16="http://schemas.microsoft.com/office/drawing/2014/main" id="{9CF56044-BBC7-4310-AAD2-CA74D06DA83C}"/>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97" name="直線コネクタ 496">
          <a:extLst>
            <a:ext uri="{FF2B5EF4-FFF2-40B4-BE49-F238E27FC236}">
              <a16:creationId xmlns:a16="http://schemas.microsoft.com/office/drawing/2014/main" id="{E4DC0089-67B5-4C71-B90F-5447A3FF053C}"/>
            </a:ext>
          </a:extLst>
        </xdr:cNvPr>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29227</xdr:rowOff>
    </xdr:from>
    <xdr:ext cx="467179" cy="259045"/>
    <xdr:sp macro="" textlink="">
      <xdr:nvSpPr>
        <xdr:cNvPr id="498" name="テキスト ボックス 497">
          <a:extLst>
            <a:ext uri="{FF2B5EF4-FFF2-40B4-BE49-F238E27FC236}">
              <a16:creationId xmlns:a16="http://schemas.microsoft.com/office/drawing/2014/main" id="{6A1A0222-46D9-49BC-BBB7-4DC2CA2473DD}"/>
            </a:ext>
          </a:extLst>
        </xdr:cNvPr>
        <xdr:cNvSpPr txBox="1"/>
      </xdr:nvSpPr>
      <xdr:spPr>
        <a:xfrm>
          <a:off x="11978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99" name="直線コネクタ 498">
          <a:extLst>
            <a:ext uri="{FF2B5EF4-FFF2-40B4-BE49-F238E27FC236}">
              <a16:creationId xmlns:a16="http://schemas.microsoft.com/office/drawing/2014/main" id="{E47CDD5C-F333-48A8-A2AD-F18916337A57}"/>
            </a:ext>
          </a:extLst>
        </xdr:cNvPr>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00" name="テキスト ボックス 499">
          <a:extLst>
            <a:ext uri="{FF2B5EF4-FFF2-40B4-BE49-F238E27FC236}">
              <a16:creationId xmlns:a16="http://schemas.microsoft.com/office/drawing/2014/main" id="{99432CB9-9B75-47F2-B5C2-077B173AC49F}"/>
            </a:ext>
          </a:extLst>
        </xdr:cNvPr>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01" name="直線コネクタ 500">
          <a:extLst>
            <a:ext uri="{FF2B5EF4-FFF2-40B4-BE49-F238E27FC236}">
              <a16:creationId xmlns:a16="http://schemas.microsoft.com/office/drawing/2014/main" id="{6108C6EA-C7B9-4ADB-B475-3C49E9D4FDA4}"/>
            </a:ext>
          </a:extLst>
        </xdr:cNvPr>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02" name="テキスト ボックス 501">
          <a:extLst>
            <a:ext uri="{FF2B5EF4-FFF2-40B4-BE49-F238E27FC236}">
              <a16:creationId xmlns:a16="http://schemas.microsoft.com/office/drawing/2014/main" id="{60D9BCF5-D412-400B-8696-F3D9805A44AC}"/>
            </a:ext>
          </a:extLst>
        </xdr:cNvPr>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03" name="直線コネクタ 502">
          <a:extLst>
            <a:ext uri="{FF2B5EF4-FFF2-40B4-BE49-F238E27FC236}">
              <a16:creationId xmlns:a16="http://schemas.microsoft.com/office/drawing/2014/main" id="{C5EEF8F9-CAE1-4944-ACC0-F1E2374EFD1E}"/>
            </a:ext>
          </a:extLst>
        </xdr:cNvPr>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04" name="テキスト ボックス 503">
          <a:extLst>
            <a:ext uri="{FF2B5EF4-FFF2-40B4-BE49-F238E27FC236}">
              <a16:creationId xmlns:a16="http://schemas.microsoft.com/office/drawing/2014/main" id="{B773E347-D2C3-486A-90BE-A02BB6608A78}"/>
            </a:ext>
          </a:extLst>
        </xdr:cNvPr>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5" name="直線コネクタ 504">
          <a:extLst>
            <a:ext uri="{FF2B5EF4-FFF2-40B4-BE49-F238E27FC236}">
              <a16:creationId xmlns:a16="http://schemas.microsoft.com/office/drawing/2014/main" id="{32B814BF-EB55-4806-BE81-4CE9355C3A1C}"/>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06" name="テキスト ボックス 505">
          <a:extLst>
            <a:ext uri="{FF2B5EF4-FFF2-40B4-BE49-F238E27FC236}">
              <a16:creationId xmlns:a16="http://schemas.microsoft.com/office/drawing/2014/main" id="{ADCCAB6F-65DC-4B37-A231-05964709F057}"/>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7" name="【学校施設】&#10;有形固定資産減価償却率グラフ枠">
          <a:extLst>
            <a:ext uri="{FF2B5EF4-FFF2-40B4-BE49-F238E27FC236}">
              <a16:creationId xmlns:a16="http://schemas.microsoft.com/office/drawing/2014/main" id="{1C3D4143-476B-418B-A366-D4DC825B3ED2}"/>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68580</xdr:rowOff>
    </xdr:from>
    <xdr:to>
      <xdr:col>85</xdr:col>
      <xdr:colOff>126364</xdr:colOff>
      <xdr:row>62</xdr:row>
      <xdr:rowOff>146304</xdr:rowOff>
    </xdr:to>
    <xdr:cxnSp macro="">
      <xdr:nvCxnSpPr>
        <xdr:cNvPr id="508" name="直線コネクタ 507">
          <a:extLst>
            <a:ext uri="{FF2B5EF4-FFF2-40B4-BE49-F238E27FC236}">
              <a16:creationId xmlns:a16="http://schemas.microsoft.com/office/drawing/2014/main" id="{12907E81-627E-4C24-9788-5F07DB75AA2B}"/>
            </a:ext>
          </a:extLst>
        </xdr:cNvPr>
        <xdr:cNvCxnSpPr/>
      </xdr:nvCxnSpPr>
      <xdr:spPr>
        <a:xfrm flipV="1">
          <a:off x="16318864" y="9498330"/>
          <a:ext cx="0" cy="12778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150131</xdr:rowOff>
    </xdr:from>
    <xdr:ext cx="405111" cy="259045"/>
    <xdr:sp macro="" textlink="">
      <xdr:nvSpPr>
        <xdr:cNvPr id="509" name="【学校施設】&#10;有形固定資産減価償却率最小値テキスト">
          <a:extLst>
            <a:ext uri="{FF2B5EF4-FFF2-40B4-BE49-F238E27FC236}">
              <a16:creationId xmlns:a16="http://schemas.microsoft.com/office/drawing/2014/main" id="{B38098A1-92C3-4240-B22A-165FECB05A97}"/>
            </a:ext>
          </a:extLst>
        </xdr:cNvPr>
        <xdr:cNvSpPr txBox="1"/>
      </xdr:nvSpPr>
      <xdr:spPr>
        <a:xfrm>
          <a:off x="16357600" y="10780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146304</xdr:rowOff>
    </xdr:from>
    <xdr:to>
      <xdr:col>86</xdr:col>
      <xdr:colOff>25400</xdr:colOff>
      <xdr:row>62</xdr:row>
      <xdr:rowOff>146304</xdr:rowOff>
    </xdr:to>
    <xdr:cxnSp macro="">
      <xdr:nvCxnSpPr>
        <xdr:cNvPr id="510" name="直線コネクタ 509">
          <a:extLst>
            <a:ext uri="{FF2B5EF4-FFF2-40B4-BE49-F238E27FC236}">
              <a16:creationId xmlns:a16="http://schemas.microsoft.com/office/drawing/2014/main" id="{4CB0949B-CF04-4092-94ED-757801EBEBD3}"/>
            </a:ext>
          </a:extLst>
        </xdr:cNvPr>
        <xdr:cNvCxnSpPr/>
      </xdr:nvCxnSpPr>
      <xdr:spPr>
        <a:xfrm>
          <a:off x="16230600" y="10776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15257</xdr:rowOff>
    </xdr:from>
    <xdr:ext cx="405111" cy="259045"/>
    <xdr:sp macro="" textlink="">
      <xdr:nvSpPr>
        <xdr:cNvPr id="511" name="【学校施設】&#10;有形固定資産減価償却率最大値テキスト">
          <a:extLst>
            <a:ext uri="{FF2B5EF4-FFF2-40B4-BE49-F238E27FC236}">
              <a16:creationId xmlns:a16="http://schemas.microsoft.com/office/drawing/2014/main" id="{9D444B46-B09B-4FB9-A655-09454F6BE107}"/>
            </a:ext>
          </a:extLst>
        </xdr:cNvPr>
        <xdr:cNvSpPr txBox="1"/>
      </xdr:nvSpPr>
      <xdr:spPr>
        <a:xfrm>
          <a:off x="16357600" y="9273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68580</xdr:rowOff>
    </xdr:from>
    <xdr:to>
      <xdr:col>86</xdr:col>
      <xdr:colOff>25400</xdr:colOff>
      <xdr:row>55</xdr:row>
      <xdr:rowOff>68580</xdr:rowOff>
    </xdr:to>
    <xdr:cxnSp macro="">
      <xdr:nvCxnSpPr>
        <xdr:cNvPr id="512" name="直線コネクタ 511">
          <a:extLst>
            <a:ext uri="{FF2B5EF4-FFF2-40B4-BE49-F238E27FC236}">
              <a16:creationId xmlns:a16="http://schemas.microsoft.com/office/drawing/2014/main" id="{96B35964-C3F7-40A5-BDF4-82321C946BF9}"/>
            </a:ext>
          </a:extLst>
        </xdr:cNvPr>
        <xdr:cNvCxnSpPr/>
      </xdr:nvCxnSpPr>
      <xdr:spPr>
        <a:xfrm>
          <a:off x="16230600" y="949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158513</xdr:rowOff>
    </xdr:from>
    <xdr:ext cx="405111" cy="259045"/>
    <xdr:sp macro="" textlink="">
      <xdr:nvSpPr>
        <xdr:cNvPr id="513" name="【学校施設】&#10;有形固定資産減価償却率平均値テキスト">
          <a:extLst>
            <a:ext uri="{FF2B5EF4-FFF2-40B4-BE49-F238E27FC236}">
              <a16:creationId xmlns:a16="http://schemas.microsoft.com/office/drawing/2014/main" id="{A7D07ACE-7DDE-4D19-AEF8-013BE0E6BEB2}"/>
            </a:ext>
          </a:extLst>
        </xdr:cNvPr>
        <xdr:cNvSpPr txBox="1"/>
      </xdr:nvSpPr>
      <xdr:spPr>
        <a:xfrm>
          <a:off x="16357600" y="101026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8636</xdr:rowOff>
    </xdr:from>
    <xdr:to>
      <xdr:col>85</xdr:col>
      <xdr:colOff>177800</xdr:colOff>
      <xdr:row>59</xdr:row>
      <xdr:rowOff>110236</xdr:rowOff>
    </xdr:to>
    <xdr:sp macro="" textlink="">
      <xdr:nvSpPr>
        <xdr:cNvPr id="514" name="フローチャート: 判断 513">
          <a:extLst>
            <a:ext uri="{FF2B5EF4-FFF2-40B4-BE49-F238E27FC236}">
              <a16:creationId xmlns:a16="http://schemas.microsoft.com/office/drawing/2014/main" id="{065AAFD3-D0CC-4472-9BB2-370338B04551}"/>
            </a:ext>
          </a:extLst>
        </xdr:cNvPr>
        <xdr:cNvSpPr/>
      </xdr:nvSpPr>
      <xdr:spPr>
        <a:xfrm>
          <a:off x="16268700" y="10124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159512</xdr:rowOff>
    </xdr:from>
    <xdr:to>
      <xdr:col>81</xdr:col>
      <xdr:colOff>101600</xdr:colOff>
      <xdr:row>59</xdr:row>
      <xdr:rowOff>89662</xdr:rowOff>
    </xdr:to>
    <xdr:sp macro="" textlink="">
      <xdr:nvSpPr>
        <xdr:cNvPr id="515" name="フローチャート: 判断 514">
          <a:extLst>
            <a:ext uri="{FF2B5EF4-FFF2-40B4-BE49-F238E27FC236}">
              <a16:creationId xmlns:a16="http://schemas.microsoft.com/office/drawing/2014/main" id="{61C3A492-4E09-42B4-A373-46136F668B43}"/>
            </a:ext>
          </a:extLst>
        </xdr:cNvPr>
        <xdr:cNvSpPr/>
      </xdr:nvSpPr>
      <xdr:spPr>
        <a:xfrm>
          <a:off x="15430500" y="1010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157226</xdr:rowOff>
    </xdr:from>
    <xdr:to>
      <xdr:col>76</xdr:col>
      <xdr:colOff>165100</xdr:colOff>
      <xdr:row>59</xdr:row>
      <xdr:rowOff>87376</xdr:rowOff>
    </xdr:to>
    <xdr:sp macro="" textlink="">
      <xdr:nvSpPr>
        <xdr:cNvPr id="516" name="フローチャート: 判断 515">
          <a:extLst>
            <a:ext uri="{FF2B5EF4-FFF2-40B4-BE49-F238E27FC236}">
              <a16:creationId xmlns:a16="http://schemas.microsoft.com/office/drawing/2014/main" id="{90F1F706-6525-4A88-8F86-6913319376AC}"/>
            </a:ext>
          </a:extLst>
        </xdr:cNvPr>
        <xdr:cNvSpPr/>
      </xdr:nvSpPr>
      <xdr:spPr>
        <a:xfrm>
          <a:off x="14541500" y="10101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145796</xdr:rowOff>
    </xdr:from>
    <xdr:to>
      <xdr:col>72</xdr:col>
      <xdr:colOff>38100</xdr:colOff>
      <xdr:row>59</xdr:row>
      <xdr:rowOff>75946</xdr:rowOff>
    </xdr:to>
    <xdr:sp macro="" textlink="">
      <xdr:nvSpPr>
        <xdr:cNvPr id="517" name="フローチャート: 判断 516">
          <a:extLst>
            <a:ext uri="{FF2B5EF4-FFF2-40B4-BE49-F238E27FC236}">
              <a16:creationId xmlns:a16="http://schemas.microsoft.com/office/drawing/2014/main" id="{1BB97F0E-AC6B-43FF-975E-5BB64CBEB799}"/>
            </a:ext>
          </a:extLst>
        </xdr:cNvPr>
        <xdr:cNvSpPr/>
      </xdr:nvSpPr>
      <xdr:spPr>
        <a:xfrm>
          <a:off x="13652500" y="10089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56642</xdr:rowOff>
    </xdr:from>
    <xdr:to>
      <xdr:col>67</xdr:col>
      <xdr:colOff>101600</xdr:colOff>
      <xdr:row>58</xdr:row>
      <xdr:rowOff>158242</xdr:rowOff>
    </xdr:to>
    <xdr:sp macro="" textlink="">
      <xdr:nvSpPr>
        <xdr:cNvPr id="518" name="フローチャート: 判断 517">
          <a:extLst>
            <a:ext uri="{FF2B5EF4-FFF2-40B4-BE49-F238E27FC236}">
              <a16:creationId xmlns:a16="http://schemas.microsoft.com/office/drawing/2014/main" id="{76EE6ECE-9168-41C0-AF72-F2213CB4D5BB}"/>
            </a:ext>
          </a:extLst>
        </xdr:cNvPr>
        <xdr:cNvSpPr/>
      </xdr:nvSpPr>
      <xdr:spPr>
        <a:xfrm>
          <a:off x="12763500" y="1000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9" name="テキスト ボックス 518">
          <a:extLst>
            <a:ext uri="{FF2B5EF4-FFF2-40B4-BE49-F238E27FC236}">
              <a16:creationId xmlns:a16="http://schemas.microsoft.com/office/drawing/2014/main" id="{545E2CE5-5274-4CEB-8151-886896DB3093}"/>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20" name="テキスト ボックス 519">
          <a:extLst>
            <a:ext uri="{FF2B5EF4-FFF2-40B4-BE49-F238E27FC236}">
              <a16:creationId xmlns:a16="http://schemas.microsoft.com/office/drawing/2014/main" id="{C29663D4-959D-4BF4-9140-D16864C8F6CD}"/>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1" name="テキスト ボックス 520">
          <a:extLst>
            <a:ext uri="{FF2B5EF4-FFF2-40B4-BE49-F238E27FC236}">
              <a16:creationId xmlns:a16="http://schemas.microsoft.com/office/drawing/2014/main" id="{0DE3DF76-3739-4C54-9E20-E2EC260242C1}"/>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2" name="テキスト ボックス 521">
          <a:extLst>
            <a:ext uri="{FF2B5EF4-FFF2-40B4-BE49-F238E27FC236}">
              <a16:creationId xmlns:a16="http://schemas.microsoft.com/office/drawing/2014/main" id="{AB0B2894-7A57-4FE8-BB42-CAEEB66043DE}"/>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3" name="テキスト ボックス 522">
          <a:extLst>
            <a:ext uri="{FF2B5EF4-FFF2-40B4-BE49-F238E27FC236}">
              <a16:creationId xmlns:a16="http://schemas.microsoft.com/office/drawing/2014/main" id="{B22D4BC7-3536-48B4-B18F-CC5737C469AE}"/>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157226</xdr:rowOff>
    </xdr:from>
    <xdr:to>
      <xdr:col>81</xdr:col>
      <xdr:colOff>101600</xdr:colOff>
      <xdr:row>60</xdr:row>
      <xdr:rowOff>87376</xdr:rowOff>
    </xdr:to>
    <xdr:sp macro="" textlink="">
      <xdr:nvSpPr>
        <xdr:cNvPr id="524" name="楕円 523">
          <a:extLst>
            <a:ext uri="{FF2B5EF4-FFF2-40B4-BE49-F238E27FC236}">
              <a16:creationId xmlns:a16="http://schemas.microsoft.com/office/drawing/2014/main" id="{E28A6A44-A64B-4134-A8F9-CCB8FA419647}"/>
            </a:ext>
          </a:extLst>
        </xdr:cNvPr>
        <xdr:cNvSpPr/>
      </xdr:nvSpPr>
      <xdr:spPr>
        <a:xfrm>
          <a:off x="15430500" y="10272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125222</xdr:rowOff>
    </xdr:from>
    <xdr:to>
      <xdr:col>76</xdr:col>
      <xdr:colOff>165100</xdr:colOff>
      <xdr:row>60</xdr:row>
      <xdr:rowOff>55372</xdr:rowOff>
    </xdr:to>
    <xdr:sp macro="" textlink="">
      <xdr:nvSpPr>
        <xdr:cNvPr id="525" name="楕円 524">
          <a:extLst>
            <a:ext uri="{FF2B5EF4-FFF2-40B4-BE49-F238E27FC236}">
              <a16:creationId xmlns:a16="http://schemas.microsoft.com/office/drawing/2014/main" id="{9AEFE39B-0D67-4ED7-B58C-393F1C5C8BB2}"/>
            </a:ext>
          </a:extLst>
        </xdr:cNvPr>
        <xdr:cNvSpPr/>
      </xdr:nvSpPr>
      <xdr:spPr>
        <a:xfrm>
          <a:off x="14541500" y="10240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4572</xdr:rowOff>
    </xdr:from>
    <xdr:to>
      <xdr:col>81</xdr:col>
      <xdr:colOff>50800</xdr:colOff>
      <xdr:row>60</xdr:row>
      <xdr:rowOff>36576</xdr:rowOff>
    </xdr:to>
    <xdr:cxnSp macro="">
      <xdr:nvCxnSpPr>
        <xdr:cNvPr id="526" name="直線コネクタ 525">
          <a:extLst>
            <a:ext uri="{FF2B5EF4-FFF2-40B4-BE49-F238E27FC236}">
              <a16:creationId xmlns:a16="http://schemas.microsoft.com/office/drawing/2014/main" id="{E26795B6-76AD-46EF-BB92-E0D03DDAAE06}"/>
            </a:ext>
          </a:extLst>
        </xdr:cNvPr>
        <xdr:cNvCxnSpPr/>
      </xdr:nvCxnSpPr>
      <xdr:spPr>
        <a:xfrm>
          <a:off x="14592300" y="1029157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86360</xdr:rowOff>
    </xdr:from>
    <xdr:to>
      <xdr:col>72</xdr:col>
      <xdr:colOff>38100</xdr:colOff>
      <xdr:row>60</xdr:row>
      <xdr:rowOff>16510</xdr:rowOff>
    </xdr:to>
    <xdr:sp macro="" textlink="">
      <xdr:nvSpPr>
        <xdr:cNvPr id="527" name="楕円 526">
          <a:extLst>
            <a:ext uri="{FF2B5EF4-FFF2-40B4-BE49-F238E27FC236}">
              <a16:creationId xmlns:a16="http://schemas.microsoft.com/office/drawing/2014/main" id="{745FCAAC-5A82-494A-AA6A-4BFBBA7F7E8F}"/>
            </a:ext>
          </a:extLst>
        </xdr:cNvPr>
        <xdr:cNvSpPr/>
      </xdr:nvSpPr>
      <xdr:spPr>
        <a:xfrm>
          <a:off x="13652500" y="1020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137160</xdr:rowOff>
    </xdr:from>
    <xdr:to>
      <xdr:col>76</xdr:col>
      <xdr:colOff>114300</xdr:colOff>
      <xdr:row>60</xdr:row>
      <xdr:rowOff>4572</xdr:rowOff>
    </xdr:to>
    <xdr:cxnSp macro="">
      <xdr:nvCxnSpPr>
        <xdr:cNvPr id="528" name="直線コネクタ 527">
          <a:extLst>
            <a:ext uri="{FF2B5EF4-FFF2-40B4-BE49-F238E27FC236}">
              <a16:creationId xmlns:a16="http://schemas.microsoft.com/office/drawing/2014/main" id="{0592537F-E9AF-49A0-B01C-FD51BDE76B92}"/>
            </a:ext>
          </a:extLst>
        </xdr:cNvPr>
        <xdr:cNvCxnSpPr/>
      </xdr:nvCxnSpPr>
      <xdr:spPr>
        <a:xfrm>
          <a:off x="13703300" y="10252710"/>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45212</xdr:rowOff>
    </xdr:from>
    <xdr:to>
      <xdr:col>67</xdr:col>
      <xdr:colOff>101600</xdr:colOff>
      <xdr:row>59</xdr:row>
      <xdr:rowOff>146812</xdr:rowOff>
    </xdr:to>
    <xdr:sp macro="" textlink="">
      <xdr:nvSpPr>
        <xdr:cNvPr id="529" name="楕円 528">
          <a:extLst>
            <a:ext uri="{FF2B5EF4-FFF2-40B4-BE49-F238E27FC236}">
              <a16:creationId xmlns:a16="http://schemas.microsoft.com/office/drawing/2014/main" id="{BEFDFDE5-ACCF-4136-A93A-85B41876BFB0}"/>
            </a:ext>
          </a:extLst>
        </xdr:cNvPr>
        <xdr:cNvSpPr/>
      </xdr:nvSpPr>
      <xdr:spPr>
        <a:xfrm>
          <a:off x="12763500" y="10160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96012</xdr:rowOff>
    </xdr:from>
    <xdr:to>
      <xdr:col>71</xdr:col>
      <xdr:colOff>177800</xdr:colOff>
      <xdr:row>59</xdr:row>
      <xdr:rowOff>137160</xdr:rowOff>
    </xdr:to>
    <xdr:cxnSp macro="">
      <xdr:nvCxnSpPr>
        <xdr:cNvPr id="530" name="直線コネクタ 529">
          <a:extLst>
            <a:ext uri="{FF2B5EF4-FFF2-40B4-BE49-F238E27FC236}">
              <a16:creationId xmlns:a16="http://schemas.microsoft.com/office/drawing/2014/main" id="{08C6F344-0556-4C80-AE8A-47A73F4F20AC}"/>
            </a:ext>
          </a:extLst>
        </xdr:cNvPr>
        <xdr:cNvCxnSpPr/>
      </xdr:nvCxnSpPr>
      <xdr:spPr>
        <a:xfrm>
          <a:off x="12814300" y="1021156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106189</xdr:rowOff>
    </xdr:from>
    <xdr:ext cx="405111" cy="259045"/>
    <xdr:sp macro="" textlink="">
      <xdr:nvSpPr>
        <xdr:cNvPr id="531" name="n_1aveValue【学校施設】&#10;有形固定資産減価償却率">
          <a:extLst>
            <a:ext uri="{FF2B5EF4-FFF2-40B4-BE49-F238E27FC236}">
              <a16:creationId xmlns:a16="http://schemas.microsoft.com/office/drawing/2014/main" id="{032D7E88-29C3-46C0-8160-0E58172CFA83}"/>
            </a:ext>
          </a:extLst>
        </xdr:cNvPr>
        <xdr:cNvSpPr txBox="1"/>
      </xdr:nvSpPr>
      <xdr:spPr>
        <a:xfrm>
          <a:off x="15266044" y="9878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103903</xdr:rowOff>
    </xdr:from>
    <xdr:ext cx="405111" cy="259045"/>
    <xdr:sp macro="" textlink="">
      <xdr:nvSpPr>
        <xdr:cNvPr id="532" name="n_2aveValue【学校施設】&#10;有形固定資産減価償却率">
          <a:extLst>
            <a:ext uri="{FF2B5EF4-FFF2-40B4-BE49-F238E27FC236}">
              <a16:creationId xmlns:a16="http://schemas.microsoft.com/office/drawing/2014/main" id="{3FF5D6E9-91D5-4492-BC33-FF3D62AC06E8}"/>
            </a:ext>
          </a:extLst>
        </xdr:cNvPr>
        <xdr:cNvSpPr txBox="1"/>
      </xdr:nvSpPr>
      <xdr:spPr>
        <a:xfrm>
          <a:off x="14389744" y="9876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92473</xdr:rowOff>
    </xdr:from>
    <xdr:ext cx="405111" cy="259045"/>
    <xdr:sp macro="" textlink="">
      <xdr:nvSpPr>
        <xdr:cNvPr id="533" name="n_3aveValue【学校施設】&#10;有形固定資産減価償却率">
          <a:extLst>
            <a:ext uri="{FF2B5EF4-FFF2-40B4-BE49-F238E27FC236}">
              <a16:creationId xmlns:a16="http://schemas.microsoft.com/office/drawing/2014/main" id="{11C67032-2DE6-4CD3-96D6-FB362EF5AA30}"/>
            </a:ext>
          </a:extLst>
        </xdr:cNvPr>
        <xdr:cNvSpPr txBox="1"/>
      </xdr:nvSpPr>
      <xdr:spPr>
        <a:xfrm>
          <a:off x="13500744" y="9865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3319</xdr:rowOff>
    </xdr:from>
    <xdr:ext cx="405111" cy="259045"/>
    <xdr:sp macro="" textlink="">
      <xdr:nvSpPr>
        <xdr:cNvPr id="534" name="n_4aveValue【学校施設】&#10;有形固定資産減価償却率">
          <a:extLst>
            <a:ext uri="{FF2B5EF4-FFF2-40B4-BE49-F238E27FC236}">
              <a16:creationId xmlns:a16="http://schemas.microsoft.com/office/drawing/2014/main" id="{35DCE4EC-CCCD-45CB-BB6B-3B2F53528808}"/>
            </a:ext>
          </a:extLst>
        </xdr:cNvPr>
        <xdr:cNvSpPr txBox="1"/>
      </xdr:nvSpPr>
      <xdr:spPr>
        <a:xfrm>
          <a:off x="12611744" y="9775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78503</xdr:rowOff>
    </xdr:from>
    <xdr:ext cx="405111" cy="259045"/>
    <xdr:sp macro="" textlink="">
      <xdr:nvSpPr>
        <xdr:cNvPr id="535" name="n_1mainValue【学校施設】&#10;有形固定資産減価償却率">
          <a:extLst>
            <a:ext uri="{FF2B5EF4-FFF2-40B4-BE49-F238E27FC236}">
              <a16:creationId xmlns:a16="http://schemas.microsoft.com/office/drawing/2014/main" id="{4AD44610-D983-4586-89C8-D74C28AB2B1F}"/>
            </a:ext>
          </a:extLst>
        </xdr:cNvPr>
        <xdr:cNvSpPr txBox="1"/>
      </xdr:nvSpPr>
      <xdr:spPr>
        <a:xfrm>
          <a:off x="15266044" y="10365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46499</xdr:rowOff>
    </xdr:from>
    <xdr:ext cx="405111" cy="259045"/>
    <xdr:sp macro="" textlink="">
      <xdr:nvSpPr>
        <xdr:cNvPr id="536" name="n_2mainValue【学校施設】&#10;有形固定資産減価償却率">
          <a:extLst>
            <a:ext uri="{FF2B5EF4-FFF2-40B4-BE49-F238E27FC236}">
              <a16:creationId xmlns:a16="http://schemas.microsoft.com/office/drawing/2014/main" id="{71D58871-82E8-4754-8BB9-8FD8A108FB88}"/>
            </a:ext>
          </a:extLst>
        </xdr:cNvPr>
        <xdr:cNvSpPr txBox="1"/>
      </xdr:nvSpPr>
      <xdr:spPr>
        <a:xfrm>
          <a:off x="14389744" y="10333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7637</xdr:rowOff>
    </xdr:from>
    <xdr:ext cx="405111" cy="259045"/>
    <xdr:sp macro="" textlink="">
      <xdr:nvSpPr>
        <xdr:cNvPr id="537" name="n_3mainValue【学校施設】&#10;有形固定資産減価償却率">
          <a:extLst>
            <a:ext uri="{FF2B5EF4-FFF2-40B4-BE49-F238E27FC236}">
              <a16:creationId xmlns:a16="http://schemas.microsoft.com/office/drawing/2014/main" id="{05DB1527-833E-49E8-90A5-4158B56C876C}"/>
            </a:ext>
          </a:extLst>
        </xdr:cNvPr>
        <xdr:cNvSpPr txBox="1"/>
      </xdr:nvSpPr>
      <xdr:spPr>
        <a:xfrm>
          <a:off x="13500744" y="1029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137939</xdr:rowOff>
    </xdr:from>
    <xdr:ext cx="405111" cy="259045"/>
    <xdr:sp macro="" textlink="">
      <xdr:nvSpPr>
        <xdr:cNvPr id="538" name="n_4mainValue【学校施設】&#10;有形固定資産減価償却率">
          <a:extLst>
            <a:ext uri="{FF2B5EF4-FFF2-40B4-BE49-F238E27FC236}">
              <a16:creationId xmlns:a16="http://schemas.microsoft.com/office/drawing/2014/main" id="{994D2C1A-7C7C-4889-A759-DCDEF59EF26D}"/>
            </a:ext>
          </a:extLst>
        </xdr:cNvPr>
        <xdr:cNvSpPr txBox="1"/>
      </xdr:nvSpPr>
      <xdr:spPr>
        <a:xfrm>
          <a:off x="12611744" y="10253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39" name="正方形/長方形 538">
          <a:extLst>
            <a:ext uri="{FF2B5EF4-FFF2-40B4-BE49-F238E27FC236}">
              <a16:creationId xmlns:a16="http://schemas.microsoft.com/office/drawing/2014/main" id="{92BD7D8C-64F8-441B-9ABF-45CA6A5F7C17}"/>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0" name="正方形/長方形 539">
          <a:extLst>
            <a:ext uri="{FF2B5EF4-FFF2-40B4-BE49-F238E27FC236}">
              <a16:creationId xmlns:a16="http://schemas.microsoft.com/office/drawing/2014/main" id="{D470E975-56E7-4B99-A2ED-7C76DAF0C422}"/>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1" name="正方形/長方形 540">
          <a:extLst>
            <a:ext uri="{FF2B5EF4-FFF2-40B4-BE49-F238E27FC236}">
              <a16:creationId xmlns:a16="http://schemas.microsoft.com/office/drawing/2014/main" id="{032A5238-2BDC-4B76-A491-76323D97E165}"/>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2" name="正方形/長方形 541">
          <a:extLst>
            <a:ext uri="{FF2B5EF4-FFF2-40B4-BE49-F238E27FC236}">
              <a16:creationId xmlns:a16="http://schemas.microsoft.com/office/drawing/2014/main" id="{D2A0CDAA-8E6F-460A-BDD2-E25361264525}"/>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3" name="正方形/長方形 542">
          <a:extLst>
            <a:ext uri="{FF2B5EF4-FFF2-40B4-BE49-F238E27FC236}">
              <a16:creationId xmlns:a16="http://schemas.microsoft.com/office/drawing/2014/main" id="{F88E8D5C-0F4F-4499-A438-7CCAE89A712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4" name="正方形/長方形 543">
          <a:extLst>
            <a:ext uri="{FF2B5EF4-FFF2-40B4-BE49-F238E27FC236}">
              <a16:creationId xmlns:a16="http://schemas.microsoft.com/office/drawing/2014/main" id="{8BD6C212-8B0C-40AD-B3FE-648FBA87C78D}"/>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5" name="正方形/長方形 544">
          <a:extLst>
            <a:ext uri="{FF2B5EF4-FFF2-40B4-BE49-F238E27FC236}">
              <a16:creationId xmlns:a16="http://schemas.microsoft.com/office/drawing/2014/main" id="{3CC62728-4B84-4C8F-B226-1C3144D15541}"/>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6" name="正方形/長方形 545">
          <a:extLst>
            <a:ext uri="{FF2B5EF4-FFF2-40B4-BE49-F238E27FC236}">
              <a16:creationId xmlns:a16="http://schemas.microsoft.com/office/drawing/2014/main" id="{194DAC4A-0774-446E-9E92-D16304374D3A}"/>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7" name="テキスト ボックス 546">
          <a:extLst>
            <a:ext uri="{FF2B5EF4-FFF2-40B4-BE49-F238E27FC236}">
              <a16:creationId xmlns:a16="http://schemas.microsoft.com/office/drawing/2014/main" id="{ACD017D1-A01F-4C63-B9B2-A25230D1FF38}"/>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48" name="直線コネクタ 547">
          <a:extLst>
            <a:ext uri="{FF2B5EF4-FFF2-40B4-BE49-F238E27FC236}">
              <a16:creationId xmlns:a16="http://schemas.microsoft.com/office/drawing/2014/main" id="{5747F3E5-2B9E-4DC1-B043-D7146E76E0DB}"/>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49" name="直線コネクタ 548">
          <a:extLst>
            <a:ext uri="{FF2B5EF4-FFF2-40B4-BE49-F238E27FC236}">
              <a16:creationId xmlns:a16="http://schemas.microsoft.com/office/drawing/2014/main" id="{9E5E5E27-D68D-45E4-B05E-841AF8F6498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50" name="テキスト ボックス 549">
          <a:extLst>
            <a:ext uri="{FF2B5EF4-FFF2-40B4-BE49-F238E27FC236}">
              <a16:creationId xmlns:a16="http://schemas.microsoft.com/office/drawing/2014/main" id="{3BB94292-DC51-4801-85BE-3CD9B2DFD095}"/>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51" name="直線コネクタ 550">
          <a:extLst>
            <a:ext uri="{FF2B5EF4-FFF2-40B4-BE49-F238E27FC236}">
              <a16:creationId xmlns:a16="http://schemas.microsoft.com/office/drawing/2014/main" id="{A0F6040C-0E90-4BB7-B48B-0EF63605D848}"/>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52" name="テキスト ボックス 551">
          <a:extLst>
            <a:ext uri="{FF2B5EF4-FFF2-40B4-BE49-F238E27FC236}">
              <a16:creationId xmlns:a16="http://schemas.microsoft.com/office/drawing/2014/main" id="{BBFD6C2C-D10F-4A85-B5CC-C11FA8E433FD}"/>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53" name="直線コネクタ 552">
          <a:extLst>
            <a:ext uri="{FF2B5EF4-FFF2-40B4-BE49-F238E27FC236}">
              <a16:creationId xmlns:a16="http://schemas.microsoft.com/office/drawing/2014/main" id="{E91A10A7-B48C-4E12-93A2-9AC7C5E1D853}"/>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54" name="テキスト ボックス 553">
          <a:extLst>
            <a:ext uri="{FF2B5EF4-FFF2-40B4-BE49-F238E27FC236}">
              <a16:creationId xmlns:a16="http://schemas.microsoft.com/office/drawing/2014/main" id="{961241B4-29FF-4C26-9260-F130BA60D7C9}"/>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55" name="直線コネクタ 554">
          <a:extLst>
            <a:ext uri="{FF2B5EF4-FFF2-40B4-BE49-F238E27FC236}">
              <a16:creationId xmlns:a16="http://schemas.microsoft.com/office/drawing/2014/main" id="{37F3C9A3-4FD5-405E-A9ED-8C21F44205F6}"/>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56" name="テキスト ボックス 555">
          <a:extLst>
            <a:ext uri="{FF2B5EF4-FFF2-40B4-BE49-F238E27FC236}">
              <a16:creationId xmlns:a16="http://schemas.microsoft.com/office/drawing/2014/main" id="{C0B40C04-18A8-4BFF-8A4A-D42557CEB7A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57" name="直線コネクタ 556">
          <a:extLst>
            <a:ext uri="{FF2B5EF4-FFF2-40B4-BE49-F238E27FC236}">
              <a16:creationId xmlns:a16="http://schemas.microsoft.com/office/drawing/2014/main" id="{E17DFE2B-FEC8-473B-94F3-54381631A56C}"/>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58" name="テキスト ボックス 557">
          <a:extLst>
            <a:ext uri="{FF2B5EF4-FFF2-40B4-BE49-F238E27FC236}">
              <a16:creationId xmlns:a16="http://schemas.microsoft.com/office/drawing/2014/main" id="{4486CC2E-9A25-4B98-A6C7-DA31CF2CC46C}"/>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59" name="直線コネクタ 558">
          <a:extLst>
            <a:ext uri="{FF2B5EF4-FFF2-40B4-BE49-F238E27FC236}">
              <a16:creationId xmlns:a16="http://schemas.microsoft.com/office/drawing/2014/main" id="{9012A0D9-7F4C-4491-8011-A36D71C88193}"/>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60" name="テキスト ボックス 559">
          <a:extLst>
            <a:ext uri="{FF2B5EF4-FFF2-40B4-BE49-F238E27FC236}">
              <a16:creationId xmlns:a16="http://schemas.microsoft.com/office/drawing/2014/main" id="{AD6949A7-314C-4A30-BB79-BAADD89CB4B2}"/>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1" name="【学校施設】&#10;一人当たり面積グラフ枠">
          <a:extLst>
            <a:ext uri="{FF2B5EF4-FFF2-40B4-BE49-F238E27FC236}">
              <a16:creationId xmlns:a16="http://schemas.microsoft.com/office/drawing/2014/main" id="{4223AA00-5E8A-49D7-90EE-BADBAFC80C5D}"/>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72581</xdr:rowOff>
    </xdr:from>
    <xdr:to>
      <xdr:col>116</xdr:col>
      <xdr:colOff>62864</xdr:colOff>
      <xdr:row>63</xdr:row>
      <xdr:rowOff>81534</xdr:rowOff>
    </xdr:to>
    <xdr:cxnSp macro="">
      <xdr:nvCxnSpPr>
        <xdr:cNvPr id="562" name="直線コネクタ 561">
          <a:extLst>
            <a:ext uri="{FF2B5EF4-FFF2-40B4-BE49-F238E27FC236}">
              <a16:creationId xmlns:a16="http://schemas.microsoft.com/office/drawing/2014/main" id="{5A3EF6E8-63D7-47D3-BC23-734EEC7C2280}"/>
            </a:ext>
          </a:extLst>
        </xdr:cNvPr>
        <xdr:cNvCxnSpPr/>
      </xdr:nvCxnSpPr>
      <xdr:spPr>
        <a:xfrm flipV="1">
          <a:off x="22160864" y="9673781"/>
          <a:ext cx="0" cy="1209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85361</xdr:rowOff>
    </xdr:from>
    <xdr:ext cx="469744" cy="259045"/>
    <xdr:sp macro="" textlink="">
      <xdr:nvSpPr>
        <xdr:cNvPr id="563" name="【学校施設】&#10;一人当たり面積最小値テキスト">
          <a:extLst>
            <a:ext uri="{FF2B5EF4-FFF2-40B4-BE49-F238E27FC236}">
              <a16:creationId xmlns:a16="http://schemas.microsoft.com/office/drawing/2014/main" id="{5686B3C8-7C40-4D04-B414-A9376C9894FF}"/>
            </a:ext>
          </a:extLst>
        </xdr:cNvPr>
        <xdr:cNvSpPr txBox="1"/>
      </xdr:nvSpPr>
      <xdr:spPr>
        <a:xfrm>
          <a:off x="22199600" y="10886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81534</xdr:rowOff>
    </xdr:from>
    <xdr:to>
      <xdr:col>116</xdr:col>
      <xdr:colOff>152400</xdr:colOff>
      <xdr:row>63</xdr:row>
      <xdr:rowOff>81534</xdr:rowOff>
    </xdr:to>
    <xdr:cxnSp macro="">
      <xdr:nvCxnSpPr>
        <xdr:cNvPr id="564" name="直線コネクタ 563">
          <a:extLst>
            <a:ext uri="{FF2B5EF4-FFF2-40B4-BE49-F238E27FC236}">
              <a16:creationId xmlns:a16="http://schemas.microsoft.com/office/drawing/2014/main" id="{F63D5964-2277-44A4-932F-8DCA143C6BFD}"/>
            </a:ext>
          </a:extLst>
        </xdr:cNvPr>
        <xdr:cNvCxnSpPr/>
      </xdr:nvCxnSpPr>
      <xdr:spPr>
        <a:xfrm>
          <a:off x="22072600" y="10882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19258</xdr:rowOff>
    </xdr:from>
    <xdr:ext cx="469744" cy="259045"/>
    <xdr:sp macro="" textlink="">
      <xdr:nvSpPr>
        <xdr:cNvPr id="565" name="【学校施設】&#10;一人当たり面積最大値テキスト">
          <a:extLst>
            <a:ext uri="{FF2B5EF4-FFF2-40B4-BE49-F238E27FC236}">
              <a16:creationId xmlns:a16="http://schemas.microsoft.com/office/drawing/2014/main" id="{3B8AC8FD-34D9-4DA4-9ED6-6962FB3B7D28}"/>
            </a:ext>
          </a:extLst>
        </xdr:cNvPr>
        <xdr:cNvSpPr txBox="1"/>
      </xdr:nvSpPr>
      <xdr:spPr>
        <a:xfrm>
          <a:off x="22199600" y="9449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72581</xdr:rowOff>
    </xdr:from>
    <xdr:to>
      <xdr:col>116</xdr:col>
      <xdr:colOff>152400</xdr:colOff>
      <xdr:row>56</xdr:row>
      <xdr:rowOff>72581</xdr:rowOff>
    </xdr:to>
    <xdr:cxnSp macro="">
      <xdr:nvCxnSpPr>
        <xdr:cNvPr id="566" name="直線コネクタ 565">
          <a:extLst>
            <a:ext uri="{FF2B5EF4-FFF2-40B4-BE49-F238E27FC236}">
              <a16:creationId xmlns:a16="http://schemas.microsoft.com/office/drawing/2014/main" id="{3E65E0AA-3705-4B6C-9F77-5A0E1A71CB7E}"/>
            </a:ext>
          </a:extLst>
        </xdr:cNvPr>
        <xdr:cNvCxnSpPr/>
      </xdr:nvCxnSpPr>
      <xdr:spPr>
        <a:xfrm>
          <a:off x="22072600" y="9673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56786</xdr:rowOff>
    </xdr:from>
    <xdr:ext cx="469744" cy="259045"/>
    <xdr:sp macro="" textlink="">
      <xdr:nvSpPr>
        <xdr:cNvPr id="567" name="【学校施設】&#10;一人当たり面積平均値テキスト">
          <a:extLst>
            <a:ext uri="{FF2B5EF4-FFF2-40B4-BE49-F238E27FC236}">
              <a16:creationId xmlns:a16="http://schemas.microsoft.com/office/drawing/2014/main" id="{88D7D2F9-508E-4CBF-869B-B1C76E5BDE1D}"/>
            </a:ext>
          </a:extLst>
        </xdr:cNvPr>
        <xdr:cNvSpPr txBox="1"/>
      </xdr:nvSpPr>
      <xdr:spPr>
        <a:xfrm>
          <a:off x="22199600" y="106866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78359</xdr:rowOff>
    </xdr:from>
    <xdr:to>
      <xdr:col>116</xdr:col>
      <xdr:colOff>114300</xdr:colOff>
      <xdr:row>63</xdr:row>
      <xdr:rowOff>8509</xdr:rowOff>
    </xdr:to>
    <xdr:sp macro="" textlink="">
      <xdr:nvSpPr>
        <xdr:cNvPr id="568" name="フローチャート: 判断 567">
          <a:extLst>
            <a:ext uri="{FF2B5EF4-FFF2-40B4-BE49-F238E27FC236}">
              <a16:creationId xmlns:a16="http://schemas.microsoft.com/office/drawing/2014/main" id="{A16C6A22-A3E1-44EB-9ADC-D2BF391CDB4D}"/>
            </a:ext>
          </a:extLst>
        </xdr:cNvPr>
        <xdr:cNvSpPr/>
      </xdr:nvSpPr>
      <xdr:spPr>
        <a:xfrm>
          <a:off x="22110700" y="1070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88074</xdr:rowOff>
    </xdr:from>
    <xdr:to>
      <xdr:col>112</xdr:col>
      <xdr:colOff>38100</xdr:colOff>
      <xdr:row>63</xdr:row>
      <xdr:rowOff>18224</xdr:rowOff>
    </xdr:to>
    <xdr:sp macro="" textlink="">
      <xdr:nvSpPr>
        <xdr:cNvPr id="569" name="フローチャート: 判断 568">
          <a:extLst>
            <a:ext uri="{FF2B5EF4-FFF2-40B4-BE49-F238E27FC236}">
              <a16:creationId xmlns:a16="http://schemas.microsoft.com/office/drawing/2014/main" id="{CAECF532-B317-4459-ADCD-C13AA1391371}"/>
            </a:ext>
          </a:extLst>
        </xdr:cNvPr>
        <xdr:cNvSpPr/>
      </xdr:nvSpPr>
      <xdr:spPr>
        <a:xfrm>
          <a:off x="21272500" y="10717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88456</xdr:rowOff>
    </xdr:from>
    <xdr:to>
      <xdr:col>107</xdr:col>
      <xdr:colOff>101600</xdr:colOff>
      <xdr:row>63</xdr:row>
      <xdr:rowOff>18606</xdr:rowOff>
    </xdr:to>
    <xdr:sp macro="" textlink="">
      <xdr:nvSpPr>
        <xdr:cNvPr id="570" name="フローチャート: 判断 569">
          <a:extLst>
            <a:ext uri="{FF2B5EF4-FFF2-40B4-BE49-F238E27FC236}">
              <a16:creationId xmlns:a16="http://schemas.microsoft.com/office/drawing/2014/main" id="{29E8B272-FF6B-49CF-82FD-B1DD1E477FA0}"/>
            </a:ext>
          </a:extLst>
        </xdr:cNvPr>
        <xdr:cNvSpPr/>
      </xdr:nvSpPr>
      <xdr:spPr>
        <a:xfrm>
          <a:off x="20383500" y="10718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91313</xdr:rowOff>
    </xdr:from>
    <xdr:to>
      <xdr:col>102</xdr:col>
      <xdr:colOff>165100</xdr:colOff>
      <xdr:row>63</xdr:row>
      <xdr:rowOff>21463</xdr:rowOff>
    </xdr:to>
    <xdr:sp macro="" textlink="">
      <xdr:nvSpPr>
        <xdr:cNvPr id="571" name="フローチャート: 判断 570">
          <a:extLst>
            <a:ext uri="{FF2B5EF4-FFF2-40B4-BE49-F238E27FC236}">
              <a16:creationId xmlns:a16="http://schemas.microsoft.com/office/drawing/2014/main" id="{2F04A583-F9DB-4C7C-A451-76F5C25037B0}"/>
            </a:ext>
          </a:extLst>
        </xdr:cNvPr>
        <xdr:cNvSpPr/>
      </xdr:nvSpPr>
      <xdr:spPr>
        <a:xfrm>
          <a:off x="19494500" y="10721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57785</xdr:rowOff>
    </xdr:from>
    <xdr:to>
      <xdr:col>98</xdr:col>
      <xdr:colOff>38100</xdr:colOff>
      <xdr:row>62</xdr:row>
      <xdr:rowOff>159385</xdr:rowOff>
    </xdr:to>
    <xdr:sp macro="" textlink="">
      <xdr:nvSpPr>
        <xdr:cNvPr id="572" name="フローチャート: 判断 571">
          <a:extLst>
            <a:ext uri="{FF2B5EF4-FFF2-40B4-BE49-F238E27FC236}">
              <a16:creationId xmlns:a16="http://schemas.microsoft.com/office/drawing/2014/main" id="{93E95F76-64AD-4924-8DBC-F3F0E401CC37}"/>
            </a:ext>
          </a:extLst>
        </xdr:cNvPr>
        <xdr:cNvSpPr/>
      </xdr:nvSpPr>
      <xdr:spPr>
        <a:xfrm>
          <a:off x="18605500" y="1068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3" name="テキスト ボックス 572">
          <a:extLst>
            <a:ext uri="{FF2B5EF4-FFF2-40B4-BE49-F238E27FC236}">
              <a16:creationId xmlns:a16="http://schemas.microsoft.com/office/drawing/2014/main" id="{5780D2CC-662D-4FDC-AA71-9B70431EDD47}"/>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4" name="テキスト ボックス 573">
          <a:extLst>
            <a:ext uri="{FF2B5EF4-FFF2-40B4-BE49-F238E27FC236}">
              <a16:creationId xmlns:a16="http://schemas.microsoft.com/office/drawing/2014/main" id="{6E5E2C5A-72EC-4DB2-A97B-59DC57477262}"/>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5" name="テキスト ボックス 574">
          <a:extLst>
            <a:ext uri="{FF2B5EF4-FFF2-40B4-BE49-F238E27FC236}">
              <a16:creationId xmlns:a16="http://schemas.microsoft.com/office/drawing/2014/main" id="{C16F8840-5B26-43E8-AF5F-84A2549AA7C5}"/>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6" name="テキスト ボックス 575">
          <a:extLst>
            <a:ext uri="{FF2B5EF4-FFF2-40B4-BE49-F238E27FC236}">
              <a16:creationId xmlns:a16="http://schemas.microsoft.com/office/drawing/2014/main" id="{59B27ABA-EF09-42F7-BED5-1E174D85ADF4}"/>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77" name="テキスト ボックス 576">
          <a:extLst>
            <a:ext uri="{FF2B5EF4-FFF2-40B4-BE49-F238E27FC236}">
              <a16:creationId xmlns:a16="http://schemas.microsoft.com/office/drawing/2014/main" id="{AA1F0ACB-7A71-4E17-8875-5DD1E7E2DBA9}"/>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129032</xdr:rowOff>
    </xdr:from>
    <xdr:to>
      <xdr:col>112</xdr:col>
      <xdr:colOff>38100</xdr:colOff>
      <xdr:row>63</xdr:row>
      <xdr:rowOff>59182</xdr:rowOff>
    </xdr:to>
    <xdr:sp macro="" textlink="">
      <xdr:nvSpPr>
        <xdr:cNvPr id="578" name="楕円 577">
          <a:extLst>
            <a:ext uri="{FF2B5EF4-FFF2-40B4-BE49-F238E27FC236}">
              <a16:creationId xmlns:a16="http://schemas.microsoft.com/office/drawing/2014/main" id="{4D7C3D21-7AA5-4DA4-BFD3-8FCF3D1DFE31}"/>
            </a:ext>
          </a:extLst>
        </xdr:cNvPr>
        <xdr:cNvSpPr/>
      </xdr:nvSpPr>
      <xdr:spPr>
        <a:xfrm>
          <a:off x="21272500" y="10758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131508</xdr:rowOff>
    </xdr:from>
    <xdr:to>
      <xdr:col>107</xdr:col>
      <xdr:colOff>101600</xdr:colOff>
      <xdr:row>63</xdr:row>
      <xdr:rowOff>61658</xdr:rowOff>
    </xdr:to>
    <xdr:sp macro="" textlink="">
      <xdr:nvSpPr>
        <xdr:cNvPr id="579" name="楕円 578">
          <a:extLst>
            <a:ext uri="{FF2B5EF4-FFF2-40B4-BE49-F238E27FC236}">
              <a16:creationId xmlns:a16="http://schemas.microsoft.com/office/drawing/2014/main" id="{2F693BB1-C6DD-454C-8E3D-5A8D4B1E48F3}"/>
            </a:ext>
          </a:extLst>
        </xdr:cNvPr>
        <xdr:cNvSpPr/>
      </xdr:nvSpPr>
      <xdr:spPr>
        <a:xfrm>
          <a:off x="20383500" y="10761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8382</xdr:rowOff>
    </xdr:from>
    <xdr:to>
      <xdr:col>111</xdr:col>
      <xdr:colOff>177800</xdr:colOff>
      <xdr:row>63</xdr:row>
      <xdr:rowOff>10858</xdr:rowOff>
    </xdr:to>
    <xdr:cxnSp macro="">
      <xdr:nvCxnSpPr>
        <xdr:cNvPr id="580" name="直線コネクタ 579">
          <a:extLst>
            <a:ext uri="{FF2B5EF4-FFF2-40B4-BE49-F238E27FC236}">
              <a16:creationId xmlns:a16="http://schemas.microsoft.com/office/drawing/2014/main" id="{957C4931-3989-4546-97C5-F18334153BFC}"/>
            </a:ext>
          </a:extLst>
        </xdr:cNvPr>
        <xdr:cNvCxnSpPr/>
      </xdr:nvCxnSpPr>
      <xdr:spPr>
        <a:xfrm flipV="1">
          <a:off x="20434300" y="10809732"/>
          <a:ext cx="889000" cy="2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132842</xdr:rowOff>
    </xdr:from>
    <xdr:to>
      <xdr:col>102</xdr:col>
      <xdr:colOff>165100</xdr:colOff>
      <xdr:row>63</xdr:row>
      <xdr:rowOff>62992</xdr:rowOff>
    </xdr:to>
    <xdr:sp macro="" textlink="">
      <xdr:nvSpPr>
        <xdr:cNvPr id="581" name="楕円 580">
          <a:extLst>
            <a:ext uri="{FF2B5EF4-FFF2-40B4-BE49-F238E27FC236}">
              <a16:creationId xmlns:a16="http://schemas.microsoft.com/office/drawing/2014/main" id="{0378DA6F-D247-44EA-A401-5F0773917213}"/>
            </a:ext>
          </a:extLst>
        </xdr:cNvPr>
        <xdr:cNvSpPr/>
      </xdr:nvSpPr>
      <xdr:spPr>
        <a:xfrm>
          <a:off x="19494500" y="10762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10858</xdr:rowOff>
    </xdr:from>
    <xdr:to>
      <xdr:col>107</xdr:col>
      <xdr:colOff>50800</xdr:colOff>
      <xdr:row>63</xdr:row>
      <xdr:rowOff>12192</xdr:rowOff>
    </xdr:to>
    <xdr:cxnSp macro="">
      <xdr:nvCxnSpPr>
        <xdr:cNvPr id="582" name="直線コネクタ 581">
          <a:extLst>
            <a:ext uri="{FF2B5EF4-FFF2-40B4-BE49-F238E27FC236}">
              <a16:creationId xmlns:a16="http://schemas.microsoft.com/office/drawing/2014/main" id="{86286DAC-BBE6-44CA-A5E6-0A5AD2EBF000}"/>
            </a:ext>
          </a:extLst>
        </xdr:cNvPr>
        <xdr:cNvCxnSpPr/>
      </xdr:nvCxnSpPr>
      <xdr:spPr>
        <a:xfrm flipV="1">
          <a:off x="19545300" y="10812208"/>
          <a:ext cx="889000" cy="1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133985</xdr:rowOff>
    </xdr:from>
    <xdr:to>
      <xdr:col>98</xdr:col>
      <xdr:colOff>38100</xdr:colOff>
      <xdr:row>63</xdr:row>
      <xdr:rowOff>64135</xdr:rowOff>
    </xdr:to>
    <xdr:sp macro="" textlink="">
      <xdr:nvSpPr>
        <xdr:cNvPr id="583" name="楕円 582">
          <a:extLst>
            <a:ext uri="{FF2B5EF4-FFF2-40B4-BE49-F238E27FC236}">
              <a16:creationId xmlns:a16="http://schemas.microsoft.com/office/drawing/2014/main" id="{A2F74137-DB00-4044-ACC3-E1F8FB6980E5}"/>
            </a:ext>
          </a:extLst>
        </xdr:cNvPr>
        <xdr:cNvSpPr/>
      </xdr:nvSpPr>
      <xdr:spPr>
        <a:xfrm>
          <a:off x="18605500" y="10763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12192</xdr:rowOff>
    </xdr:from>
    <xdr:to>
      <xdr:col>102</xdr:col>
      <xdr:colOff>114300</xdr:colOff>
      <xdr:row>63</xdr:row>
      <xdr:rowOff>13335</xdr:rowOff>
    </xdr:to>
    <xdr:cxnSp macro="">
      <xdr:nvCxnSpPr>
        <xdr:cNvPr id="584" name="直線コネクタ 583">
          <a:extLst>
            <a:ext uri="{FF2B5EF4-FFF2-40B4-BE49-F238E27FC236}">
              <a16:creationId xmlns:a16="http://schemas.microsoft.com/office/drawing/2014/main" id="{D09DF2FA-5312-4B14-AD5C-CE14DEEACB40}"/>
            </a:ext>
          </a:extLst>
        </xdr:cNvPr>
        <xdr:cNvCxnSpPr/>
      </xdr:nvCxnSpPr>
      <xdr:spPr>
        <a:xfrm flipV="1">
          <a:off x="18656300" y="10813542"/>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34751</xdr:rowOff>
    </xdr:from>
    <xdr:ext cx="469744" cy="259045"/>
    <xdr:sp macro="" textlink="">
      <xdr:nvSpPr>
        <xdr:cNvPr id="585" name="n_1aveValue【学校施設】&#10;一人当たり面積">
          <a:extLst>
            <a:ext uri="{FF2B5EF4-FFF2-40B4-BE49-F238E27FC236}">
              <a16:creationId xmlns:a16="http://schemas.microsoft.com/office/drawing/2014/main" id="{7167DD3E-7A63-4663-B760-46678BE0D56B}"/>
            </a:ext>
          </a:extLst>
        </xdr:cNvPr>
        <xdr:cNvSpPr txBox="1"/>
      </xdr:nvSpPr>
      <xdr:spPr>
        <a:xfrm>
          <a:off x="21075727" y="10493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35133</xdr:rowOff>
    </xdr:from>
    <xdr:ext cx="469744" cy="259045"/>
    <xdr:sp macro="" textlink="">
      <xdr:nvSpPr>
        <xdr:cNvPr id="586" name="n_2aveValue【学校施設】&#10;一人当たり面積">
          <a:extLst>
            <a:ext uri="{FF2B5EF4-FFF2-40B4-BE49-F238E27FC236}">
              <a16:creationId xmlns:a16="http://schemas.microsoft.com/office/drawing/2014/main" id="{F3C6F3CB-A35A-4F1D-A225-F8BF446D51C9}"/>
            </a:ext>
          </a:extLst>
        </xdr:cNvPr>
        <xdr:cNvSpPr txBox="1"/>
      </xdr:nvSpPr>
      <xdr:spPr>
        <a:xfrm>
          <a:off x="20199427" y="10493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37990</xdr:rowOff>
    </xdr:from>
    <xdr:ext cx="469744" cy="259045"/>
    <xdr:sp macro="" textlink="">
      <xdr:nvSpPr>
        <xdr:cNvPr id="587" name="n_3aveValue【学校施設】&#10;一人当たり面積">
          <a:extLst>
            <a:ext uri="{FF2B5EF4-FFF2-40B4-BE49-F238E27FC236}">
              <a16:creationId xmlns:a16="http://schemas.microsoft.com/office/drawing/2014/main" id="{ED146634-E22F-46E4-A26C-242CA63EA648}"/>
            </a:ext>
          </a:extLst>
        </xdr:cNvPr>
        <xdr:cNvSpPr txBox="1"/>
      </xdr:nvSpPr>
      <xdr:spPr>
        <a:xfrm>
          <a:off x="19310427" y="10496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4462</xdr:rowOff>
    </xdr:from>
    <xdr:ext cx="469744" cy="259045"/>
    <xdr:sp macro="" textlink="">
      <xdr:nvSpPr>
        <xdr:cNvPr id="588" name="n_4aveValue【学校施設】&#10;一人当たり面積">
          <a:extLst>
            <a:ext uri="{FF2B5EF4-FFF2-40B4-BE49-F238E27FC236}">
              <a16:creationId xmlns:a16="http://schemas.microsoft.com/office/drawing/2014/main" id="{D722516E-7706-4E3E-A1D5-F259AD09B3E8}"/>
            </a:ext>
          </a:extLst>
        </xdr:cNvPr>
        <xdr:cNvSpPr txBox="1"/>
      </xdr:nvSpPr>
      <xdr:spPr>
        <a:xfrm>
          <a:off x="18421427" y="1046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50309</xdr:rowOff>
    </xdr:from>
    <xdr:ext cx="469744" cy="259045"/>
    <xdr:sp macro="" textlink="">
      <xdr:nvSpPr>
        <xdr:cNvPr id="589" name="n_1mainValue【学校施設】&#10;一人当たり面積">
          <a:extLst>
            <a:ext uri="{FF2B5EF4-FFF2-40B4-BE49-F238E27FC236}">
              <a16:creationId xmlns:a16="http://schemas.microsoft.com/office/drawing/2014/main" id="{678593C1-48BA-4703-876A-189B47FD0C70}"/>
            </a:ext>
          </a:extLst>
        </xdr:cNvPr>
        <xdr:cNvSpPr txBox="1"/>
      </xdr:nvSpPr>
      <xdr:spPr>
        <a:xfrm>
          <a:off x="21075727" y="10851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52785</xdr:rowOff>
    </xdr:from>
    <xdr:ext cx="469744" cy="259045"/>
    <xdr:sp macro="" textlink="">
      <xdr:nvSpPr>
        <xdr:cNvPr id="590" name="n_2mainValue【学校施設】&#10;一人当たり面積">
          <a:extLst>
            <a:ext uri="{FF2B5EF4-FFF2-40B4-BE49-F238E27FC236}">
              <a16:creationId xmlns:a16="http://schemas.microsoft.com/office/drawing/2014/main" id="{FC485B75-739F-4F01-947E-52ECFC5D1FD7}"/>
            </a:ext>
          </a:extLst>
        </xdr:cNvPr>
        <xdr:cNvSpPr txBox="1"/>
      </xdr:nvSpPr>
      <xdr:spPr>
        <a:xfrm>
          <a:off x="20199427" y="10854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54119</xdr:rowOff>
    </xdr:from>
    <xdr:ext cx="469744" cy="259045"/>
    <xdr:sp macro="" textlink="">
      <xdr:nvSpPr>
        <xdr:cNvPr id="591" name="n_3mainValue【学校施設】&#10;一人当たり面積">
          <a:extLst>
            <a:ext uri="{FF2B5EF4-FFF2-40B4-BE49-F238E27FC236}">
              <a16:creationId xmlns:a16="http://schemas.microsoft.com/office/drawing/2014/main" id="{178E7F30-1787-4363-814F-D576F45CAEA1}"/>
            </a:ext>
          </a:extLst>
        </xdr:cNvPr>
        <xdr:cNvSpPr txBox="1"/>
      </xdr:nvSpPr>
      <xdr:spPr>
        <a:xfrm>
          <a:off x="19310427" y="10855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55262</xdr:rowOff>
    </xdr:from>
    <xdr:ext cx="469744" cy="259045"/>
    <xdr:sp macro="" textlink="">
      <xdr:nvSpPr>
        <xdr:cNvPr id="592" name="n_4mainValue【学校施設】&#10;一人当たり面積">
          <a:extLst>
            <a:ext uri="{FF2B5EF4-FFF2-40B4-BE49-F238E27FC236}">
              <a16:creationId xmlns:a16="http://schemas.microsoft.com/office/drawing/2014/main" id="{EFD30450-B4AC-4648-8BDE-86AF5E957F3C}"/>
            </a:ext>
          </a:extLst>
        </xdr:cNvPr>
        <xdr:cNvSpPr txBox="1"/>
      </xdr:nvSpPr>
      <xdr:spPr>
        <a:xfrm>
          <a:off x="18421427" y="10856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3" name="正方形/長方形 592">
          <a:extLst>
            <a:ext uri="{FF2B5EF4-FFF2-40B4-BE49-F238E27FC236}">
              <a16:creationId xmlns:a16="http://schemas.microsoft.com/office/drawing/2014/main" id="{A029B943-500A-428A-9FB8-049740370603}"/>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4" name="正方形/長方形 593">
          <a:extLst>
            <a:ext uri="{FF2B5EF4-FFF2-40B4-BE49-F238E27FC236}">
              <a16:creationId xmlns:a16="http://schemas.microsoft.com/office/drawing/2014/main" id="{E19625CA-5859-43DD-B20F-8E7AD359B4C2}"/>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5" name="正方形/長方形 594">
          <a:extLst>
            <a:ext uri="{FF2B5EF4-FFF2-40B4-BE49-F238E27FC236}">
              <a16:creationId xmlns:a16="http://schemas.microsoft.com/office/drawing/2014/main" id="{F979D569-657A-4D73-9826-B43A4C24DF7C}"/>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6" name="正方形/長方形 595">
          <a:extLst>
            <a:ext uri="{FF2B5EF4-FFF2-40B4-BE49-F238E27FC236}">
              <a16:creationId xmlns:a16="http://schemas.microsoft.com/office/drawing/2014/main" id="{0DFB098F-664D-4B98-B8EB-DDBE59C73228}"/>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7" name="正方形/長方形 596">
          <a:extLst>
            <a:ext uri="{FF2B5EF4-FFF2-40B4-BE49-F238E27FC236}">
              <a16:creationId xmlns:a16="http://schemas.microsoft.com/office/drawing/2014/main" id="{B33F4BF4-D10E-4A11-9ADE-22912B384C4F}"/>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8" name="正方形/長方形 597">
          <a:extLst>
            <a:ext uri="{FF2B5EF4-FFF2-40B4-BE49-F238E27FC236}">
              <a16:creationId xmlns:a16="http://schemas.microsoft.com/office/drawing/2014/main" id="{23D12176-19CF-49F1-A964-19E6CA55E0F6}"/>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99" name="正方形/長方形 598">
          <a:extLst>
            <a:ext uri="{FF2B5EF4-FFF2-40B4-BE49-F238E27FC236}">
              <a16:creationId xmlns:a16="http://schemas.microsoft.com/office/drawing/2014/main" id="{E2133F4E-CFC9-40FA-8D21-3D1546C3D8F2}"/>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0" name="正方形/長方形 599">
          <a:extLst>
            <a:ext uri="{FF2B5EF4-FFF2-40B4-BE49-F238E27FC236}">
              <a16:creationId xmlns:a16="http://schemas.microsoft.com/office/drawing/2014/main" id="{215F2FCE-0102-44C8-8455-52FCDB20EBAA}"/>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1" name="テキスト ボックス 600">
          <a:extLst>
            <a:ext uri="{FF2B5EF4-FFF2-40B4-BE49-F238E27FC236}">
              <a16:creationId xmlns:a16="http://schemas.microsoft.com/office/drawing/2014/main" id="{771E729E-A789-4553-95F7-4552DFFACEFF}"/>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02" name="直線コネクタ 601">
          <a:extLst>
            <a:ext uri="{FF2B5EF4-FFF2-40B4-BE49-F238E27FC236}">
              <a16:creationId xmlns:a16="http://schemas.microsoft.com/office/drawing/2014/main" id="{0CB9FDFB-03C8-4014-8C6A-A88A8F5C4487}"/>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03" name="テキスト ボックス 602">
          <a:extLst>
            <a:ext uri="{FF2B5EF4-FFF2-40B4-BE49-F238E27FC236}">
              <a16:creationId xmlns:a16="http://schemas.microsoft.com/office/drawing/2014/main" id="{1D219EEC-C501-4EAE-93D2-AAAB7432CF24}"/>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04" name="直線コネクタ 603">
          <a:extLst>
            <a:ext uri="{FF2B5EF4-FFF2-40B4-BE49-F238E27FC236}">
              <a16:creationId xmlns:a16="http://schemas.microsoft.com/office/drawing/2014/main" id="{66087223-0194-404F-BE01-CCB18F78FC71}"/>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05" name="テキスト ボックス 604">
          <a:extLst>
            <a:ext uri="{FF2B5EF4-FFF2-40B4-BE49-F238E27FC236}">
              <a16:creationId xmlns:a16="http://schemas.microsoft.com/office/drawing/2014/main" id="{3B475B1B-295E-4BC3-8715-8219E66B9783}"/>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06" name="直線コネクタ 605">
          <a:extLst>
            <a:ext uri="{FF2B5EF4-FFF2-40B4-BE49-F238E27FC236}">
              <a16:creationId xmlns:a16="http://schemas.microsoft.com/office/drawing/2014/main" id="{4D18FE9D-DEC8-4D8D-9BE2-FB36B09DF105}"/>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07" name="テキスト ボックス 606">
          <a:extLst>
            <a:ext uri="{FF2B5EF4-FFF2-40B4-BE49-F238E27FC236}">
              <a16:creationId xmlns:a16="http://schemas.microsoft.com/office/drawing/2014/main" id="{30228E12-1041-4ED6-8594-3698D35E93AA}"/>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08" name="直線コネクタ 607">
          <a:extLst>
            <a:ext uri="{FF2B5EF4-FFF2-40B4-BE49-F238E27FC236}">
              <a16:creationId xmlns:a16="http://schemas.microsoft.com/office/drawing/2014/main" id="{7269D180-DDF2-40CC-88F0-D35C5C59B2BA}"/>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09" name="テキスト ボックス 608">
          <a:extLst>
            <a:ext uri="{FF2B5EF4-FFF2-40B4-BE49-F238E27FC236}">
              <a16:creationId xmlns:a16="http://schemas.microsoft.com/office/drawing/2014/main" id="{67360E53-E517-43F9-9538-FC925CE818C4}"/>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10" name="直線コネクタ 609">
          <a:extLst>
            <a:ext uri="{FF2B5EF4-FFF2-40B4-BE49-F238E27FC236}">
              <a16:creationId xmlns:a16="http://schemas.microsoft.com/office/drawing/2014/main" id="{044F6F7A-2823-42B6-A563-F03F047D5A64}"/>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11" name="テキスト ボックス 610">
          <a:extLst>
            <a:ext uri="{FF2B5EF4-FFF2-40B4-BE49-F238E27FC236}">
              <a16:creationId xmlns:a16="http://schemas.microsoft.com/office/drawing/2014/main" id="{725AD8C5-9EEB-4CAE-A903-1356A33B8386}"/>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12" name="直線コネクタ 611">
          <a:extLst>
            <a:ext uri="{FF2B5EF4-FFF2-40B4-BE49-F238E27FC236}">
              <a16:creationId xmlns:a16="http://schemas.microsoft.com/office/drawing/2014/main" id="{0EFDFBC0-1CB5-4BC7-921E-9F761F03A4DD}"/>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13" name="テキスト ボックス 612">
          <a:extLst>
            <a:ext uri="{FF2B5EF4-FFF2-40B4-BE49-F238E27FC236}">
              <a16:creationId xmlns:a16="http://schemas.microsoft.com/office/drawing/2014/main" id="{C0249E6B-66EE-4B88-903B-E0878A0A9D14}"/>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14" name="直線コネクタ 613">
          <a:extLst>
            <a:ext uri="{FF2B5EF4-FFF2-40B4-BE49-F238E27FC236}">
              <a16:creationId xmlns:a16="http://schemas.microsoft.com/office/drawing/2014/main" id="{4B543AC7-6502-412E-8863-925D5A0D5BB3}"/>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15" name="テキスト ボックス 614">
          <a:extLst>
            <a:ext uri="{FF2B5EF4-FFF2-40B4-BE49-F238E27FC236}">
              <a16:creationId xmlns:a16="http://schemas.microsoft.com/office/drawing/2014/main" id="{F6EBF398-A17E-4646-9E8B-67B6DB05FB64}"/>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16" name="直線コネクタ 615">
          <a:extLst>
            <a:ext uri="{FF2B5EF4-FFF2-40B4-BE49-F238E27FC236}">
              <a16:creationId xmlns:a16="http://schemas.microsoft.com/office/drawing/2014/main" id="{7680970A-AFA6-49C1-8384-F5F219FCDE09}"/>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7" name="【児童館】&#10;有形固定資産減価償却率グラフ枠">
          <a:extLst>
            <a:ext uri="{FF2B5EF4-FFF2-40B4-BE49-F238E27FC236}">
              <a16:creationId xmlns:a16="http://schemas.microsoft.com/office/drawing/2014/main" id="{828E14D7-371C-4384-855A-4EC60B737874}"/>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142602</xdr:rowOff>
    </xdr:from>
    <xdr:to>
      <xdr:col>85</xdr:col>
      <xdr:colOff>126364</xdr:colOff>
      <xdr:row>86</xdr:row>
      <xdr:rowOff>147501</xdr:rowOff>
    </xdr:to>
    <xdr:cxnSp macro="">
      <xdr:nvCxnSpPr>
        <xdr:cNvPr id="618" name="直線コネクタ 617">
          <a:extLst>
            <a:ext uri="{FF2B5EF4-FFF2-40B4-BE49-F238E27FC236}">
              <a16:creationId xmlns:a16="http://schemas.microsoft.com/office/drawing/2014/main" id="{6ED32039-AAF0-4D36-9FE2-E8705E07C158}"/>
            </a:ext>
          </a:extLst>
        </xdr:cNvPr>
        <xdr:cNvCxnSpPr/>
      </xdr:nvCxnSpPr>
      <xdr:spPr>
        <a:xfrm flipV="1">
          <a:off x="16318864" y="13344252"/>
          <a:ext cx="0" cy="1547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151328</xdr:rowOff>
    </xdr:from>
    <xdr:ext cx="405111" cy="259045"/>
    <xdr:sp macro="" textlink="">
      <xdr:nvSpPr>
        <xdr:cNvPr id="619" name="【児童館】&#10;有形固定資産減価償却率最小値テキスト">
          <a:extLst>
            <a:ext uri="{FF2B5EF4-FFF2-40B4-BE49-F238E27FC236}">
              <a16:creationId xmlns:a16="http://schemas.microsoft.com/office/drawing/2014/main" id="{3E9D6E61-77A7-40E0-94F1-A74F8E0611FD}"/>
            </a:ext>
          </a:extLst>
        </xdr:cNvPr>
        <xdr:cNvSpPr txBox="1"/>
      </xdr:nvSpPr>
      <xdr:spPr>
        <a:xfrm>
          <a:off x="16357600" y="14896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147501</xdr:rowOff>
    </xdr:from>
    <xdr:to>
      <xdr:col>86</xdr:col>
      <xdr:colOff>25400</xdr:colOff>
      <xdr:row>86</xdr:row>
      <xdr:rowOff>147501</xdr:rowOff>
    </xdr:to>
    <xdr:cxnSp macro="">
      <xdr:nvCxnSpPr>
        <xdr:cNvPr id="620" name="直線コネクタ 619">
          <a:extLst>
            <a:ext uri="{FF2B5EF4-FFF2-40B4-BE49-F238E27FC236}">
              <a16:creationId xmlns:a16="http://schemas.microsoft.com/office/drawing/2014/main" id="{6B4F57CB-7BF5-4FBD-81DD-04817F5BBC88}"/>
            </a:ext>
          </a:extLst>
        </xdr:cNvPr>
        <xdr:cNvCxnSpPr/>
      </xdr:nvCxnSpPr>
      <xdr:spPr>
        <a:xfrm>
          <a:off x="16230600" y="14892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89279</xdr:rowOff>
    </xdr:from>
    <xdr:ext cx="340478" cy="259045"/>
    <xdr:sp macro="" textlink="">
      <xdr:nvSpPr>
        <xdr:cNvPr id="621" name="【児童館】&#10;有形固定資産減価償却率最大値テキスト">
          <a:extLst>
            <a:ext uri="{FF2B5EF4-FFF2-40B4-BE49-F238E27FC236}">
              <a16:creationId xmlns:a16="http://schemas.microsoft.com/office/drawing/2014/main" id="{A29E14D9-85B3-4694-BEC9-84F14BA727D6}"/>
            </a:ext>
          </a:extLst>
        </xdr:cNvPr>
        <xdr:cNvSpPr txBox="1"/>
      </xdr:nvSpPr>
      <xdr:spPr>
        <a:xfrm>
          <a:off x="16357600" y="1311947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142602</xdr:rowOff>
    </xdr:from>
    <xdr:to>
      <xdr:col>86</xdr:col>
      <xdr:colOff>25400</xdr:colOff>
      <xdr:row>77</xdr:row>
      <xdr:rowOff>142602</xdr:rowOff>
    </xdr:to>
    <xdr:cxnSp macro="">
      <xdr:nvCxnSpPr>
        <xdr:cNvPr id="622" name="直線コネクタ 621">
          <a:extLst>
            <a:ext uri="{FF2B5EF4-FFF2-40B4-BE49-F238E27FC236}">
              <a16:creationId xmlns:a16="http://schemas.microsoft.com/office/drawing/2014/main" id="{C9EE13D4-6F0A-4A33-ADDE-FD29CFEAB569}"/>
            </a:ext>
          </a:extLst>
        </xdr:cNvPr>
        <xdr:cNvCxnSpPr/>
      </xdr:nvCxnSpPr>
      <xdr:spPr>
        <a:xfrm>
          <a:off x="16230600" y="13344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71863</xdr:rowOff>
    </xdr:from>
    <xdr:ext cx="405111" cy="259045"/>
    <xdr:sp macro="" textlink="">
      <xdr:nvSpPr>
        <xdr:cNvPr id="623" name="【児童館】&#10;有形固定資産減価償却率平均値テキスト">
          <a:extLst>
            <a:ext uri="{FF2B5EF4-FFF2-40B4-BE49-F238E27FC236}">
              <a16:creationId xmlns:a16="http://schemas.microsoft.com/office/drawing/2014/main" id="{3580F2BD-FB8A-4B73-AF86-B81B7E4D3EA0}"/>
            </a:ext>
          </a:extLst>
        </xdr:cNvPr>
        <xdr:cNvSpPr txBox="1"/>
      </xdr:nvSpPr>
      <xdr:spPr>
        <a:xfrm>
          <a:off x="16357600" y="141307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93436</xdr:rowOff>
    </xdr:from>
    <xdr:to>
      <xdr:col>85</xdr:col>
      <xdr:colOff>177800</xdr:colOff>
      <xdr:row>83</xdr:row>
      <xdr:rowOff>23586</xdr:rowOff>
    </xdr:to>
    <xdr:sp macro="" textlink="">
      <xdr:nvSpPr>
        <xdr:cNvPr id="624" name="フローチャート: 判断 623">
          <a:extLst>
            <a:ext uri="{FF2B5EF4-FFF2-40B4-BE49-F238E27FC236}">
              <a16:creationId xmlns:a16="http://schemas.microsoft.com/office/drawing/2014/main" id="{A09FF6BD-5C0F-4E77-A402-5469427DBE44}"/>
            </a:ext>
          </a:extLst>
        </xdr:cNvPr>
        <xdr:cNvSpPr/>
      </xdr:nvSpPr>
      <xdr:spPr>
        <a:xfrm>
          <a:off x="16268700" y="141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68943</xdr:rowOff>
    </xdr:from>
    <xdr:to>
      <xdr:col>81</xdr:col>
      <xdr:colOff>101600</xdr:colOff>
      <xdr:row>82</xdr:row>
      <xdr:rowOff>170543</xdr:rowOff>
    </xdr:to>
    <xdr:sp macro="" textlink="">
      <xdr:nvSpPr>
        <xdr:cNvPr id="625" name="フローチャート: 判断 624">
          <a:extLst>
            <a:ext uri="{FF2B5EF4-FFF2-40B4-BE49-F238E27FC236}">
              <a16:creationId xmlns:a16="http://schemas.microsoft.com/office/drawing/2014/main" id="{13A78E31-3883-4C8F-A5C0-8987F6B4D395}"/>
            </a:ext>
          </a:extLst>
        </xdr:cNvPr>
        <xdr:cNvSpPr/>
      </xdr:nvSpPr>
      <xdr:spPr>
        <a:xfrm>
          <a:off x="15430500" y="1412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67311</xdr:rowOff>
    </xdr:from>
    <xdr:to>
      <xdr:col>76</xdr:col>
      <xdr:colOff>165100</xdr:colOff>
      <xdr:row>82</xdr:row>
      <xdr:rowOff>168911</xdr:rowOff>
    </xdr:to>
    <xdr:sp macro="" textlink="">
      <xdr:nvSpPr>
        <xdr:cNvPr id="626" name="フローチャート: 判断 625">
          <a:extLst>
            <a:ext uri="{FF2B5EF4-FFF2-40B4-BE49-F238E27FC236}">
              <a16:creationId xmlns:a16="http://schemas.microsoft.com/office/drawing/2014/main" id="{6350284C-B671-4E32-B747-3E081E097366}"/>
            </a:ext>
          </a:extLst>
        </xdr:cNvPr>
        <xdr:cNvSpPr/>
      </xdr:nvSpPr>
      <xdr:spPr>
        <a:xfrm>
          <a:off x="14541500" y="1412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54248</xdr:rowOff>
    </xdr:from>
    <xdr:to>
      <xdr:col>72</xdr:col>
      <xdr:colOff>38100</xdr:colOff>
      <xdr:row>82</xdr:row>
      <xdr:rowOff>155848</xdr:rowOff>
    </xdr:to>
    <xdr:sp macro="" textlink="">
      <xdr:nvSpPr>
        <xdr:cNvPr id="627" name="フローチャート: 判断 626">
          <a:extLst>
            <a:ext uri="{FF2B5EF4-FFF2-40B4-BE49-F238E27FC236}">
              <a16:creationId xmlns:a16="http://schemas.microsoft.com/office/drawing/2014/main" id="{DB8C694E-B005-43E4-8745-4B314B769475}"/>
            </a:ext>
          </a:extLst>
        </xdr:cNvPr>
        <xdr:cNvSpPr/>
      </xdr:nvSpPr>
      <xdr:spPr>
        <a:xfrm>
          <a:off x="13652500" y="1411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36286</xdr:rowOff>
    </xdr:from>
    <xdr:to>
      <xdr:col>67</xdr:col>
      <xdr:colOff>101600</xdr:colOff>
      <xdr:row>82</xdr:row>
      <xdr:rowOff>137886</xdr:rowOff>
    </xdr:to>
    <xdr:sp macro="" textlink="">
      <xdr:nvSpPr>
        <xdr:cNvPr id="628" name="フローチャート: 判断 627">
          <a:extLst>
            <a:ext uri="{FF2B5EF4-FFF2-40B4-BE49-F238E27FC236}">
              <a16:creationId xmlns:a16="http://schemas.microsoft.com/office/drawing/2014/main" id="{C0E95889-3CF4-4E1E-891C-0B0FBEA34001}"/>
            </a:ext>
          </a:extLst>
        </xdr:cNvPr>
        <xdr:cNvSpPr/>
      </xdr:nvSpPr>
      <xdr:spPr>
        <a:xfrm>
          <a:off x="12763500" y="1409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29" name="テキスト ボックス 628">
          <a:extLst>
            <a:ext uri="{FF2B5EF4-FFF2-40B4-BE49-F238E27FC236}">
              <a16:creationId xmlns:a16="http://schemas.microsoft.com/office/drawing/2014/main" id="{DBC4FABC-B995-4F01-A7AC-912D0D0410F7}"/>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30" name="テキスト ボックス 629">
          <a:extLst>
            <a:ext uri="{FF2B5EF4-FFF2-40B4-BE49-F238E27FC236}">
              <a16:creationId xmlns:a16="http://schemas.microsoft.com/office/drawing/2014/main" id="{DA417375-FBA3-4759-ACE0-5045506195FA}"/>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1" name="テキスト ボックス 630">
          <a:extLst>
            <a:ext uri="{FF2B5EF4-FFF2-40B4-BE49-F238E27FC236}">
              <a16:creationId xmlns:a16="http://schemas.microsoft.com/office/drawing/2014/main" id="{8133D43C-F39C-4B81-A174-ECCE47F710B7}"/>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2" name="テキスト ボックス 631">
          <a:extLst>
            <a:ext uri="{FF2B5EF4-FFF2-40B4-BE49-F238E27FC236}">
              <a16:creationId xmlns:a16="http://schemas.microsoft.com/office/drawing/2014/main" id="{27DE9BF6-5F0D-49D4-A4D9-CA8ABC9DE113}"/>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3" name="テキスト ボックス 632">
          <a:extLst>
            <a:ext uri="{FF2B5EF4-FFF2-40B4-BE49-F238E27FC236}">
              <a16:creationId xmlns:a16="http://schemas.microsoft.com/office/drawing/2014/main" id="{BE56CEA1-AEAD-4BD2-BB47-F260E1DC65B3}"/>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130992</xdr:rowOff>
    </xdr:from>
    <xdr:to>
      <xdr:col>81</xdr:col>
      <xdr:colOff>101600</xdr:colOff>
      <xdr:row>82</xdr:row>
      <xdr:rowOff>61142</xdr:rowOff>
    </xdr:to>
    <xdr:sp macro="" textlink="">
      <xdr:nvSpPr>
        <xdr:cNvPr id="634" name="楕円 633">
          <a:extLst>
            <a:ext uri="{FF2B5EF4-FFF2-40B4-BE49-F238E27FC236}">
              <a16:creationId xmlns:a16="http://schemas.microsoft.com/office/drawing/2014/main" id="{8EE77812-659A-47B7-B2A8-B8BAE808322D}"/>
            </a:ext>
          </a:extLst>
        </xdr:cNvPr>
        <xdr:cNvSpPr/>
      </xdr:nvSpPr>
      <xdr:spPr>
        <a:xfrm>
          <a:off x="15430500" y="14018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98334</xdr:rowOff>
    </xdr:from>
    <xdr:to>
      <xdr:col>76</xdr:col>
      <xdr:colOff>165100</xdr:colOff>
      <xdr:row>82</xdr:row>
      <xdr:rowOff>28484</xdr:rowOff>
    </xdr:to>
    <xdr:sp macro="" textlink="">
      <xdr:nvSpPr>
        <xdr:cNvPr id="635" name="楕円 634">
          <a:extLst>
            <a:ext uri="{FF2B5EF4-FFF2-40B4-BE49-F238E27FC236}">
              <a16:creationId xmlns:a16="http://schemas.microsoft.com/office/drawing/2014/main" id="{A3D7F4D1-434B-490A-8C2D-7A055E581B56}"/>
            </a:ext>
          </a:extLst>
        </xdr:cNvPr>
        <xdr:cNvSpPr/>
      </xdr:nvSpPr>
      <xdr:spPr>
        <a:xfrm>
          <a:off x="14541500" y="13985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149134</xdr:rowOff>
    </xdr:from>
    <xdr:to>
      <xdr:col>81</xdr:col>
      <xdr:colOff>50800</xdr:colOff>
      <xdr:row>82</xdr:row>
      <xdr:rowOff>10342</xdr:rowOff>
    </xdr:to>
    <xdr:cxnSp macro="">
      <xdr:nvCxnSpPr>
        <xdr:cNvPr id="636" name="直線コネクタ 635">
          <a:extLst>
            <a:ext uri="{FF2B5EF4-FFF2-40B4-BE49-F238E27FC236}">
              <a16:creationId xmlns:a16="http://schemas.microsoft.com/office/drawing/2014/main" id="{C727F194-7D07-439D-A49E-667ED34E1ADC}"/>
            </a:ext>
          </a:extLst>
        </xdr:cNvPr>
        <xdr:cNvCxnSpPr/>
      </xdr:nvCxnSpPr>
      <xdr:spPr>
        <a:xfrm>
          <a:off x="14592300" y="14036584"/>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64044</xdr:rowOff>
    </xdr:from>
    <xdr:to>
      <xdr:col>72</xdr:col>
      <xdr:colOff>38100</xdr:colOff>
      <xdr:row>81</xdr:row>
      <xdr:rowOff>165644</xdr:rowOff>
    </xdr:to>
    <xdr:sp macro="" textlink="">
      <xdr:nvSpPr>
        <xdr:cNvPr id="637" name="楕円 636">
          <a:extLst>
            <a:ext uri="{FF2B5EF4-FFF2-40B4-BE49-F238E27FC236}">
              <a16:creationId xmlns:a16="http://schemas.microsoft.com/office/drawing/2014/main" id="{04382E26-D672-4537-8AC1-F40AFAE4FF8D}"/>
            </a:ext>
          </a:extLst>
        </xdr:cNvPr>
        <xdr:cNvSpPr/>
      </xdr:nvSpPr>
      <xdr:spPr>
        <a:xfrm>
          <a:off x="13652500" y="13951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114844</xdr:rowOff>
    </xdr:from>
    <xdr:to>
      <xdr:col>76</xdr:col>
      <xdr:colOff>114300</xdr:colOff>
      <xdr:row>81</xdr:row>
      <xdr:rowOff>149134</xdr:rowOff>
    </xdr:to>
    <xdr:cxnSp macro="">
      <xdr:nvCxnSpPr>
        <xdr:cNvPr id="638" name="直線コネクタ 637">
          <a:extLst>
            <a:ext uri="{FF2B5EF4-FFF2-40B4-BE49-F238E27FC236}">
              <a16:creationId xmlns:a16="http://schemas.microsoft.com/office/drawing/2014/main" id="{792B5916-B52D-4145-B39A-7043E9D8A2E5}"/>
            </a:ext>
          </a:extLst>
        </xdr:cNvPr>
        <xdr:cNvCxnSpPr/>
      </xdr:nvCxnSpPr>
      <xdr:spPr>
        <a:xfrm>
          <a:off x="13703300" y="1400229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37919</xdr:rowOff>
    </xdr:from>
    <xdr:to>
      <xdr:col>67</xdr:col>
      <xdr:colOff>101600</xdr:colOff>
      <xdr:row>81</xdr:row>
      <xdr:rowOff>139519</xdr:rowOff>
    </xdr:to>
    <xdr:sp macro="" textlink="">
      <xdr:nvSpPr>
        <xdr:cNvPr id="639" name="楕円 638">
          <a:extLst>
            <a:ext uri="{FF2B5EF4-FFF2-40B4-BE49-F238E27FC236}">
              <a16:creationId xmlns:a16="http://schemas.microsoft.com/office/drawing/2014/main" id="{F5B499C6-8C8C-4123-AE19-F252B8930877}"/>
            </a:ext>
          </a:extLst>
        </xdr:cNvPr>
        <xdr:cNvSpPr/>
      </xdr:nvSpPr>
      <xdr:spPr>
        <a:xfrm>
          <a:off x="12763500" y="13925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88719</xdr:rowOff>
    </xdr:from>
    <xdr:to>
      <xdr:col>71</xdr:col>
      <xdr:colOff>177800</xdr:colOff>
      <xdr:row>81</xdr:row>
      <xdr:rowOff>114844</xdr:rowOff>
    </xdr:to>
    <xdr:cxnSp macro="">
      <xdr:nvCxnSpPr>
        <xdr:cNvPr id="640" name="直線コネクタ 639">
          <a:extLst>
            <a:ext uri="{FF2B5EF4-FFF2-40B4-BE49-F238E27FC236}">
              <a16:creationId xmlns:a16="http://schemas.microsoft.com/office/drawing/2014/main" id="{368F4F13-305D-4F98-BE36-A8CA51025A9F}"/>
            </a:ext>
          </a:extLst>
        </xdr:cNvPr>
        <xdr:cNvCxnSpPr/>
      </xdr:nvCxnSpPr>
      <xdr:spPr>
        <a:xfrm>
          <a:off x="12814300" y="13976169"/>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161670</xdr:rowOff>
    </xdr:from>
    <xdr:ext cx="405111" cy="259045"/>
    <xdr:sp macro="" textlink="">
      <xdr:nvSpPr>
        <xdr:cNvPr id="641" name="n_1aveValue【児童館】&#10;有形固定資産減価償却率">
          <a:extLst>
            <a:ext uri="{FF2B5EF4-FFF2-40B4-BE49-F238E27FC236}">
              <a16:creationId xmlns:a16="http://schemas.microsoft.com/office/drawing/2014/main" id="{A606A03D-C47E-4690-BE97-4878E6494ECF}"/>
            </a:ext>
          </a:extLst>
        </xdr:cNvPr>
        <xdr:cNvSpPr txBox="1"/>
      </xdr:nvSpPr>
      <xdr:spPr>
        <a:xfrm>
          <a:off x="15266044" y="1422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160038</xdr:rowOff>
    </xdr:from>
    <xdr:ext cx="405111" cy="259045"/>
    <xdr:sp macro="" textlink="">
      <xdr:nvSpPr>
        <xdr:cNvPr id="642" name="n_2aveValue【児童館】&#10;有形固定資産減価償却率">
          <a:extLst>
            <a:ext uri="{FF2B5EF4-FFF2-40B4-BE49-F238E27FC236}">
              <a16:creationId xmlns:a16="http://schemas.microsoft.com/office/drawing/2014/main" id="{EEDF7C93-9737-4EDE-9DBA-70604DD35BFF}"/>
            </a:ext>
          </a:extLst>
        </xdr:cNvPr>
        <xdr:cNvSpPr txBox="1"/>
      </xdr:nvSpPr>
      <xdr:spPr>
        <a:xfrm>
          <a:off x="14389744" y="14218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146975</xdr:rowOff>
    </xdr:from>
    <xdr:ext cx="405111" cy="259045"/>
    <xdr:sp macro="" textlink="">
      <xdr:nvSpPr>
        <xdr:cNvPr id="643" name="n_3aveValue【児童館】&#10;有形固定資産減価償却率">
          <a:extLst>
            <a:ext uri="{FF2B5EF4-FFF2-40B4-BE49-F238E27FC236}">
              <a16:creationId xmlns:a16="http://schemas.microsoft.com/office/drawing/2014/main" id="{18A1BBE0-DD0D-4B53-B0C9-E2D591F585B8}"/>
            </a:ext>
          </a:extLst>
        </xdr:cNvPr>
        <xdr:cNvSpPr txBox="1"/>
      </xdr:nvSpPr>
      <xdr:spPr>
        <a:xfrm>
          <a:off x="13500744" y="14205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129013</xdr:rowOff>
    </xdr:from>
    <xdr:ext cx="405111" cy="259045"/>
    <xdr:sp macro="" textlink="">
      <xdr:nvSpPr>
        <xdr:cNvPr id="644" name="n_4aveValue【児童館】&#10;有形固定資産減価償却率">
          <a:extLst>
            <a:ext uri="{FF2B5EF4-FFF2-40B4-BE49-F238E27FC236}">
              <a16:creationId xmlns:a16="http://schemas.microsoft.com/office/drawing/2014/main" id="{E18C6330-EB47-401F-8166-9BCFB329A383}"/>
            </a:ext>
          </a:extLst>
        </xdr:cNvPr>
        <xdr:cNvSpPr txBox="1"/>
      </xdr:nvSpPr>
      <xdr:spPr>
        <a:xfrm>
          <a:off x="12611744" y="14187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77669</xdr:rowOff>
    </xdr:from>
    <xdr:ext cx="405111" cy="259045"/>
    <xdr:sp macro="" textlink="">
      <xdr:nvSpPr>
        <xdr:cNvPr id="645" name="n_1mainValue【児童館】&#10;有形固定資産減価償却率">
          <a:extLst>
            <a:ext uri="{FF2B5EF4-FFF2-40B4-BE49-F238E27FC236}">
              <a16:creationId xmlns:a16="http://schemas.microsoft.com/office/drawing/2014/main" id="{30CA9CD0-CA4E-4AE1-9B0E-99E45E674EB1}"/>
            </a:ext>
          </a:extLst>
        </xdr:cNvPr>
        <xdr:cNvSpPr txBox="1"/>
      </xdr:nvSpPr>
      <xdr:spPr>
        <a:xfrm>
          <a:off x="15266044" y="13793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45011</xdr:rowOff>
    </xdr:from>
    <xdr:ext cx="405111" cy="259045"/>
    <xdr:sp macro="" textlink="">
      <xdr:nvSpPr>
        <xdr:cNvPr id="646" name="n_2mainValue【児童館】&#10;有形固定資産減価償却率">
          <a:extLst>
            <a:ext uri="{FF2B5EF4-FFF2-40B4-BE49-F238E27FC236}">
              <a16:creationId xmlns:a16="http://schemas.microsoft.com/office/drawing/2014/main" id="{EC15A1AB-A1C6-46B3-8891-46D7370A528A}"/>
            </a:ext>
          </a:extLst>
        </xdr:cNvPr>
        <xdr:cNvSpPr txBox="1"/>
      </xdr:nvSpPr>
      <xdr:spPr>
        <a:xfrm>
          <a:off x="14389744" y="13761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10721</xdr:rowOff>
    </xdr:from>
    <xdr:ext cx="405111" cy="259045"/>
    <xdr:sp macro="" textlink="">
      <xdr:nvSpPr>
        <xdr:cNvPr id="647" name="n_3mainValue【児童館】&#10;有形固定資産減価償却率">
          <a:extLst>
            <a:ext uri="{FF2B5EF4-FFF2-40B4-BE49-F238E27FC236}">
              <a16:creationId xmlns:a16="http://schemas.microsoft.com/office/drawing/2014/main" id="{24121519-5F5C-49D7-A421-BC12C8C60610}"/>
            </a:ext>
          </a:extLst>
        </xdr:cNvPr>
        <xdr:cNvSpPr txBox="1"/>
      </xdr:nvSpPr>
      <xdr:spPr>
        <a:xfrm>
          <a:off x="13500744" y="1372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156046</xdr:rowOff>
    </xdr:from>
    <xdr:ext cx="405111" cy="259045"/>
    <xdr:sp macro="" textlink="">
      <xdr:nvSpPr>
        <xdr:cNvPr id="648" name="n_4mainValue【児童館】&#10;有形固定資産減価償却率">
          <a:extLst>
            <a:ext uri="{FF2B5EF4-FFF2-40B4-BE49-F238E27FC236}">
              <a16:creationId xmlns:a16="http://schemas.microsoft.com/office/drawing/2014/main" id="{1458FB5D-6312-4860-91A8-7905CEB421FB}"/>
            </a:ext>
          </a:extLst>
        </xdr:cNvPr>
        <xdr:cNvSpPr txBox="1"/>
      </xdr:nvSpPr>
      <xdr:spPr>
        <a:xfrm>
          <a:off x="12611744" y="13700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49" name="正方形/長方形 648">
          <a:extLst>
            <a:ext uri="{FF2B5EF4-FFF2-40B4-BE49-F238E27FC236}">
              <a16:creationId xmlns:a16="http://schemas.microsoft.com/office/drawing/2014/main" id="{C1E0EE0E-492E-4CAA-B52E-BF1FD1D4CE64}"/>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50" name="正方形/長方形 649">
          <a:extLst>
            <a:ext uri="{FF2B5EF4-FFF2-40B4-BE49-F238E27FC236}">
              <a16:creationId xmlns:a16="http://schemas.microsoft.com/office/drawing/2014/main" id="{A394C481-BE14-434C-87A9-45F064A0BC17}"/>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51" name="正方形/長方形 650">
          <a:extLst>
            <a:ext uri="{FF2B5EF4-FFF2-40B4-BE49-F238E27FC236}">
              <a16:creationId xmlns:a16="http://schemas.microsoft.com/office/drawing/2014/main" id="{3730F448-3FFB-451D-B818-09C2A751A334}"/>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52" name="正方形/長方形 651">
          <a:extLst>
            <a:ext uri="{FF2B5EF4-FFF2-40B4-BE49-F238E27FC236}">
              <a16:creationId xmlns:a16="http://schemas.microsoft.com/office/drawing/2014/main" id="{E9EF22EA-5984-4657-82B0-15694D688637}"/>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53" name="正方形/長方形 652">
          <a:extLst>
            <a:ext uri="{FF2B5EF4-FFF2-40B4-BE49-F238E27FC236}">
              <a16:creationId xmlns:a16="http://schemas.microsoft.com/office/drawing/2014/main" id="{6AD4DB44-A749-4E93-855D-CC1F284721E4}"/>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4" name="正方形/長方形 653">
          <a:extLst>
            <a:ext uri="{FF2B5EF4-FFF2-40B4-BE49-F238E27FC236}">
              <a16:creationId xmlns:a16="http://schemas.microsoft.com/office/drawing/2014/main" id="{16A709AB-827D-4A0B-83F2-B51D2AB260A9}"/>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5" name="正方形/長方形 654">
          <a:extLst>
            <a:ext uri="{FF2B5EF4-FFF2-40B4-BE49-F238E27FC236}">
              <a16:creationId xmlns:a16="http://schemas.microsoft.com/office/drawing/2014/main" id="{89B9D614-57C0-4A47-B46B-C08BA360A865}"/>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6" name="正方形/長方形 655">
          <a:extLst>
            <a:ext uri="{FF2B5EF4-FFF2-40B4-BE49-F238E27FC236}">
              <a16:creationId xmlns:a16="http://schemas.microsoft.com/office/drawing/2014/main" id="{46AFC757-6FF0-4919-9DF2-F3E256688EE1}"/>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7" name="テキスト ボックス 656">
          <a:extLst>
            <a:ext uri="{FF2B5EF4-FFF2-40B4-BE49-F238E27FC236}">
              <a16:creationId xmlns:a16="http://schemas.microsoft.com/office/drawing/2014/main" id="{AA6C7529-7D68-4B9B-B8B4-1BDD1BCE134A}"/>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58" name="直線コネクタ 657">
          <a:extLst>
            <a:ext uri="{FF2B5EF4-FFF2-40B4-BE49-F238E27FC236}">
              <a16:creationId xmlns:a16="http://schemas.microsoft.com/office/drawing/2014/main" id="{69D615C8-CE49-4117-B1A7-41FA2BB8F239}"/>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59" name="直線コネクタ 658">
          <a:extLst>
            <a:ext uri="{FF2B5EF4-FFF2-40B4-BE49-F238E27FC236}">
              <a16:creationId xmlns:a16="http://schemas.microsoft.com/office/drawing/2014/main" id="{4B77D774-57C2-4858-99BD-F8369336055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60" name="テキスト ボックス 659">
          <a:extLst>
            <a:ext uri="{FF2B5EF4-FFF2-40B4-BE49-F238E27FC236}">
              <a16:creationId xmlns:a16="http://schemas.microsoft.com/office/drawing/2014/main" id="{10A63801-D9C4-4F18-B99E-12EFE9AB729F}"/>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61" name="直線コネクタ 660">
          <a:extLst>
            <a:ext uri="{FF2B5EF4-FFF2-40B4-BE49-F238E27FC236}">
              <a16:creationId xmlns:a16="http://schemas.microsoft.com/office/drawing/2014/main" id="{EF6F29DB-7FC3-48F8-84B4-2ADFE3020CAB}"/>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62" name="テキスト ボックス 661">
          <a:extLst>
            <a:ext uri="{FF2B5EF4-FFF2-40B4-BE49-F238E27FC236}">
              <a16:creationId xmlns:a16="http://schemas.microsoft.com/office/drawing/2014/main" id="{75221E5E-8634-47CD-81F4-E6250EADE667}"/>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63" name="直線コネクタ 662">
          <a:extLst>
            <a:ext uri="{FF2B5EF4-FFF2-40B4-BE49-F238E27FC236}">
              <a16:creationId xmlns:a16="http://schemas.microsoft.com/office/drawing/2014/main" id="{56D50C42-9D05-408F-86AF-222960FB0CD8}"/>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64" name="テキスト ボックス 663">
          <a:extLst>
            <a:ext uri="{FF2B5EF4-FFF2-40B4-BE49-F238E27FC236}">
              <a16:creationId xmlns:a16="http://schemas.microsoft.com/office/drawing/2014/main" id="{AAC37F66-D69E-4F34-BF07-5F0DC8904744}"/>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65" name="直線コネクタ 664">
          <a:extLst>
            <a:ext uri="{FF2B5EF4-FFF2-40B4-BE49-F238E27FC236}">
              <a16:creationId xmlns:a16="http://schemas.microsoft.com/office/drawing/2014/main" id="{E48C7A71-EE89-41CD-918E-048C1FD4018F}"/>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66" name="テキスト ボックス 665">
          <a:extLst>
            <a:ext uri="{FF2B5EF4-FFF2-40B4-BE49-F238E27FC236}">
              <a16:creationId xmlns:a16="http://schemas.microsoft.com/office/drawing/2014/main" id="{F8E52DD4-D451-4040-91EB-73253C085502}"/>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67" name="直線コネクタ 666">
          <a:extLst>
            <a:ext uri="{FF2B5EF4-FFF2-40B4-BE49-F238E27FC236}">
              <a16:creationId xmlns:a16="http://schemas.microsoft.com/office/drawing/2014/main" id="{2D3C1C57-7579-4E22-8BBE-81FBA2E5A8BB}"/>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68" name="テキスト ボックス 667">
          <a:extLst>
            <a:ext uri="{FF2B5EF4-FFF2-40B4-BE49-F238E27FC236}">
              <a16:creationId xmlns:a16="http://schemas.microsoft.com/office/drawing/2014/main" id="{7DDC2516-F68E-4FAF-8AB9-4E4ACB37F999}"/>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69" name="【児童館】&#10;一人当たり面積グラフ枠">
          <a:extLst>
            <a:ext uri="{FF2B5EF4-FFF2-40B4-BE49-F238E27FC236}">
              <a16:creationId xmlns:a16="http://schemas.microsoft.com/office/drawing/2014/main" id="{053E5DC6-BB49-4E12-B932-065CB2659E8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163830</xdr:rowOff>
    </xdr:from>
    <xdr:to>
      <xdr:col>116</xdr:col>
      <xdr:colOff>62864</xdr:colOff>
      <xdr:row>85</xdr:row>
      <xdr:rowOff>140970</xdr:rowOff>
    </xdr:to>
    <xdr:cxnSp macro="">
      <xdr:nvCxnSpPr>
        <xdr:cNvPr id="670" name="直線コネクタ 669">
          <a:extLst>
            <a:ext uri="{FF2B5EF4-FFF2-40B4-BE49-F238E27FC236}">
              <a16:creationId xmlns:a16="http://schemas.microsoft.com/office/drawing/2014/main" id="{B4E08BA8-E035-465D-946D-AFF636104299}"/>
            </a:ext>
          </a:extLst>
        </xdr:cNvPr>
        <xdr:cNvCxnSpPr/>
      </xdr:nvCxnSpPr>
      <xdr:spPr>
        <a:xfrm flipV="1">
          <a:off x="22160864" y="1336548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144797</xdr:rowOff>
    </xdr:from>
    <xdr:ext cx="469744" cy="259045"/>
    <xdr:sp macro="" textlink="">
      <xdr:nvSpPr>
        <xdr:cNvPr id="671" name="【児童館】&#10;一人当たり面積最小値テキスト">
          <a:extLst>
            <a:ext uri="{FF2B5EF4-FFF2-40B4-BE49-F238E27FC236}">
              <a16:creationId xmlns:a16="http://schemas.microsoft.com/office/drawing/2014/main" id="{1DE6D7F4-9275-4C97-BD6B-2C6DC3281553}"/>
            </a:ext>
          </a:extLst>
        </xdr:cNvPr>
        <xdr:cNvSpPr txBox="1"/>
      </xdr:nvSpPr>
      <xdr:spPr>
        <a:xfrm>
          <a:off x="22199600" y="1471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140970</xdr:rowOff>
    </xdr:from>
    <xdr:to>
      <xdr:col>116</xdr:col>
      <xdr:colOff>152400</xdr:colOff>
      <xdr:row>85</xdr:row>
      <xdr:rowOff>140970</xdr:rowOff>
    </xdr:to>
    <xdr:cxnSp macro="">
      <xdr:nvCxnSpPr>
        <xdr:cNvPr id="672" name="直線コネクタ 671">
          <a:extLst>
            <a:ext uri="{FF2B5EF4-FFF2-40B4-BE49-F238E27FC236}">
              <a16:creationId xmlns:a16="http://schemas.microsoft.com/office/drawing/2014/main" id="{64960D26-7DE3-493E-9D1D-96FEC9727626}"/>
            </a:ext>
          </a:extLst>
        </xdr:cNvPr>
        <xdr:cNvCxnSpPr/>
      </xdr:nvCxnSpPr>
      <xdr:spPr>
        <a:xfrm>
          <a:off x="22072600" y="1471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110507</xdr:rowOff>
    </xdr:from>
    <xdr:ext cx="469744" cy="259045"/>
    <xdr:sp macro="" textlink="">
      <xdr:nvSpPr>
        <xdr:cNvPr id="673" name="【児童館】&#10;一人当たり面積最大値テキスト">
          <a:extLst>
            <a:ext uri="{FF2B5EF4-FFF2-40B4-BE49-F238E27FC236}">
              <a16:creationId xmlns:a16="http://schemas.microsoft.com/office/drawing/2014/main" id="{40D71271-25FE-4A29-B3A4-14DFEB2653E5}"/>
            </a:ext>
          </a:extLst>
        </xdr:cNvPr>
        <xdr:cNvSpPr txBox="1"/>
      </xdr:nvSpPr>
      <xdr:spPr>
        <a:xfrm>
          <a:off x="22199600" y="1314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163830</xdr:rowOff>
    </xdr:from>
    <xdr:to>
      <xdr:col>116</xdr:col>
      <xdr:colOff>152400</xdr:colOff>
      <xdr:row>77</xdr:row>
      <xdr:rowOff>163830</xdr:rowOff>
    </xdr:to>
    <xdr:cxnSp macro="">
      <xdr:nvCxnSpPr>
        <xdr:cNvPr id="674" name="直線コネクタ 673">
          <a:extLst>
            <a:ext uri="{FF2B5EF4-FFF2-40B4-BE49-F238E27FC236}">
              <a16:creationId xmlns:a16="http://schemas.microsoft.com/office/drawing/2014/main" id="{64366C68-4A98-4738-81B4-2587CBCE990E}"/>
            </a:ext>
          </a:extLst>
        </xdr:cNvPr>
        <xdr:cNvCxnSpPr/>
      </xdr:nvCxnSpPr>
      <xdr:spPr>
        <a:xfrm>
          <a:off x="22072600" y="1336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80027</xdr:rowOff>
    </xdr:from>
    <xdr:ext cx="469744" cy="259045"/>
    <xdr:sp macro="" textlink="">
      <xdr:nvSpPr>
        <xdr:cNvPr id="675" name="【児童館】&#10;一人当たり面積平均値テキスト">
          <a:extLst>
            <a:ext uri="{FF2B5EF4-FFF2-40B4-BE49-F238E27FC236}">
              <a16:creationId xmlns:a16="http://schemas.microsoft.com/office/drawing/2014/main" id="{9F4778FB-1BC3-4ABD-BD3B-95F0DA0427FE}"/>
            </a:ext>
          </a:extLst>
        </xdr:cNvPr>
        <xdr:cNvSpPr txBox="1"/>
      </xdr:nvSpPr>
      <xdr:spPr>
        <a:xfrm>
          <a:off x="22199600" y="14138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101600</xdr:rowOff>
    </xdr:from>
    <xdr:to>
      <xdr:col>116</xdr:col>
      <xdr:colOff>114300</xdr:colOff>
      <xdr:row>83</xdr:row>
      <xdr:rowOff>31750</xdr:rowOff>
    </xdr:to>
    <xdr:sp macro="" textlink="">
      <xdr:nvSpPr>
        <xdr:cNvPr id="676" name="フローチャート: 判断 675">
          <a:extLst>
            <a:ext uri="{FF2B5EF4-FFF2-40B4-BE49-F238E27FC236}">
              <a16:creationId xmlns:a16="http://schemas.microsoft.com/office/drawing/2014/main" id="{EDDEBB96-1B87-41F8-A19B-7B2B334F8AA7}"/>
            </a:ext>
          </a:extLst>
        </xdr:cNvPr>
        <xdr:cNvSpPr/>
      </xdr:nvSpPr>
      <xdr:spPr>
        <a:xfrm>
          <a:off x="221107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124461</xdr:rowOff>
    </xdr:from>
    <xdr:to>
      <xdr:col>112</xdr:col>
      <xdr:colOff>38100</xdr:colOff>
      <xdr:row>83</xdr:row>
      <xdr:rowOff>54611</xdr:rowOff>
    </xdr:to>
    <xdr:sp macro="" textlink="">
      <xdr:nvSpPr>
        <xdr:cNvPr id="677" name="フローチャート: 判断 676">
          <a:extLst>
            <a:ext uri="{FF2B5EF4-FFF2-40B4-BE49-F238E27FC236}">
              <a16:creationId xmlns:a16="http://schemas.microsoft.com/office/drawing/2014/main" id="{7286B71A-BA14-42E2-BB2D-A5FDC06F8DEF}"/>
            </a:ext>
          </a:extLst>
        </xdr:cNvPr>
        <xdr:cNvSpPr/>
      </xdr:nvSpPr>
      <xdr:spPr>
        <a:xfrm>
          <a:off x="212725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78739</xdr:rowOff>
    </xdr:from>
    <xdr:to>
      <xdr:col>107</xdr:col>
      <xdr:colOff>101600</xdr:colOff>
      <xdr:row>83</xdr:row>
      <xdr:rowOff>8889</xdr:rowOff>
    </xdr:to>
    <xdr:sp macro="" textlink="">
      <xdr:nvSpPr>
        <xdr:cNvPr id="678" name="フローチャート: 判断 677">
          <a:extLst>
            <a:ext uri="{FF2B5EF4-FFF2-40B4-BE49-F238E27FC236}">
              <a16:creationId xmlns:a16="http://schemas.microsoft.com/office/drawing/2014/main" id="{E500E2E0-67E6-4C0C-8B3D-3DAE02F94707}"/>
            </a:ext>
          </a:extLst>
        </xdr:cNvPr>
        <xdr:cNvSpPr/>
      </xdr:nvSpPr>
      <xdr:spPr>
        <a:xfrm>
          <a:off x="20383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101600</xdr:rowOff>
    </xdr:from>
    <xdr:to>
      <xdr:col>102</xdr:col>
      <xdr:colOff>165100</xdr:colOff>
      <xdr:row>83</xdr:row>
      <xdr:rowOff>31750</xdr:rowOff>
    </xdr:to>
    <xdr:sp macro="" textlink="">
      <xdr:nvSpPr>
        <xdr:cNvPr id="679" name="フローチャート: 判断 678">
          <a:extLst>
            <a:ext uri="{FF2B5EF4-FFF2-40B4-BE49-F238E27FC236}">
              <a16:creationId xmlns:a16="http://schemas.microsoft.com/office/drawing/2014/main" id="{0749FACB-035F-4F97-9F26-27EDADF6153A}"/>
            </a:ext>
          </a:extLst>
        </xdr:cNvPr>
        <xdr:cNvSpPr/>
      </xdr:nvSpPr>
      <xdr:spPr>
        <a:xfrm>
          <a:off x="19494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147320</xdr:rowOff>
    </xdr:from>
    <xdr:to>
      <xdr:col>98</xdr:col>
      <xdr:colOff>38100</xdr:colOff>
      <xdr:row>83</xdr:row>
      <xdr:rowOff>77470</xdr:rowOff>
    </xdr:to>
    <xdr:sp macro="" textlink="">
      <xdr:nvSpPr>
        <xdr:cNvPr id="680" name="フローチャート: 判断 679">
          <a:extLst>
            <a:ext uri="{FF2B5EF4-FFF2-40B4-BE49-F238E27FC236}">
              <a16:creationId xmlns:a16="http://schemas.microsoft.com/office/drawing/2014/main" id="{214516DC-7798-4169-820B-2516BBA0DD96}"/>
            </a:ext>
          </a:extLst>
        </xdr:cNvPr>
        <xdr:cNvSpPr/>
      </xdr:nvSpPr>
      <xdr:spPr>
        <a:xfrm>
          <a:off x="18605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81" name="テキスト ボックス 680">
          <a:extLst>
            <a:ext uri="{FF2B5EF4-FFF2-40B4-BE49-F238E27FC236}">
              <a16:creationId xmlns:a16="http://schemas.microsoft.com/office/drawing/2014/main" id="{4A56DA26-71AF-4873-9D53-555FCFFBE0B2}"/>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2" name="テキスト ボックス 681">
          <a:extLst>
            <a:ext uri="{FF2B5EF4-FFF2-40B4-BE49-F238E27FC236}">
              <a16:creationId xmlns:a16="http://schemas.microsoft.com/office/drawing/2014/main" id="{E8C10CFD-DDB8-4618-B0B7-94D1D86E901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3" name="テキスト ボックス 682">
          <a:extLst>
            <a:ext uri="{FF2B5EF4-FFF2-40B4-BE49-F238E27FC236}">
              <a16:creationId xmlns:a16="http://schemas.microsoft.com/office/drawing/2014/main" id="{A2F3E084-56CF-4040-92E6-09D660FDC067}"/>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84" name="テキスト ボックス 683">
          <a:extLst>
            <a:ext uri="{FF2B5EF4-FFF2-40B4-BE49-F238E27FC236}">
              <a16:creationId xmlns:a16="http://schemas.microsoft.com/office/drawing/2014/main" id="{C7A7D859-723E-407D-92A4-38458646B115}"/>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85" name="テキスト ボックス 684">
          <a:extLst>
            <a:ext uri="{FF2B5EF4-FFF2-40B4-BE49-F238E27FC236}">
              <a16:creationId xmlns:a16="http://schemas.microsoft.com/office/drawing/2014/main" id="{ED9D502E-A5B6-4790-8273-AF35EB3970DF}"/>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101600</xdr:rowOff>
    </xdr:from>
    <xdr:to>
      <xdr:col>112</xdr:col>
      <xdr:colOff>38100</xdr:colOff>
      <xdr:row>83</xdr:row>
      <xdr:rowOff>31750</xdr:rowOff>
    </xdr:to>
    <xdr:sp macro="" textlink="">
      <xdr:nvSpPr>
        <xdr:cNvPr id="686" name="楕円 685">
          <a:extLst>
            <a:ext uri="{FF2B5EF4-FFF2-40B4-BE49-F238E27FC236}">
              <a16:creationId xmlns:a16="http://schemas.microsoft.com/office/drawing/2014/main" id="{E3F15719-5BB5-4459-9DE9-62220F89164F}"/>
            </a:ext>
          </a:extLst>
        </xdr:cNvPr>
        <xdr:cNvSpPr/>
      </xdr:nvSpPr>
      <xdr:spPr>
        <a:xfrm>
          <a:off x="212725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101600</xdr:rowOff>
    </xdr:from>
    <xdr:to>
      <xdr:col>107</xdr:col>
      <xdr:colOff>101600</xdr:colOff>
      <xdr:row>83</xdr:row>
      <xdr:rowOff>31750</xdr:rowOff>
    </xdr:to>
    <xdr:sp macro="" textlink="">
      <xdr:nvSpPr>
        <xdr:cNvPr id="687" name="楕円 686">
          <a:extLst>
            <a:ext uri="{FF2B5EF4-FFF2-40B4-BE49-F238E27FC236}">
              <a16:creationId xmlns:a16="http://schemas.microsoft.com/office/drawing/2014/main" id="{6A7C8E56-645A-4BC7-A3E6-B6BD3F6C261B}"/>
            </a:ext>
          </a:extLst>
        </xdr:cNvPr>
        <xdr:cNvSpPr/>
      </xdr:nvSpPr>
      <xdr:spPr>
        <a:xfrm>
          <a:off x="203835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152400</xdr:rowOff>
    </xdr:from>
    <xdr:to>
      <xdr:col>111</xdr:col>
      <xdr:colOff>177800</xdr:colOff>
      <xdr:row>82</xdr:row>
      <xdr:rowOff>152400</xdr:rowOff>
    </xdr:to>
    <xdr:cxnSp macro="">
      <xdr:nvCxnSpPr>
        <xdr:cNvPr id="688" name="直線コネクタ 687">
          <a:extLst>
            <a:ext uri="{FF2B5EF4-FFF2-40B4-BE49-F238E27FC236}">
              <a16:creationId xmlns:a16="http://schemas.microsoft.com/office/drawing/2014/main" id="{EAD772A8-069C-4507-B359-D2BEAEF0BE18}"/>
            </a:ext>
          </a:extLst>
        </xdr:cNvPr>
        <xdr:cNvCxnSpPr/>
      </xdr:nvCxnSpPr>
      <xdr:spPr>
        <a:xfrm>
          <a:off x="20434300" y="14211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101600</xdr:rowOff>
    </xdr:from>
    <xdr:to>
      <xdr:col>102</xdr:col>
      <xdr:colOff>165100</xdr:colOff>
      <xdr:row>83</xdr:row>
      <xdr:rowOff>31750</xdr:rowOff>
    </xdr:to>
    <xdr:sp macro="" textlink="">
      <xdr:nvSpPr>
        <xdr:cNvPr id="689" name="楕円 688">
          <a:extLst>
            <a:ext uri="{FF2B5EF4-FFF2-40B4-BE49-F238E27FC236}">
              <a16:creationId xmlns:a16="http://schemas.microsoft.com/office/drawing/2014/main" id="{989984B0-C626-4BC1-BF81-C5BE2D032893}"/>
            </a:ext>
          </a:extLst>
        </xdr:cNvPr>
        <xdr:cNvSpPr/>
      </xdr:nvSpPr>
      <xdr:spPr>
        <a:xfrm>
          <a:off x="194945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152400</xdr:rowOff>
    </xdr:from>
    <xdr:to>
      <xdr:col>107</xdr:col>
      <xdr:colOff>50800</xdr:colOff>
      <xdr:row>82</xdr:row>
      <xdr:rowOff>152400</xdr:rowOff>
    </xdr:to>
    <xdr:cxnSp macro="">
      <xdr:nvCxnSpPr>
        <xdr:cNvPr id="690" name="直線コネクタ 689">
          <a:extLst>
            <a:ext uri="{FF2B5EF4-FFF2-40B4-BE49-F238E27FC236}">
              <a16:creationId xmlns:a16="http://schemas.microsoft.com/office/drawing/2014/main" id="{ABCB4A69-ABDB-4FD0-A761-AC38D1E5DC03}"/>
            </a:ext>
          </a:extLst>
        </xdr:cNvPr>
        <xdr:cNvCxnSpPr/>
      </xdr:nvCxnSpPr>
      <xdr:spPr>
        <a:xfrm>
          <a:off x="19545300" y="14211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82</xdr:row>
      <xdr:rowOff>101600</xdr:rowOff>
    </xdr:from>
    <xdr:to>
      <xdr:col>98</xdr:col>
      <xdr:colOff>38100</xdr:colOff>
      <xdr:row>83</xdr:row>
      <xdr:rowOff>31750</xdr:rowOff>
    </xdr:to>
    <xdr:sp macro="" textlink="">
      <xdr:nvSpPr>
        <xdr:cNvPr id="691" name="楕円 690">
          <a:extLst>
            <a:ext uri="{FF2B5EF4-FFF2-40B4-BE49-F238E27FC236}">
              <a16:creationId xmlns:a16="http://schemas.microsoft.com/office/drawing/2014/main" id="{F805A6C2-7EA3-4B43-B223-FA7FB65FDC79}"/>
            </a:ext>
          </a:extLst>
        </xdr:cNvPr>
        <xdr:cNvSpPr/>
      </xdr:nvSpPr>
      <xdr:spPr>
        <a:xfrm>
          <a:off x="186055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82</xdr:row>
      <xdr:rowOff>152400</xdr:rowOff>
    </xdr:from>
    <xdr:to>
      <xdr:col>102</xdr:col>
      <xdr:colOff>114300</xdr:colOff>
      <xdr:row>82</xdr:row>
      <xdr:rowOff>152400</xdr:rowOff>
    </xdr:to>
    <xdr:cxnSp macro="">
      <xdr:nvCxnSpPr>
        <xdr:cNvPr id="692" name="直線コネクタ 691">
          <a:extLst>
            <a:ext uri="{FF2B5EF4-FFF2-40B4-BE49-F238E27FC236}">
              <a16:creationId xmlns:a16="http://schemas.microsoft.com/office/drawing/2014/main" id="{E79D45E1-A215-4347-BF39-A6F6F956E5C2}"/>
            </a:ext>
          </a:extLst>
        </xdr:cNvPr>
        <xdr:cNvCxnSpPr/>
      </xdr:nvCxnSpPr>
      <xdr:spPr>
        <a:xfrm>
          <a:off x="18656300" y="14211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45738</xdr:rowOff>
    </xdr:from>
    <xdr:ext cx="469744" cy="259045"/>
    <xdr:sp macro="" textlink="">
      <xdr:nvSpPr>
        <xdr:cNvPr id="693" name="n_1aveValue【児童館】&#10;一人当たり面積">
          <a:extLst>
            <a:ext uri="{FF2B5EF4-FFF2-40B4-BE49-F238E27FC236}">
              <a16:creationId xmlns:a16="http://schemas.microsoft.com/office/drawing/2014/main" id="{691ECA72-622F-4FCB-A3A6-E7E34EA0A351}"/>
            </a:ext>
          </a:extLst>
        </xdr:cNvPr>
        <xdr:cNvSpPr txBox="1"/>
      </xdr:nvSpPr>
      <xdr:spPr>
        <a:xfrm>
          <a:off x="21075727" y="1427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25416</xdr:rowOff>
    </xdr:from>
    <xdr:ext cx="469744" cy="259045"/>
    <xdr:sp macro="" textlink="">
      <xdr:nvSpPr>
        <xdr:cNvPr id="694" name="n_2aveValue【児童館】&#10;一人当たり面積">
          <a:extLst>
            <a:ext uri="{FF2B5EF4-FFF2-40B4-BE49-F238E27FC236}">
              <a16:creationId xmlns:a16="http://schemas.microsoft.com/office/drawing/2014/main" id="{3D738A58-9AE6-4ABF-9D8D-18D34A483688}"/>
            </a:ext>
          </a:extLst>
        </xdr:cNvPr>
        <xdr:cNvSpPr txBox="1"/>
      </xdr:nvSpPr>
      <xdr:spPr>
        <a:xfrm>
          <a:off x="20199427" y="1391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22877</xdr:rowOff>
    </xdr:from>
    <xdr:ext cx="469744" cy="259045"/>
    <xdr:sp macro="" textlink="">
      <xdr:nvSpPr>
        <xdr:cNvPr id="695" name="n_3aveValue【児童館】&#10;一人当たり面積">
          <a:extLst>
            <a:ext uri="{FF2B5EF4-FFF2-40B4-BE49-F238E27FC236}">
              <a16:creationId xmlns:a16="http://schemas.microsoft.com/office/drawing/2014/main" id="{029F05DD-084A-41FE-ACA1-28AB2D2B3C96}"/>
            </a:ext>
          </a:extLst>
        </xdr:cNvPr>
        <xdr:cNvSpPr txBox="1"/>
      </xdr:nvSpPr>
      <xdr:spPr>
        <a:xfrm>
          <a:off x="19310427" y="1425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68597</xdr:rowOff>
    </xdr:from>
    <xdr:ext cx="469744" cy="259045"/>
    <xdr:sp macro="" textlink="">
      <xdr:nvSpPr>
        <xdr:cNvPr id="696" name="n_4aveValue【児童館】&#10;一人当たり面積">
          <a:extLst>
            <a:ext uri="{FF2B5EF4-FFF2-40B4-BE49-F238E27FC236}">
              <a16:creationId xmlns:a16="http://schemas.microsoft.com/office/drawing/2014/main" id="{F1FF1326-5589-43BF-999B-614469F3D199}"/>
            </a:ext>
          </a:extLst>
        </xdr:cNvPr>
        <xdr:cNvSpPr txBox="1"/>
      </xdr:nvSpPr>
      <xdr:spPr>
        <a:xfrm>
          <a:off x="18421427" y="1429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48277</xdr:rowOff>
    </xdr:from>
    <xdr:ext cx="469744" cy="259045"/>
    <xdr:sp macro="" textlink="">
      <xdr:nvSpPr>
        <xdr:cNvPr id="697" name="n_1mainValue【児童館】&#10;一人当たり面積">
          <a:extLst>
            <a:ext uri="{FF2B5EF4-FFF2-40B4-BE49-F238E27FC236}">
              <a16:creationId xmlns:a16="http://schemas.microsoft.com/office/drawing/2014/main" id="{2C13526E-4B3D-4834-A2DA-D6410F580B5B}"/>
            </a:ext>
          </a:extLst>
        </xdr:cNvPr>
        <xdr:cNvSpPr txBox="1"/>
      </xdr:nvSpPr>
      <xdr:spPr>
        <a:xfrm>
          <a:off x="21075727" y="139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22877</xdr:rowOff>
    </xdr:from>
    <xdr:ext cx="469744" cy="259045"/>
    <xdr:sp macro="" textlink="">
      <xdr:nvSpPr>
        <xdr:cNvPr id="698" name="n_2mainValue【児童館】&#10;一人当たり面積">
          <a:extLst>
            <a:ext uri="{FF2B5EF4-FFF2-40B4-BE49-F238E27FC236}">
              <a16:creationId xmlns:a16="http://schemas.microsoft.com/office/drawing/2014/main" id="{7CAFAF29-1B05-4BB8-A77C-E5C872C80C3F}"/>
            </a:ext>
          </a:extLst>
        </xdr:cNvPr>
        <xdr:cNvSpPr txBox="1"/>
      </xdr:nvSpPr>
      <xdr:spPr>
        <a:xfrm>
          <a:off x="20199427" y="1425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48277</xdr:rowOff>
    </xdr:from>
    <xdr:ext cx="469744" cy="259045"/>
    <xdr:sp macro="" textlink="">
      <xdr:nvSpPr>
        <xdr:cNvPr id="699" name="n_3mainValue【児童館】&#10;一人当たり面積">
          <a:extLst>
            <a:ext uri="{FF2B5EF4-FFF2-40B4-BE49-F238E27FC236}">
              <a16:creationId xmlns:a16="http://schemas.microsoft.com/office/drawing/2014/main" id="{4E7F7D53-72F6-410D-A6A8-76458D956B97}"/>
            </a:ext>
          </a:extLst>
        </xdr:cNvPr>
        <xdr:cNvSpPr txBox="1"/>
      </xdr:nvSpPr>
      <xdr:spPr>
        <a:xfrm>
          <a:off x="19310427" y="139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48277</xdr:rowOff>
    </xdr:from>
    <xdr:ext cx="469744" cy="259045"/>
    <xdr:sp macro="" textlink="">
      <xdr:nvSpPr>
        <xdr:cNvPr id="700" name="n_4mainValue【児童館】&#10;一人当たり面積">
          <a:extLst>
            <a:ext uri="{FF2B5EF4-FFF2-40B4-BE49-F238E27FC236}">
              <a16:creationId xmlns:a16="http://schemas.microsoft.com/office/drawing/2014/main" id="{3B27A091-5F10-4C00-B801-396C50719599}"/>
            </a:ext>
          </a:extLst>
        </xdr:cNvPr>
        <xdr:cNvSpPr txBox="1"/>
      </xdr:nvSpPr>
      <xdr:spPr>
        <a:xfrm>
          <a:off x="18421427" y="139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01" name="正方形/長方形 700">
          <a:extLst>
            <a:ext uri="{FF2B5EF4-FFF2-40B4-BE49-F238E27FC236}">
              <a16:creationId xmlns:a16="http://schemas.microsoft.com/office/drawing/2014/main" id="{AF87FEBE-DD66-4B9C-B108-B9A38DA58019}"/>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02" name="正方形/長方形 701">
          <a:extLst>
            <a:ext uri="{FF2B5EF4-FFF2-40B4-BE49-F238E27FC236}">
              <a16:creationId xmlns:a16="http://schemas.microsoft.com/office/drawing/2014/main" id="{A561EADD-A6CD-4192-A5A6-79BD1A49D18C}"/>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03" name="正方形/長方形 702">
          <a:extLst>
            <a:ext uri="{FF2B5EF4-FFF2-40B4-BE49-F238E27FC236}">
              <a16:creationId xmlns:a16="http://schemas.microsoft.com/office/drawing/2014/main" id="{EE55A6C1-C1BC-492F-9CD1-C8B982685316}"/>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04" name="正方形/長方形 703">
          <a:extLst>
            <a:ext uri="{FF2B5EF4-FFF2-40B4-BE49-F238E27FC236}">
              <a16:creationId xmlns:a16="http://schemas.microsoft.com/office/drawing/2014/main" id="{03E48551-96D6-431B-80CE-7FF67E93B5A3}"/>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05" name="正方形/長方形 704">
          <a:extLst>
            <a:ext uri="{FF2B5EF4-FFF2-40B4-BE49-F238E27FC236}">
              <a16:creationId xmlns:a16="http://schemas.microsoft.com/office/drawing/2014/main" id="{EFA79727-4069-42C4-92BE-C7E2413CCA6E}"/>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06" name="正方形/長方形 705">
          <a:extLst>
            <a:ext uri="{FF2B5EF4-FFF2-40B4-BE49-F238E27FC236}">
              <a16:creationId xmlns:a16="http://schemas.microsoft.com/office/drawing/2014/main" id="{F382B6E1-D0DC-4633-97A3-E96AA1F32B96}"/>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07" name="正方形/長方形 706">
          <a:extLst>
            <a:ext uri="{FF2B5EF4-FFF2-40B4-BE49-F238E27FC236}">
              <a16:creationId xmlns:a16="http://schemas.microsoft.com/office/drawing/2014/main" id="{E1AC6209-EA4E-4666-A83E-FC371BBDE8A5}"/>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8" name="正方形/長方形 707">
          <a:extLst>
            <a:ext uri="{FF2B5EF4-FFF2-40B4-BE49-F238E27FC236}">
              <a16:creationId xmlns:a16="http://schemas.microsoft.com/office/drawing/2014/main" id="{354EF1B7-5D0C-41E6-AF89-9AE3728EE1F4}"/>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09" name="テキスト ボックス 708">
          <a:extLst>
            <a:ext uri="{FF2B5EF4-FFF2-40B4-BE49-F238E27FC236}">
              <a16:creationId xmlns:a16="http://schemas.microsoft.com/office/drawing/2014/main" id="{8B4E0EEE-0B43-4E5B-ADFA-33C7C4C5A61A}"/>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10" name="直線コネクタ 709">
          <a:extLst>
            <a:ext uri="{FF2B5EF4-FFF2-40B4-BE49-F238E27FC236}">
              <a16:creationId xmlns:a16="http://schemas.microsoft.com/office/drawing/2014/main" id="{54959191-853E-48CF-BFFD-36C5CAA23346}"/>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11" name="テキスト ボックス 710">
          <a:extLst>
            <a:ext uri="{FF2B5EF4-FFF2-40B4-BE49-F238E27FC236}">
              <a16:creationId xmlns:a16="http://schemas.microsoft.com/office/drawing/2014/main" id="{90E8151F-51E1-4707-94DB-FBCCB903E1FB}"/>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12" name="直線コネクタ 711">
          <a:extLst>
            <a:ext uri="{FF2B5EF4-FFF2-40B4-BE49-F238E27FC236}">
              <a16:creationId xmlns:a16="http://schemas.microsoft.com/office/drawing/2014/main" id="{F9732462-A57D-461B-84BC-8EBBFDDB106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13" name="テキスト ボックス 712">
          <a:extLst>
            <a:ext uri="{FF2B5EF4-FFF2-40B4-BE49-F238E27FC236}">
              <a16:creationId xmlns:a16="http://schemas.microsoft.com/office/drawing/2014/main" id="{B3CC9AF0-B4CE-4842-A6EA-32B0FF5837BC}"/>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14" name="直線コネクタ 713">
          <a:extLst>
            <a:ext uri="{FF2B5EF4-FFF2-40B4-BE49-F238E27FC236}">
              <a16:creationId xmlns:a16="http://schemas.microsoft.com/office/drawing/2014/main" id="{4519C3C9-661C-4D96-AE3F-71F4F4354B5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15" name="テキスト ボックス 714">
          <a:extLst>
            <a:ext uri="{FF2B5EF4-FFF2-40B4-BE49-F238E27FC236}">
              <a16:creationId xmlns:a16="http://schemas.microsoft.com/office/drawing/2014/main" id="{4C50B78C-896E-4CD7-88CA-1C282CBB9463}"/>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16" name="直線コネクタ 715">
          <a:extLst>
            <a:ext uri="{FF2B5EF4-FFF2-40B4-BE49-F238E27FC236}">
              <a16:creationId xmlns:a16="http://schemas.microsoft.com/office/drawing/2014/main" id="{536A5115-2870-4DBB-88AB-F71C6C32862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17" name="テキスト ボックス 716">
          <a:extLst>
            <a:ext uri="{FF2B5EF4-FFF2-40B4-BE49-F238E27FC236}">
              <a16:creationId xmlns:a16="http://schemas.microsoft.com/office/drawing/2014/main" id="{CCE418DF-F74B-4EA5-A5AA-AB95C36A5D6C}"/>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18" name="直線コネクタ 717">
          <a:extLst>
            <a:ext uri="{FF2B5EF4-FFF2-40B4-BE49-F238E27FC236}">
              <a16:creationId xmlns:a16="http://schemas.microsoft.com/office/drawing/2014/main" id="{718AF7E1-A178-47D2-86DC-5E8555A610C6}"/>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19" name="テキスト ボックス 718">
          <a:extLst>
            <a:ext uri="{FF2B5EF4-FFF2-40B4-BE49-F238E27FC236}">
              <a16:creationId xmlns:a16="http://schemas.microsoft.com/office/drawing/2014/main" id="{DC6B70E4-9991-4D03-BA41-463041873572}"/>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20" name="直線コネクタ 719">
          <a:extLst>
            <a:ext uri="{FF2B5EF4-FFF2-40B4-BE49-F238E27FC236}">
              <a16:creationId xmlns:a16="http://schemas.microsoft.com/office/drawing/2014/main" id="{58F11E1E-F983-40B7-8CE8-5DC5AB9B6797}"/>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21" name="テキスト ボックス 720">
          <a:extLst>
            <a:ext uri="{FF2B5EF4-FFF2-40B4-BE49-F238E27FC236}">
              <a16:creationId xmlns:a16="http://schemas.microsoft.com/office/drawing/2014/main" id="{C4F18471-FB1C-420A-BD03-50814FB9752B}"/>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22" name="直線コネクタ 721">
          <a:extLst>
            <a:ext uri="{FF2B5EF4-FFF2-40B4-BE49-F238E27FC236}">
              <a16:creationId xmlns:a16="http://schemas.microsoft.com/office/drawing/2014/main" id="{88D21FB2-CF43-4EED-8FC3-526D0F334ABB}"/>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23" name="テキスト ボックス 722">
          <a:extLst>
            <a:ext uri="{FF2B5EF4-FFF2-40B4-BE49-F238E27FC236}">
              <a16:creationId xmlns:a16="http://schemas.microsoft.com/office/drawing/2014/main" id="{FE6A74FA-CDA1-48C6-8550-5A11773C294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24" name="直線コネクタ 723">
          <a:extLst>
            <a:ext uri="{FF2B5EF4-FFF2-40B4-BE49-F238E27FC236}">
              <a16:creationId xmlns:a16="http://schemas.microsoft.com/office/drawing/2014/main" id="{8B3E0584-E62C-4775-8C74-2636EE2E4072}"/>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5" name="【公民館】&#10;有形固定資産減価償却率グラフ枠">
          <a:extLst>
            <a:ext uri="{FF2B5EF4-FFF2-40B4-BE49-F238E27FC236}">
              <a16:creationId xmlns:a16="http://schemas.microsoft.com/office/drawing/2014/main" id="{0EFD8A5E-32F1-46D0-AD16-5F02ABF92235}"/>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133350</xdr:rowOff>
    </xdr:from>
    <xdr:to>
      <xdr:col>85</xdr:col>
      <xdr:colOff>126364</xdr:colOff>
      <xdr:row>109</xdr:row>
      <xdr:rowOff>35379</xdr:rowOff>
    </xdr:to>
    <xdr:cxnSp macro="">
      <xdr:nvCxnSpPr>
        <xdr:cNvPr id="726" name="直線コネクタ 725">
          <a:extLst>
            <a:ext uri="{FF2B5EF4-FFF2-40B4-BE49-F238E27FC236}">
              <a16:creationId xmlns:a16="http://schemas.microsoft.com/office/drawing/2014/main" id="{3C0108BB-9AC0-4B80-9DEB-C2F63D4496A2}"/>
            </a:ext>
          </a:extLst>
        </xdr:cNvPr>
        <xdr:cNvCxnSpPr/>
      </xdr:nvCxnSpPr>
      <xdr:spPr>
        <a:xfrm flipV="1">
          <a:off x="16318864" y="17278350"/>
          <a:ext cx="0" cy="14450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27" name="【公民館】&#10;有形固定資産減価償却率最小値テキスト">
          <a:extLst>
            <a:ext uri="{FF2B5EF4-FFF2-40B4-BE49-F238E27FC236}">
              <a16:creationId xmlns:a16="http://schemas.microsoft.com/office/drawing/2014/main" id="{6E7C9582-08DB-4274-81AB-617F92BBE997}"/>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28" name="直線コネクタ 727">
          <a:extLst>
            <a:ext uri="{FF2B5EF4-FFF2-40B4-BE49-F238E27FC236}">
              <a16:creationId xmlns:a16="http://schemas.microsoft.com/office/drawing/2014/main" id="{706A64A0-6AAF-406D-B3D1-07F6E3FE5430}"/>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80027</xdr:rowOff>
    </xdr:from>
    <xdr:ext cx="405111" cy="259045"/>
    <xdr:sp macro="" textlink="">
      <xdr:nvSpPr>
        <xdr:cNvPr id="729" name="【公民館】&#10;有形固定資産減価償却率最大値テキスト">
          <a:extLst>
            <a:ext uri="{FF2B5EF4-FFF2-40B4-BE49-F238E27FC236}">
              <a16:creationId xmlns:a16="http://schemas.microsoft.com/office/drawing/2014/main" id="{7BE78CF8-EE6F-43E7-BB77-E242CB6734F1}"/>
            </a:ext>
          </a:extLst>
        </xdr:cNvPr>
        <xdr:cNvSpPr txBox="1"/>
      </xdr:nvSpPr>
      <xdr:spPr>
        <a:xfrm>
          <a:off x="16357600" y="17053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133350</xdr:rowOff>
    </xdr:from>
    <xdr:to>
      <xdr:col>86</xdr:col>
      <xdr:colOff>25400</xdr:colOff>
      <xdr:row>100</xdr:row>
      <xdr:rowOff>133350</xdr:rowOff>
    </xdr:to>
    <xdr:cxnSp macro="">
      <xdr:nvCxnSpPr>
        <xdr:cNvPr id="730" name="直線コネクタ 729">
          <a:extLst>
            <a:ext uri="{FF2B5EF4-FFF2-40B4-BE49-F238E27FC236}">
              <a16:creationId xmlns:a16="http://schemas.microsoft.com/office/drawing/2014/main" id="{DB2618EE-2EAD-4789-AE07-4B72B5757F8E}"/>
            </a:ext>
          </a:extLst>
        </xdr:cNvPr>
        <xdr:cNvCxnSpPr/>
      </xdr:nvCxnSpPr>
      <xdr:spPr>
        <a:xfrm>
          <a:off x="16230600" y="1727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134456</xdr:rowOff>
    </xdr:from>
    <xdr:ext cx="405111" cy="259045"/>
    <xdr:sp macro="" textlink="">
      <xdr:nvSpPr>
        <xdr:cNvPr id="731" name="【公民館】&#10;有形固定資産減価償却率平均値テキスト">
          <a:extLst>
            <a:ext uri="{FF2B5EF4-FFF2-40B4-BE49-F238E27FC236}">
              <a16:creationId xmlns:a16="http://schemas.microsoft.com/office/drawing/2014/main" id="{E9CDBDC1-9A57-4DDC-ABF9-1BCB6FB7391C}"/>
            </a:ext>
          </a:extLst>
        </xdr:cNvPr>
        <xdr:cNvSpPr txBox="1"/>
      </xdr:nvSpPr>
      <xdr:spPr>
        <a:xfrm>
          <a:off x="16357600" y="1796525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156029</xdr:rowOff>
    </xdr:from>
    <xdr:to>
      <xdr:col>85</xdr:col>
      <xdr:colOff>177800</xdr:colOff>
      <xdr:row>105</xdr:row>
      <xdr:rowOff>86179</xdr:rowOff>
    </xdr:to>
    <xdr:sp macro="" textlink="">
      <xdr:nvSpPr>
        <xdr:cNvPr id="732" name="フローチャート: 判断 731">
          <a:extLst>
            <a:ext uri="{FF2B5EF4-FFF2-40B4-BE49-F238E27FC236}">
              <a16:creationId xmlns:a16="http://schemas.microsoft.com/office/drawing/2014/main" id="{F882F252-2784-4A7A-B72E-02E9E06F38EC}"/>
            </a:ext>
          </a:extLst>
        </xdr:cNvPr>
        <xdr:cNvSpPr/>
      </xdr:nvSpPr>
      <xdr:spPr>
        <a:xfrm>
          <a:off x="16268700" y="1798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138068</xdr:rowOff>
    </xdr:from>
    <xdr:to>
      <xdr:col>81</xdr:col>
      <xdr:colOff>101600</xdr:colOff>
      <xdr:row>105</xdr:row>
      <xdr:rowOff>68218</xdr:rowOff>
    </xdr:to>
    <xdr:sp macro="" textlink="">
      <xdr:nvSpPr>
        <xdr:cNvPr id="733" name="フローチャート: 判断 732">
          <a:extLst>
            <a:ext uri="{FF2B5EF4-FFF2-40B4-BE49-F238E27FC236}">
              <a16:creationId xmlns:a16="http://schemas.microsoft.com/office/drawing/2014/main" id="{3E0BB69E-D153-4690-934B-A42750F2D7B9}"/>
            </a:ext>
          </a:extLst>
        </xdr:cNvPr>
        <xdr:cNvSpPr/>
      </xdr:nvSpPr>
      <xdr:spPr>
        <a:xfrm>
          <a:off x="15430500" y="1796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169092</xdr:rowOff>
    </xdr:from>
    <xdr:to>
      <xdr:col>76</xdr:col>
      <xdr:colOff>165100</xdr:colOff>
      <xdr:row>105</xdr:row>
      <xdr:rowOff>99242</xdr:rowOff>
    </xdr:to>
    <xdr:sp macro="" textlink="">
      <xdr:nvSpPr>
        <xdr:cNvPr id="734" name="フローチャート: 判断 733">
          <a:extLst>
            <a:ext uri="{FF2B5EF4-FFF2-40B4-BE49-F238E27FC236}">
              <a16:creationId xmlns:a16="http://schemas.microsoft.com/office/drawing/2014/main" id="{B230A3EF-C51C-4E28-AC32-4F2638C85850}"/>
            </a:ext>
          </a:extLst>
        </xdr:cNvPr>
        <xdr:cNvSpPr/>
      </xdr:nvSpPr>
      <xdr:spPr>
        <a:xfrm>
          <a:off x="14541500" y="17999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5806</xdr:rowOff>
    </xdr:from>
    <xdr:to>
      <xdr:col>72</xdr:col>
      <xdr:colOff>38100</xdr:colOff>
      <xdr:row>105</xdr:row>
      <xdr:rowOff>107406</xdr:rowOff>
    </xdr:to>
    <xdr:sp macro="" textlink="">
      <xdr:nvSpPr>
        <xdr:cNvPr id="735" name="フローチャート: 判断 734">
          <a:extLst>
            <a:ext uri="{FF2B5EF4-FFF2-40B4-BE49-F238E27FC236}">
              <a16:creationId xmlns:a16="http://schemas.microsoft.com/office/drawing/2014/main" id="{88581C63-2CB3-479E-8164-93205ACB8C1F}"/>
            </a:ext>
          </a:extLst>
        </xdr:cNvPr>
        <xdr:cNvSpPr/>
      </xdr:nvSpPr>
      <xdr:spPr>
        <a:xfrm>
          <a:off x="13652500" y="1800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84182</xdr:rowOff>
    </xdr:from>
    <xdr:to>
      <xdr:col>67</xdr:col>
      <xdr:colOff>101600</xdr:colOff>
      <xdr:row>105</xdr:row>
      <xdr:rowOff>14332</xdr:rowOff>
    </xdr:to>
    <xdr:sp macro="" textlink="">
      <xdr:nvSpPr>
        <xdr:cNvPr id="736" name="フローチャート: 判断 735">
          <a:extLst>
            <a:ext uri="{FF2B5EF4-FFF2-40B4-BE49-F238E27FC236}">
              <a16:creationId xmlns:a16="http://schemas.microsoft.com/office/drawing/2014/main" id="{15A984C1-BF14-497B-815A-B6E5C40B4EF9}"/>
            </a:ext>
          </a:extLst>
        </xdr:cNvPr>
        <xdr:cNvSpPr/>
      </xdr:nvSpPr>
      <xdr:spPr>
        <a:xfrm>
          <a:off x="12763500" y="1791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37" name="テキスト ボックス 736">
          <a:extLst>
            <a:ext uri="{FF2B5EF4-FFF2-40B4-BE49-F238E27FC236}">
              <a16:creationId xmlns:a16="http://schemas.microsoft.com/office/drawing/2014/main" id="{97D49152-5FCC-435F-9094-1E52454385D3}"/>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38" name="テキスト ボックス 737">
          <a:extLst>
            <a:ext uri="{FF2B5EF4-FFF2-40B4-BE49-F238E27FC236}">
              <a16:creationId xmlns:a16="http://schemas.microsoft.com/office/drawing/2014/main" id="{7D565006-D9E0-4864-8EEC-8E30FC948512}"/>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39" name="テキスト ボックス 738">
          <a:extLst>
            <a:ext uri="{FF2B5EF4-FFF2-40B4-BE49-F238E27FC236}">
              <a16:creationId xmlns:a16="http://schemas.microsoft.com/office/drawing/2014/main" id="{AD195472-F57B-4301-92DF-33471DEA3A4C}"/>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40" name="テキスト ボックス 739">
          <a:extLst>
            <a:ext uri="{FF2B5EF4-FFF2-40B4-BE49-F238E27FC236}">
              <a16:creationId xmlns:a16="http://schemas.microsoft.com/office/drawing/2014/main" id="{26AEF339-4ED9-4BD9-9AF1-607FE61F7A97}"/>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41" name="テキスト ボックス 740">
          <a:extLst>
            <a:ext uri="{FF2B5EF4-FFF2-40B4-BE49-F238E27FC236}">
              <a16:creationId xmlns:a16="http://schemas.microsoft.com/office/drawing/2014/main" id="{B2DA8E2C-8F98-4D14-BCAA-800E6043797E}"/>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49893</xdr:rowOff>
    </xdr:from>
    <xdr:to>
      <xdr:col>81</xdr:col>
      <xdr:colOff>101600</xdr:colOff>
      <xdr:row>101</xdr:row>
      <xdr:rowOff>151493</xdr:rowOff>
    </xdr:to>
    <xdr:sp macro="" textlink="">
      <xdr:nvSpPr>
        <xdr:cNvPr id="742" name="楕円 741">
          <a:extLst>
            <a:ext uri="{FF2B5EF4-FFF2-40B4-BE49-F238E27FC236}">
              <a16:creationId xmlns:a16="http://schemas.microsoft.com/office/drawing/2014/main" id="{B05E9619-21AB-4C83-93DA-58466BD0D4DD}"/>
            </a:ext>
          </a:extLst>
        </xdr:cNvPr>
        <xdr:cNvSpPr/>
      </xdr:nvSpPr>
      <xdr:spPr>
        <a:xfrm>
          <a:off x="15430500" y="17366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101</xdr:row>
      <xdr:rowOff>159294</xdr:rowOff>
    </xdr:from>
    <xdr:to>
      <xdr:col>76</xdr:col>
      <xdr:colOff>165100</xdr:colOff>
      <xdr:row>102</xdr:row>
      <xdr:rowOff>89444</xdr:rowOff>
    </xdr:to>
    <xdr:sp macro="" textlink="">
      <xdr:nvSpPr>
        <xdr:cNvPr id="743" name="楕円 742">
          <a:extLst>
            <a:ext uri="{FF2B5EF4-FFF2-40B4-BE49-F238E27FC236}">
              <a16:creationId xmlns:a16="http://schemas.microsoft.com/office/drawing/2014/main" id="{5D668B12-468E-4CD3-AA95-13CA938DF1AD}"/>
            </a:ext>
          </a:extLst>
        </xdr:cNvPr>
        <xdr:cNvSpPr/>
      </xdr:nvSpPr>
      <xdr:spPr>
        <a:xfrm>
          <a:off x="14541500" y="17475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100693</xdr:rowOff>
    </xdr:from>
    <xdr:to>
      <xdr:col>81</xdr:col>
      <xdr:colOff>50800</xdr:colOff>
      <xdr:row>102</xdr:row>
      <xdr:rowOff>38644</xdr:rowOff>
    </xdr:to>
    <xdr:cxnSp macro="">
      <xdr:nvCxnSpPr>
        <xdr:cNvPr id="744" name="直線コネクタ 743">
          <a:extLst>
            <a:ext uri="{FF2B5EF4-FFF2-40B4-BE49-F238E27FC236}">
              <a16:creationId xmlns:a16="http://schemas.microsoft.com/office/drawing/2014/main" id="{FD0A4D21-1BB2-4D20-9CB6-58336852EBAB}"/>
            </a:ext>
          </a:extLst>
        </xdr:cNvPr>
        <xdr:cNvCxnSpPr/>
      </xdr:nvCxnSpPr>
      <xdr:spPr>
        <a:xfrm flipV="1">
          <a:off x="14592300" y="17417143"/>
          <a:ext cx="889000" cy="109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18869</xdr:rowOff>
    </xdr:from>
    <xdr:to>
      <xdr:col>72</xdr:col>
      <xdr:colOff>38100</xdr:colOff>
      <xdr:row>107</xdr:row>
      <xdr:rowOff>120469</xdr:rowOff>
    </xdr:to>
    <xdr:sp macro="" textlink="">
      <xdr:nvSpPr>
        <xdr:cNvPr id="745" name="楕円 744">
          <a:extLst>
            <a:ext uri="{FF2B5EF4-FFF2-40B4-BE49-F238E27FC236}">
              <a16:creationId xmlns:a16="http://schemas.microsoft.com/office/drawing/2014/main" id="{8A617396-D5A1-42D8-8D69-B42B1B48AEC6}"/>
            </a:ext>
          </a:extLst>
        </xdr:cNvPr>
        <xdr:cNvSpPr/>
      </xdr:nvSpPr>
      <xdr:spPr>
        <a:xfrm>
          <a:off x="13652500" y="18364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38644</xdr:rowOff>
    </xdr:from>
    <xdr:to>
      <xdr:col>76</xdr:col>
      <xdr:colOff>114300</xdr:colOff>
      <xdr:row>107</xdr:row>
      <xdr:rowOff>69669</xdr:rowOff>
    </xdr:to>
    <xdr:cxnSp macro="">
      <xdr:nvCxnSpPr>
        <xdr:cNvPr id="746" name="直線コネクタ 745">
          <a:extLst>
            <a:ext uri="{FF2B5EF4-FFF2-40B4-BE49-F238E27FC236}">
              <a16:creationId xmlns:a16="http://schemas.microsoft.com/office/drawing/2014/main" id="{8858A076-BA62-4B86-AE75-E3A1D6D29231}"/>
            </a:ext>
          </a:extLst>
        </xdr:cNvPr>
        <xdr:cNvCxnSpPr/>
      </xdr:nvCxnSpPr>
      <xdr:spPr>
        <a:xfrm flipV="1">
          <a:off x="13703300" y="17526544"/>
          <a:ext cx="889000" cy="888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157662</xdr:rowOff>
    </xdr:from>
    <xdr:to>
      <xdr:col>67</xdr:col>
      <xdr:colOff>101600</xdr:colOff>
      <xdr:row>107</xdr:row>
      <xdr:rowOff>87812</xdr:rowOff>
    </xdr:to>
    <xdr:sp macro="" textlink="">
      <xdr:nvSpPr>
        <xdr:cNvPr id="747" name="楕円 746">
          <a:extLst>
            <a:ext uri="{FF2B5EF4-FFF2-40B4-BE49-F238E27FC236}">
              <a16:creationId xmlns:a16="http://schemas.microsoft.com/office/drawing/2014/main" id="{608A0A87-8C94-42B1-9DAE-C19D93CF86CD}"/>
            </a:ext>
          </a:extLst>
        </xdr:cNvPr>
        <xdr:cNvSpPr/>
      </xdr:nvSpPr>
      <xdr:spPr>
        <a:xfrm>
          <a:off x="12763500" y="18331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37012</xdr:rowOff>
    </xdr:from>
    <xdr:to>
      <xdr:col>71</xdr:col>
      <xdr:colOff>177800</xdr:colOff>
      <xdr:row>107</xdr:row>
      <xdr:rowOff>69669</xdr:rowOff>
    </xdr:to>
    <xdr:cxnSp macro="">
      <xdr:nvCxnSpPr>
        <xdr:cNvPr id="748" name="直線コネクタ 747">
          <a:extLst>
            <a:ext uri="{FF2B5EF4-FFF2-40B4-BE49-F238E27FC236}">
              <a16:creationId xmlns:a16="http://schemas.microsoft.com/office/drawing/2014/main" id="{3ECFB9CB-88DE-4BE7-AC68-01D06E05B885}"/>
            </a:ext>
          </a:extLst>
        </xdr:cNvPr>
        <xdr:cNvCxnSpPr/>
      </xdr:nvCxnSpPr>
      <xdr:spPr>
        <a:xfrm>
          <a:off x="12814300" y="18382162"/>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59345</xdr:rowOff>
    </xdr:from>
    <xdr:ext cx="405111" cy="259045"/>
    <xdr:sp macro="" textlink="">
      <xdr:nvSpPr>
        <xdr:cNvPr id="749" name="n_1aveValue【公民館】&#10;有形固定資産減価償却率">
          <a:extLst>
            <a:ext uri="{FF2B5EF4-FFF2-40B4-BE49-F238E27FC236}">
              <a16:creationId xmlns:a16="http://schemas.microsoft.com/office/drawing/2014/main" id="{89C0697F-950E-4580-BEE4-7085769B4A1E}"/>
            </a:ext>
          </a:extLst>
        </xdr:cNvPr>
        <xdr:cNvSpPr txBox="1"/>
      </xdr:nvSpPr>
      <xdr:spPr>
        <a:xfrm>
          <a:off x="15266044" y="18061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90369</xdr:rowOff>
    </xdr:from>
    <xdr:ext cx="405111" cy="259045"/>
    <xdr:sp macro="" textlink="">
      <xdr:nvSpPr>
        <xdr:cNvPr id="750" name="n_2aveValue【公民館】&#10;有形固定資産減価償却率">
          <a:extLst>
            <a:ext uri="{FF2B5EF4-FFF2-40B4-BE49-F238E27FC236}">
              <a16:creationId xmlns:a16="http://schemas.microsoft.com/office/drawing/2014/main" id="{E418DDE3-0E44-4F21-8FC5-F2766FC09E75}"/>
            </a:ext>
          </a:extLst>
        </xdr:cNvPr>
        <xdr:cNvSpPr txBox="1"/>
      </xdr:nvSpPr>
      <xdr:spPr>
        <a:xfrm>
          <a:off x="14389744" y="18092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123933</xdr:rowOff>
    </xdr:from>
    <xdr:ext cx="405111" cy="259045"/>
    <xdr:sp macro="" textlink="">
      <xdr:nvSpPr>
        <xdr:cNvPr id="751" name="n_3aveValue【公民館】&#10;有形固定資産減価償却率">
          <a:extLst>
            <a:ext uri="{FF2B5EF4-FFF2-40B4-BE49-F238E27FC236}">
              <a16:creationId xmlns:a16="http://schemas.microsoft.com/office/drawing/2014/main" id="{EBC4FF70-1DA6-4FBF-83B1-169F63200509}"/>
            </a:ext>
          </a:extLst>
        </xdr:cNvPr>
        <xdr:cNvSpPr txBox="1"/>
      </xdr:nvSpPr>
      <xdr:spPr>
        <a:xfrm>
          <a:off x="13500744" y="1778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30859</xdr:rowOff>
    </xdr:from>
    <xdr:ext cx="405111" cy="259045"/>
    <xdr:sp macro="" textlink="">
      <xdr:nvSpPr>
        <xdr:cNvPr id="752" name="n_4aveValue【公民館】&#10;有形固定資産減価償却率">
          <a:extLst>
            <a:ext uri="{FF2B5EF4-FFF2-40B4-BE49-F238E27FC236}">
              <a16:creationId xmlns:a16="http://schemas.microsoft.com/office/drawing/2014/main" id="{DAE68F64-D636-4A1C-BAAE-EE8F121B4146}"/>
            </a:ext>
          </a:extLst>
        </xdr:cNvPr>
        <xdr:cNvSpPr txBox="1"/>
      </xdr:nvSpPr>
      <xdr:spPr>
        <a:xfrm>
          <a:off x="12611744" y="17690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168020</xdr:rowOff>
    </xdr:from>
    <xdr:ext cx="405111" cy="259045"/>
    <xdr:sp macro="" textlink="">
      <xdr:nvSpPr>
        <xdr:cNvPr id="753" name="n_1mainValue【公民館】&#10;有形固定資産減価償却率">
          <a:extLst>
            <a:ext uri="{FF2B5EF4-FFF2-40B4-BE49-F238E27FC236}">
              <a16:creationId xmlns:a16="http://schemas.microsoft.com/office/drawing/2014/main" id="{384FA84B-092C-4391-93C9-C329622B7211}"/>
            </a:ext>
          </a:extLst>
        </xdr:cNvPr>
        <xdr:cNvSpPr txBox="1"/>
      </xdr:nvSpPr>
      <xdr:spPr>
        <a:xfrm>
          <a:off x="15266044" y="17141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105971</xdr:rowOff>
    </xdr:from>
    <xdr:ext cx="405111" cy="259045"/>
    <xdr:sp macro="" textlink="">
      <xdr:nvSpPr>
        <xdr:cNvPr id="754" name="n_2mainValue【公民館】&#10;有形固定資産減価償却率">
          <a:extLst>
            <a:ext uri="{FF2B5EF4-FFF2-40B4-BE49-F238E27FC236}">
              <a16:creationId xmlns:a16="http://schemas.microsoft.com/office/drawing/2014/main" id="{5E3E0F85-3322-4976-A0E7-86FD1A98F7CB}"/>
            </a:ext>
          </a:extLst>
        </xdr:cNvPr>
        <xdr:cNvSpPr txBox="1"/>
      </xdr:nvSpPr>
      <xdr:spPr>
        <a:xfrm>
          <a:off x="14389744" y="17250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111596</xdr:rowOff>
    </xdr:from>
    <xdr:ext cx="405111" cy="259045"/>
    <xdr:sp macro="" textlink="">
      <xdr:nvSpPr>
        <xdr:cNvPr id="755" name="n_3mainValue【公民館】&#10;有形固定資産減価償却率">
          <a:extLst>
            <a:ext uri="{FF2B5EF4-FFF2-40B4-BE49-F238E27FC236}">
              <a16:creationId xmlns:a16="http://schemas.microsoft.com/office/drawing/2014/main" id="{198FE491-45D3-4061-B3D1-49B6B52DEE05}"/>
            </a:ext>
          </a:extLst>
        </xdr:cNvPr>
        <xdr:cNvSpPr txBox="1"/>
      </xdr:nvSpPr>
      <xdr:spPr>
        <a:xfrm>
          <a:off x="13500744" y="18456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78939</xdr:rowOff>
    </xdr:from>
    <xdr:ext cx="405111" cy="259045"/>
    <xdr:sp macro="" textlink="">
      <xdr:nvSpPr>
        <xdr:cNvPr id="756" name="n_4mainValue【公民館】&#10;有形固定資産減価償却率">
          <a:extLst>
            <a:ext uri="{FF2B5EF4-FFF2-40B4-BE49-F238E27FC236}">
              <a16:creationId xmlns:a16="http://schemas.microsoft.com/office/drawing/2014/main" id="{41CE870C-0984-4563-80D6-E6005B4B660F}"/>
            </a:ext>
          </a:extLst>
        </xdr:cNvPr>
        <xdr:cNvSpPr txBox="1"/>
      </xdr:nvSpPr>
      <xdr:spPr>
        <a:xfrm>
          <a:off x="12611744" y="18424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57" name="正方形/長方形 756">
          <a:extLst>
            <a:ext uri="{FF2B5EF4-FFF2-40B4-BE49-F238E27FC236}">
              <a16:creationId xmlns:a16="http://schemas.microsoft.com/office/drawing/2014/main" id="{58091121-D8D9-48DC-9656-A61BDD2ECD3A}"/>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58" name="正方形/長方形 757">
          <a:extLst>
            <a:ext uri="{FF2B5EF4-FFF2-40B4-BE49-F238E27FC236}">
              <a16:creationId xmlns:a16="http://schemas.microsoft.com/office/drawing/2014/main" id="{E67F9F44-10F8-474B-B564-B905D9E25685}"/>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59" name="正方形/長方形 758">
          <a:extLst>
            <a:ext uri="{FF2B5EF4-FFF2-40B4-BE49-F238E27FC236}">
              <a16:creationId xmlns:a16="http://schemas.microsoft.com/office/drawing/2014/main" id="{235FA4A4-68F9-40B8-8C3B-513E24DB75F7}"/>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60" name="正方形/長方形 759">
          <a:extLst>
            <a:ext uri="{FF2B5EF4-FFF2-40B4-BE49-F238E27FC236}">
              <a16:creationId xmlns:a16="http://schemas.microsoft.com/office/drawing/2014/main" id="{DA571859-EEE9-4032-A5A7-4C6F5A0FB5BA}"/>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61" name="正方形/長方形 760">
          <a:extLst>
            <a:ext uri="{FF2B5EF4-FFF2-40B4-BE49-F238E27FC236}">
              <a16:creationId xmlns:a16="http://schemas.microsoft.com/office/drawing/2014/main" id="{78359099-7CC7-43FB-BA78-01AB6E4F4DDF}"/>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62" name="正方形/長方形 761">
          <a:extLst>
            <a:ext uri="{FF2B5EF4-FFF2-40B4-BE49-F238E27FC236}">
              <a16:creationId xmlns:a16="http://schemas.microsoft.com/office/drawing/2014/main" id="{C1E880C6-0FF1-4DD3-AD90-E549A7809041}"/>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63" name="正方形/長方形 762">
          <a:extLst>
            <a:ext uri="{FF2B5EF4-FFF2-40B4-BE49-F238E27FC236}">
              <a16:creationId xmlns:a16="http://schemas.microsoft.com/office/drawing/2014/main" id="{36FC946C-05C0-4649-807C-5C60DA4FE496}"/>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64" name="正方形/長方形 763">
          <a:extLst>
            <a:ext uri="{FF2B5EF4-FFF2-40B4-BE49-F238E27FC236}">
              <a16:creationId xmlns:a16="http://schemas.microsoft.com/office/drawing/2014/main" id="{55596717-DC90-433F-A423-227914C5542E}"/>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65" name="テキスト ボックス 764">
          <a:extLst>
            <a:ext uri="{FF2B5EF4-FFF2-40B4-BE49-F238E27FC236}">
              <a16:creationId xmlns:a16="http://schemas.microsoft.com/office/drawing/2014/main" id="{D234C275-E2F3-42CF-BE4E-B838CE3BDBB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66" name="直線コネクタ 765">
          <a:extLst>
            <a:ext uri="{FF2B5EF4-FFF2-40B4-BE49-F238E27FC236}">
              <a16:creationId xmlns:a16="http://schemas.microsoft.com/office/drawing/2014/main" id="{9D9F2DC9-C509-4DE4-815D-728DA80E2BA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67" name="直線コネクタ 766">
          <a:extLst>
            <a:ext uri="{FF2B5EF4-FFF2-40B4-BE49-F238E27FC236}">
              <a16:creationId xmlns:a16="http://schemas.microsoft.com/office/drawing/2014/main" id="{1E0E0C6B-FFFE-44A5-987B-51FC3D65E80D}"/>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68" name="テキスト ボックス 767">
          <a:extLst>
            <a:ext uri="{FF2B5EF4-FFF2-40B4-BE49-F238E27FC236}">
              <a16:creationId xmlns:a16="http://schemas.microsoft.com/office/drawing/2014/main" id="{D59CCE70-7E36-4990-BB24-C8B87BA6036C}"/>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69" name="直線コネクタ 768">
          <a:extLst>
            <a:ext uri="{FF2B5EF4-FFF2-40B4-BE49-F238E27FC236}">
              <a16:creationId xmlns:a16="http://schemas.microsoft.com/office/drawing/2014/main" id="{00F86085-54DF-4763-AB88-65F4FC2A0C6E}"/>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70" name="テキスト ボックス 769">
          <a:extLst>
            <a:ext uri="{FF2B5EF4-FFF2-40B4-BE49-F238E27FC236}">
              <a16:creationId xmlns:a16="http://schemas.microsoft.com/office/drawing/2014/main" id="{F11CE84B-E34A-4350-ABB9-4B862357A9C6}"/>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71" name="直線コネクタ 770">
          <a:extLst>
            <a:ext uri="{FF2B5EF4-FFF2-40B4-BE49-F238E27FC236}">
              <a16:creationId xmlns:a16="http://schemas.microsoft.com/office/drawing/2014/main" id="{32EF97E0-6DB0-4F5C-B804-B732086ADD04}"/>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72" name="テキスト ボックス 771">
          <a:extLst>
            <a:ext uri="{FF2B5EF4-FFF2-40B4-BE49-F238E27FC236}">
              <a16:creationId xmlns:a16="http://schemas.microsoft.com/office/drawing/2014/main" id="{59A3FDBF-B2A6-4FC5-8274-FE23FFEFD9B1}"/>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73" name="直線コネクタ 772">
          <a:extLst>
            <a:ext uri="{FF2B5EF4-FFF2-40B4-BE49-F238E27FC236}">
              <a16:creationId xmlns:a16="http://schemas.microsoft.com/office/drawing/2014/main" id="{E0C9B326-C783-40EF-BD2C-D7E130EECAFE}"/>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74" name="テキスト ボックス 773">
          <a:extLst>
            <a:ext uri="{FF2B5EF4-FFF2-40B4-BE49-F238E27FC236}">
              <a16:creationId xmlns:a16="http://schemas.microsoft.com/office/drawing/2014/main" id="{276BE37B-35A8-4263-A623-E0CAF99C9C7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75" name="直線コネクタ 774">
          <a:extLst>
            <a:ext uri="{FF2B5EF4-FFF2-40B4-BE49-F238E27FC236}">
              <a16:creationId xmlns:a16="http://schemas.microsoft.com/office/drawing/2014/main" id="{2083834B-A599-4153-9775-A2031BF4EF07}"/>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76" name="テキスト ボックス 775">
          <a:extLst>
            <a:ext uri="{FF2B5EF4-FFF2-40B4-BE49-F238E27FC236}">
              <a16:creationId xmlns:a16="http://schemas.microsoft.com/office/drawing/2014/main" id="{FFC7789F-2FA1-4B63-BC74-C183265F995B}"/>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77" name="直線コネクタ 776">
          <a:extLst>
            <a:ext uri="{FF2B5EF4-FFF2-40B4-BE49-F238E27FC236}">
              <a16:creationId xmlns:a16="http://schemas.microsoft.com/office/drawing/2014/main" id="{D6ECDB64-855F-43B2-9D6E-19A7D8C9086D}"/>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78" name="テキスト ボックス 777">
          <a:extLst>
            <a:ext uri="{FF2B5EF4-FFF2-40B4-BE49-F238E27FC236}">
              <a16:creationId xmlns:a16="http://schemas.microsoft.com/office/drawing/2014/main" id="{B29ECAA9-91C0-49CB-88A2-1A3BB826C8BB}"/>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79" name="直線コネクタ 778">
          <a:extLst>
            <a:ext uri="{FF2B5EF4-FFF2-40B4-BE49-F238E27FC236}">
              <a16:creationId xmlns:a16="http://schemas.microsoft.com/office/drawing/2014/main" id="{4D898D12-CCA4-4694-8372-27F9C39552D5}"/>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80" name="テキスト ボックス 779">
          <a:extLst>
            <a:ext uri="{FF2B5EF4-FFF2-40B4-BE49-F238E27FC236}">
              <a16:creationId xmlns:a16="http://schemas.microsoft.com/office/drawing/2014/main" id="{13E069FB-B0C7-45FF-ADF5-D143F960D744}"/>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81" name="【公民館】&#10;一人当たり面積グラフ枠">
          <a:extLst>
            <a:ext uri="{FF2B5EF4-FFF2-40B4-BE49-F238E27FC236}">
              <a16:creationId xmlns:a16="http://schemas.microsoft.com/office/drawing/2014/main" id="{332AFD80-FC43-4492-BEBA-833C9FA65AF6}"/>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102326</xdr:rowOff>
    </xdr:from>
    <xdr:to>
      <xdr:col>116</xdr:col>
      <xdr:colOff>62864</xdr:colOff>
      <xdr:row>108</xdr:row>
      <xdr:rowOff>167639</xdr:rowOff>
    </xdr:to>
    <xdr:cxnSp macro="">
      <xdr:nvCxnSpPr>
        <xdr:cNvPr id="782" name="直線コネクタ 781">
          <a:extLst>
            <a:ext uri="{FF2B5EF4-FFF2-40B4-BE49-F238E27FC236}">
              <a16:creationId xmlns:a16="http://schemas.microsoft.com/office/drawing/2014/main" id="{E862B4D4-6DA0-42F0-B7C1-0E5FB9C5A767}"/>
            </a:ext>
          </a:extLst>
        </xdr:cNvPr>
        <xdr:cNvCxnSpPr/>
      </xdr:nvCxnSpPr>
      <xdr:spPr>
        <a:xfrm flipV="1">
          <a:off x="22160864" y="17247326"/>
          <a:ext cx="0" cy="1436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16</xdr:rowOff>
    </xdr:from>
    <xdr:ext cx="469744" cy="259045"/>
    <xdr:sp macro="" textlink="">
      <xdr:nvSpPr>
        <xdr:cNvPr id="783" name="【公民館】&#10;一人当たり面積最小値テキスト">
          <a:extLst>
            <a:ext uri="{FF2B5EF4-FFF2-40B4-BE49-F238E27FC236}">
              <a16:creationId xmlns:a16="http://schemas.microsoft.com/office/drawing/2014/main" id="{1EF1C735-524C-4D09-B69D-93920351CA93}"/>
            </a:ext>
          </a:extLst>
        </xdr:cNvPr>
        <xdr:cNvSpPr txBox="1"/>
      </xdr:nvSpPr>
      <xdr:spPr>
        <a:xfrm>
          <a:off x="22199600" y="18688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167639</xdr:rowOff>
    </xdr:from>
    <xdr:to>
      <xdr:col>116</xdr:col>
      <xdr:colOff>152400</xdr:colOff>
      <xdr:row>108</xdr:row>
      <xdr:rowOff>167639</xdr:rowOff>
    </xdr:to>
    <xdr:cxnSp macro="">
      <xdr:nvCxnSpPr>
        <xdr:cNvPr id="784" name="直線コネクタ 783">
          <a:extLst>
            <a:ext uri="{FF2B5EF4-FFF2-40B4-BE49-F238E27FC236}">
              <a16:creationId xmlns:a16="http://schemas.microsoft.com/office/drawing/2014/main" id="{5CAC050C-E241-4088-87C3-8BA78B187AB1}"/>
            </a:ext>
          </a:extLst>
        </xdr:cNvPr>
        <xdr:cNvCxnSpPr/>
      </xdr:nvCxnSpPr>
      <xdr:spPr>
        <a:xfrm>
          <a:off x="22072600" y="18684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49003</xdr:rowOff>
    </xdr:from>
    <xdr:ext cx="469744" cy="259045"/>
    <xdr:sp macro="" textlink="">
      <xdr:nvSpPr>
        <xdr:cNvPr id="785" name="【公民館】&#10;一人当たり面積最大値テキスト">
          <a:extLst>
            <a:ext uri="{FF2B5EF4-FFF2-40B4-BE49-F238E27FC236}">
              <a16:creationId xmlns:a16="http://schemas.microsoft.com/office/drawing/2014/main" id="{960B33AF-F112-4978-89A6-E015F8EE8F92}"/>
            </a:ext>
          </a:extLst>
        </xdr:cNvPr>
        <xdr:cNvSpPr txBox="1"/>
      </xdr:nvSpPr>
      <xdr:spPr>
        <a:xfrm>
          <a:off x="22199600" y="17022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102326</xdr:rowOff>
    </xdr:from>
    <xdr:to>
      <xdr:col>116</xdr:col>
      <xdr:colOff>152400</xdr:colOff>
      <xdr:row>100</xdr:row>
      <xdr:rowOff>102326</xdr:rowOff>
    </xdr:to>
    <xdr:cxnSp macro="">
      <xdr:nvCxnSpPr>
        <xdr:cNvPr id="786" name="直線コネクタ 785">
          <a:extLst>
            <a:ext uri="{FF2B5EF4-FFF2-40B4-BE49-F238E27FC236}">
              <a16:creationId xmlns:a16="http://schemas.microsoft.com/office/drawing/2014/main" id="{629727E9-19DF-4602-AD8B-7406E6035974}"/>
            </a:ext>
          </a:extLst>
        </xdr:cNvPr>
        <xdr:cNvCxnSpPr/>
      </xdr:nvCxnSpPr>
      <xdr:spPr>
        <a:xfrm>
          <a:off x="22072600" y="1724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8726</xdr:rowOff>
    </xdr:from>
    <xdr:ext cx="469744" cy="259045"/>
    <xdr:sp macro="" textlink="">
      <xdr:nvSpPr>
        <xdr:cNvPr id="787" name="【公民館】&#10;一人当たり面積平均値テキスト">
          <a:extLst>
            <a:ext uri="{FF2B5EF4-FFF2-40B4-BE49-F238E27FC236}">
              <a16:creationId xmlns:a16="http://schemas.microsoft.com/office/drawing/2014/main" id="{F8DAABA9-8EA8-4C7A-99CA-DEF1AC807DCE}"/>
            </a:ext>
          </a:extLst>
        </xdr:cNvPr>
        <xdr:cNvSpPr txBox="1"/>
      </xdr:nvSpPr>
      <xdr:spPr>
        <a:xfrm>
          <a:off x="22199600" y="183538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30299</xdr:rowOff>
    </xdr:from>
    <xdr:to>
      <xdr:col>116</xdr:col>
      <xdr:colOff>114300</xdr:colOff>
      <xdr:row>107</xdr:row>
      <xdr:rowOff>131899</xdr:rowOff>
    </xdr:to>
    <xdr:sp macro="" textlink="">
      <xdr:nvSpPr>
        <xdr:cNvPr id="788" name="フローチャート: 判断 787">
          <a:extLst>
            <a:ext uri="{FF2B5EF4-FFF2-40B4-BE49-F238E27FC236}">
              <a16:creationId xmlns:a16="http://schemas.microsoft.com/office/drawing/2014/main" id="{E57AC0AB-E868-4246-B406-4F0AD86151EB}"/>
            </a:ext>
          </a:extLst>
        </xdr:cNvPr>
        <xdr:cNvSpPr/>
      </xdr:nvSpPr>
      <xdr:spPr>
        <a:xfrm>
          <a:off x="22110700" y="18375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43362</xdr:rowOff>
    </xdr:from>
    <xdr:to>
      <xdr:col>112</xdr:col>
      <xdr:colOff>38100</xdr:colOff>
      <xdr:row>107</xdr:row>
      <xdr:rowOff>144962</xdr:rowOff>
    </xdr:to>
    <xdr:sp macro="" textlink="">
      <xdr:nvSpPr>
        <xdr:cNvPr id="789" name="フローチャート: 判断 788">
          <a:extLst>
            <a:ext uri="{FF2B5EF4-FFF2-40B4-BE49-F238E27FC236}">
              <a16:creationId xmlns:a16="http://schemas.microsoft.com/office/drawing/2014/main" id="{B321FEBC-B193-4EB5-AD5A-7E3BA84CA3F9}"/>
            </a:ext>
          </a:extLst>
        </xdr:cNvPr>
        <xdr:cNvSpPr/>
      </xdr:nvSpPr>
      <xdr:spPr>
        <a:xfrm>
          <a:off x="21272500" y="1838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62956</xdr:rowOff>
    </xdr:from>
    <xdr:to>
      <xdr:col>107</xdr:col>
      <xdr:colOff>101600</xdr:colOff>
      <xdr:row>107</xdr:row>
      <xdr:rowOff>164556</xdr:rowOff>
    </xdr:to>
    <xdr:sp macro="" textlink="">
      <xdr:nvSpPr>
        <xdr:cNvPr id="790" name="フローチャート: 判断 789">
          <a:extLst>
            <a:ext uri="{FF2B5EF4-FFF2-40B4-BE49-F238E27FC236}">
              <a16:creationId xmlns:a16="http://schemas.microsoft.com/office/drawing/2014/main" id="{D19F0404-AA6C-47FF-8192-CDA5490A85FC}"/>
            </a:ext>
          </a:extLst>
        </xdr:cNvPr>
        <xdr:cNvSpPr/>
      </xdr:nvSpPr>
      <xdr:spPr>
        <a:xfrm>
          <a:off x="20383500" y="18408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49893</xdr:rowOff>
    </xdr:from>
    <xdr:to>
      <xdr:col>102</xdr:col>
      <xdr:colOff>165100</xdr:colOff>
      <xdr:row>107</xdr:row>
      <xdr:rowOff>151493</xdr:rowOff>
    </xdr:to>
    <xdr:sp macro="" textlink="">
      <xdr:nvSpPr>
        <xdr:cNvPr id="791" name="フローチャート: 判断 790">
          <a:extLst>
            <a:ext uri="{FF2B5EF4-FFF2-40B4-BE49-F238E27FC236}">
              <a16:creationId xmlns:a16="http://schemas.microsoft.com/office/drawing/2014/main" id="{4F450D50-A299-4720-BD57-30EC8A89CC53}"/>
            </a:ext>
          </a:extLst>
        </xdr:cNvPr>
        <xdr:cNvSpPr/>
      </xdr:nvSpPr>
      <xdr:spPr>
        <a:xfrm>
          <a:off x="19494500" y="1839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38463</xdr:rowOff>
    </xdr:from>
    <xdr:to>
      <xdr:col>98</xdr:col>
      <xdr:colOff>38100</xdr:colOff>
      <xdr:row>106</xdr:row>
      <xdr:rowOff>140063</xdr:rowOff>
    </xdr:to>
    <xdr:sp macro="" textlink="">
      <xdr:nvSpPr>
        <xdr:cNvPr id="792" name="フローチャート: 判断 791">
          <a:extLst>
            <a:ext uri="{FF2B5EF4-FFF2-40B4-BE49-F238E27FC236}">
              <a16:creationId xmlns:a16="http://schemas.microsoft.com/office/drawing/2014/main" id="{516DD7E3-EF92-4AD3-B817-096AD2A4DDFC}"/>
            </a:ext>
          </a:extLst>
        </xdr:cNvPr>
        <xdr:cNvSpPr/>
      </xdr:nvSpPr>
      <xdr:spPr>
        <a:xfrm>
          <a:off x="18605500" y="18212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93" name="テキスト ボックス 792">
          <a:extLst>
            <a:ext uri="{FF2B5EF4-FFF2-40B4-BE49-F238E27FC236}">
              <a16:creationId xmlns:a16="http://schemas.microsoft.com/office/drawing/2014/main" id="{5ADF0E31-06EC-4661-8064-A355FEB7FB7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94" name="テキスト ボックス 793">
          <a:extLst>
            <a:ext uri="{FF2B5EF4-FFF2-40B4-BE49-F238E27FC236}">
              <a16:creationId xmlns:a16="http://schemas.microsoft.com/office/drawing/2014/main" id="{5C3084E2-8F1D-45BF-AC91-7D853F5B5947}"/>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95" name="テキスト ボックス 794">
          <a:extLst>
            <a:ext uri="{FF2B5EF4-FFF2-40B4-BE49-F238E27FC236}">
              <a16:creationId xmlns:a16="http://schemas.microsoft.com/office/drawing/2014/main" id="{E9D89E1F-D564-4CB7-885C-5B116A14DFD9}"/>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96" name="テキスト ボックス 795">
          <a:extLst>
            <a:ext uri="{FF2B5EF4-FFF2-40B4-BE49-F238E27FC236}">
              <a16:creationId xmlns:a16="http://schemas.microsoft.com/office/drawing/2014/main" id="{0F798A53-A00D-4BE8-9B68-E02C9F4B6AA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97" name="テキスト ボックス 796">
          <a:extLst>
            <a:ext uri="{FF2B5EF4-FFF2-40B4-BE49-F238E27FC236}">
              <a16:creationId xmlns:a16="http://schemas.microsoft.com/office/drawing/2014/main" id="{0C1AB492-9BFD-4BEA-BC7D-56B0FF15DB1C}"/>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141332</xdr:rowOff>
    </xdr:from>
    <xdr:to>
      <xdr:col>112</xdr:col>
      <xdr:colOff>38100</xdr:colOff>
      <xdr:row>108</xdr:row>
      <xdr:rowOff>71482</xdr:rowOff>
    </xdr:to>
    <xdr:sp macro="" textlink="">
      <xdr:nvSpPr>
        <xdr:cNvPr id="798" name="楕円 797">
          <a:extLst>
            <a:ext uri="{FF2B5EF4-FFF2-40B4-BE49-F238E27FC236}">
              <a16:creationId xmlns:a16="http://schemas.microsoft.com/office/drawing/2014/main" id="{6947132B-35A4-4479-A082-7EBDBB37A739}"/>
            </a:ext>
          </a:extLst>
        </xdr:cNvPr>
        <xdr:cNvSpPr/>
      </xdr:nvSpPr>
      <xdr:spPr>
        <a:xfrm>
          <a:off x="21272500" y="1848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144599</xdr:rowOff>
    </xdr:from>
    <xdr:to>
      <xdr:col>107</xdr:col>
      <xdr:colOff>101600</xdr:colOff>
      <xdr:row>108</xdr:row>
      <xdr:rowOff>74749</xdr:rowOff>
    </xdr:to>
    <xdr:sp macro="" textlink="">
      <xdr:nvSpPr>
        <xdr:cNvPr id="799" name="楕円 798">
          <a:extLst>
            <a:ext uri="{FF2B5EF4-FFF2-40B4-BE49-F238E27FC236}">
              <a16:creationId xmlns:a16="http://schemas.microsoft.com/office/drawing/2014/main" id="{D941BB22-04E6-461D-81C1-687BE82B8AB1}"/>
            </a:ext>
          </a:extLst>
        </xdr:cNvPr>
        <xdr:cNvSpPr/>
      </xdr:nvSpPr>
      <xdr:spPr>
        <a:xfrm>
          <a:off x="20383500" y="18489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20682</xdr:rowOff>
    </xdr:from>
    <xdr:to>
      <xdr:col>111</xdr:col>
      <xdr:colOff>177800</xdr:colOff>
      <xdr:row>108</xdr:row>
      <xdr:rowOff>23949</xdr:rowOff>
    </xdr:to>
    <xdr:cxnSp macro="">
      <xdr:nvCxnSpPr>
        <xdr:cNvPr id="800" name="直線コネクタ 799">
          <a:extLst>
            <a:ext uri="{FF2B5EF4-FFF2-40B4-BE49-F238E27FC236}">
              <a16:creationId xmlns:a16="http://schemas.microsoft.com/office/drawing/2014/main" id="{E7EBD5F9-3F5E-4093-AEE1-7349D3BE49F6}"/>
            </a:ext>
          </a:extLst>
        </xdr:cNvPr>
        <xdr:cNvCxnSpPr/>
      </xdr:nvCxnSpPr>
      <xdr:spPr>
        <a:xfrm flipV="1">
          <a:off x="20434300" y="18537282"/>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15602</xdr:rowOff>
    </xdr:from>
    <xdr:to>
      <xdr:col>102</xdr:col>
      <xdr:colOff>165100</xdr:colOff>
      <xdr:row>108</xdr:row>
      <xdr:rowOff>117202</xdr:rowOff>
    </xdr:to>
    <xdr:sp macro="" textlink="">
      <xdr:nvSpPr>
        <xdr:cNvPr id="801" name="楕円 800">
          <a:extLst>
            <a:ext uri="{FF2B5EF4-FFF2-40B4-BE49-F238E27FC236}">
              <a16:creationId xmlns:a16="http://schemas.microsoft.com/office/drawing/2014/main" id="{DDAFFB40-D7F2-4262-A308-FD45F08884A7}"/>
            </a:ext>
          </a:extLst>
        </xdr:cNvPr>
        <xdr:cNvSpPr/>
      </xdr:nvSpPr>
      <xdr:spPr>
        <a:xfrm>
          <a:off x="19494500" y="18532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23949</xdr:rowOff>
    </xdr:from>
    <xdr:to>
      <xdr:col>107</xdr:col>
      <xdr:colOff>50800</xdr:colOff>
      <xdr:row>108</xdr:row>
      <xdr:rowOff>66402</xdr:rowOff>
    </xdr:to>
    <xdr:cxnSp macro="">
      <xdr:nvCxnSpPr>
        <xdr:cNvPr id="802" name="直線コネクタ 801">
          <a:extLst>
            <a:ext uri="{FF2B5EF4-FFF2-40B4-BE49-F238E27FC236}">
              <a16:creationId xmlns:a16="http://schemas.microsoft.com/office/drawing/2014/main" id="{90029347-CB91-4E5E-93EA-8F6D05C602DE}"/>
            </a:ext>
          </a:extLst>
        </xdr:cNvPr>
        <xdr:cNvCxnSpPr/>
      </xdr:nvCxnSpPr>
      <xdr:spPr>
        <a:xfrm flipV="1">
          <a:off x="19545300" y="18540549"/>
          <a:ext cx="889000" cy="42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15602</xdr:rowOff>
    </xdr:from>
    <xdr:to>
      <xdr:col>98</xdr:col>
      <xdr:colOff>38100</xdr:colOff>
      <xdr:row>108</xdr:row>
      <xdr:rowOff>117202</xdr:rowOff>
    </xdr:to>
    <xdr:sp macro="" textlink="">
      <xdr:nvSpPr>
        <xdr:cNvPr id="803" name="楕円 802">
          <a:extLst>
            <a:ext uri="{FF2B5EF4-FFF2-40B4-BE49-F238E27FC236}">
              <a16:creationId xmlns:a16="http://schemas.microsoft.com/office/drawing/2014/main" id="{D0A46E26-C474-464E-B007-2A6D0D2725BA}"/>
            </a:ext>
          </a:extLst>
        </xdr:cNvPr>
        <xdr:cNvSpPr/>
      </xdr:nvSpPr>
      <xdr:spPr>
        <a:xfrm>
          <a:off x="18605500" y="18532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66402</xdr:rowOff>
    </xdr:from>
    <xdr:to>
      <xdr:col>102</xdr:col>
      <xdr:colOff>114300</xdr:colOff>
      <xdr:row>108</xdr:row>
      <xdr:rowOff>66402</xdr:rowOff>
    </xdr:to>
    <xdr:cxnSp macro="">
      <xdr:nvCxnSpPr>
        <xdr:cNvPr id="804" name="直線コネクタ 803">
          <a:extLst>
            <a:ext uri="{FF2B5EF4-FFF2-40B4-BE49-F238E27FC236}">
              <a16:creationId xmlns:a16="http://schemas.microsoft.com/office/drawing/2014/main" id="{4240A119-BE6A-49F4-88BC-5A635498D210}"/>
            </a:ext>
          </a:extLst>
        </xdr:cNvPr>
        <xdr:cNvCxnSpPr/>
      </xdr:nvCxnSpPr>
      <xdr:spPr>
        <a:xfrm>
          <a:off x="18656300" y="1858300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161489</xdr:rowOff>
    </xdr:from>
    <xdr:ext cx="469744" cy="259045"/>
    <xdr:sp macro="" textlink="">
      <xdr:nvSpPr>
        <xdr:cNvPr id="805" name="n_1aveValue【公民館】&#10;一人当たり面積">
          <a:extLst>
            <a:ext uri="{FF2B5EF4-FFF2-40B4-BE49-F238E27FC236}">
              <a16:creationId xmlns:a16="http://schemas.microsoft.com/office/drawing/2014/main" id="{E8B92440-6A38-446C-9425-2ADF1C1993B5}"/>
            </a:ext>
          </a:extLst>
        </xdr:cNvPr>
        <xdr:cNvSpPr txBox="1"/>
      </xdr:nvSpPr>
      <xdr:spPr>
        <a:xfrm>
          <a:off x="21075727" y="18163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9633</xdr:rowOff>
    </xdr:from>
    <xdr:ext cx="469744" cy="259045"/>
    <xdr:sp macro="" textlink="">
      <xdr:nvSpPr>
        <xdr:cNvPr id="806" name="n_2aveValue【公民館】&#10;一人当たり面積">
          <a:extLst>
            <a:ext uri="{FF2B5EF4-FFF2-40B4-BE49-F238E27FC236}">
              <a16:creationId xmlns:a16="http://schemas.microsoft.com/office/drawing/2014/main" id="{C97B1ABF-C2BA-4A8B-8BBA-89C37D9A7030}"/>
            </a:ext>
          </a:extLst>
        </xdr:cNvPr>
        <xdr:cNvSpPr txBox="1"/>
      </xdr:nvSpPr>
      <xdr:spPr>
        <a:xfrm>
          <a:off x="20199427" y="18183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168020</xdr:rowOff>
    </xdr:from>
    <xdr:ext cx="469744" cy="259045"/>
    <xdr:sp macro="" textlink="">
      <xdr:nvSpPr>
        <xdr:cNvPr id="807" name="n_3aveValue【公民館】&#10;一人当たり面積">
          <a:extLst>
            <a:ext uri="{FF2B5EF4-FFF2-40B4-BE49-F238E27FC236}">
              <a16:creationId xmlns:a16="http://schemas.microsoft.com/office/drawing/2014/main" id="{E1EF9B57-FD86-4A27-8DD3-01940C3E81D1}"/>
            </a:ext>
          </a:extLst>
        </xdr:cNvPr>
        <xdr:cNvSpPr txBox="1"/>
      </xdr:nvSpPr>
      <xdr:spPr>
        <a:xfrm>
          <a:off x="19310427" y="18170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156590</xdr:rowOff>
    </xdr:from>
    <xdr:ext cx="469744" cy="259045"/>
    <xdr:sp macro="" textlink="">
      <xdr:nvSpPr>
        <xdr:cNvPr id="808" name="n_4aveValue【公民館】&#10;一人当たり面積">
          <a:extLst>
            <a:ext uri="{FF2B5EF4-FFF2-40B4-BE49-F238E27FC236}">
              <a16:creationId xmlns:a16="http://schemas.microsoft.com/office/drawing/2014/main" id="{CD47F16F-55CB-49FE-8830-0882484830B7}"/>
            </a:ext>
          </a:extLst>
        </xdr:cNvPr>
        <xdr:cNvSpPr txBox="1"/>
      </xdr:nvSpPr>
      <xdr:spPr>
        <a:xfrm>
          <a:off x="18421427" y="17987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62609</xdr:rowOff>
    </xdr:from>
    <xdr:ext cx="469744" cy="259045"/>
    <xdr:sp macro="" textlink="">
      <xdr:nvSpPr>
        <xdr:cNvPr id="809" name="n_1mainValue【公民館】&#10;一人当たり面積">
          <a:extLst>
            <a:ext uri="{FF2B5EF4-FFF2-40B4-BE49-F238E27FC236}">
              <a16:creationId xmlns:a16="http://schemas.microsoft.com/office/drawing/2014/main" id="{40D94F98-6EDD-4936-9B0D-9B9C228083A2}"/>
            </a:ext>
          </a:extLst>
        </xdr:cNvPr>
        <xdr:cNvSpPr txBox="1"/>
      </xdr:nvSpPr>
      <xdr:spPr>
        <a:xfrm>
          <a:off x="21075727" y="18579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65876</xdr:rowOff>
    </xdr:from>
    <xdr:ext cx="469744" cy="259045"/>
    <xdr:sp macro="" textlink="">
      <xdr:nvSpPr>
        <xdr:cNvPr id="810" name="n_2mainValue【公民館】&#10;一人当たり面積">
          <a:extLst>
            <a:ext uri="{FF2B5EF4-FFF2-40B4-BE49-F238E27FC236}">
              <a16:creationId xmlns:a16="http://schemas.microsoft.com/office/drawing/2014/main" id="{50ED9094-726F-442E-ABD6-A88C208024A3}"/>
            </a:ext>
          </a:extLst>
        </xdr:cNvPr>
        <xdr:cNvSpPr txBox="1"/>
      </xdr:nvSpPr>
      <xdr:spPr>
        <a:xfrm>
          <a:off x="20199427" y="18582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108329</xdr:rowOff>
    </xdr:from>
    <xdr:ext cx="469744" cy="259045"/>
    <xdr:sp macro="" textlink="">
      <xdr:nvSpPr>
        <xdr:cNvPr id="811" name="n_3mainValue【公民館】&#10;一人当たり面積">
          <a:extLst>
            <a:ext uri="{FF2B5EF4-FFF2-40B4-BE49-F238E27FC236}">
              <a16:creationId xmlns:a16="http://schemas.microsoft.com/office/drawing/2014/main" id="{684B1DE2-BAC7-44E5-92B7-D3779155BFF9}"/>
            </a:ext>
          </a:extLst>
        </xdr:cNvPr>
        <xdr:cNvSpPr txBox="1"/>
      </xdr:nvSpPr>
      <xdr:spPr>
        <a:xfrm>
          <a:off x="19310427" y="18624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108329</xdr:rowOff>
    </xdr:from>
    <xdr:ext cx="469744" cy="259045"/>
    <xdr:sp macro="" textlink="">
      <xdr:nvSpPr>
        <xdr:cNvPr id="812" name="n_4mainValue【公民館】&#10;一人当たり面積">
          <a:extLst>
            <a:ext uri="{FF2B5EF4-FFF2-40B4-BE49-F238E27FC236}">
              <a16:creationId xmlns:a16="http://schemas.microsoft.com/office/drawing/2014/main" id="{A010473B-97BD-4069-8109-44FE865F9032}"/>
            </a:ext>
          </a:extLst>
        </xdr:cNvPr>
        <xdr:cNvSpPr txBox="1"/>
      </xdr:nvSpPr>
      <xdr:spPr>
        <a:xfrm>
          <a:off x="18421427" y="18624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13" name="正方形/長方形 812">
          <a:extLst>
            <a:ext uri="{FF2B5EF4-FFF2-40B4-BE49-F238E27FC236}">
              <a16:creationId xmlns:a16="http://schemas.microsoft.com/office/drawing/2014/main" id="{6945B246-FD47-4C09-907D-A136569F4156}"/>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14" name="正方形/長方形 813">
          <a:extLst>
            <a:ext uri="{FF2B5EF4-FFF2-40B4-BE49-F238E27FC236}">
              <a16:creationId xmlns:a16="http://schemas.microsoft.com/office/drawing/2014/main" id="{CFF564A2-E367-4B17-A63D-866F267C7741}"/>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15" name="テキスト ボックス 814">
          <a:extLst>
            <a:ext uri="{FF2B5EF4-FFF2-40B4-BE49-F238E27FC236}">
              <a16:creationId xmlns:a16="http://schemas.microsoft.com/office/drawing/2014/main" id="{08E52268-6F8E-4DDB-92B4-AAD5D376B867}"/>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前年度と同様、「公民館」において有形固定資産減価償却率が類似団体内平均値を大きく下回った。これは、平成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年度末から平成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年度にかけて実施された本納公民館及び本納支所の複合施設の建設及び駐車場整備等によるものと考えられる。</a:t>
          </a:r>
        </a:p>
        <a:p>
          <a:r>
            <a:rPr kumimoji="1" lang="ja-JP" altLang="en-US" sz="1300">
              <a:latin typeface="ＭＳ Ｐゴシック" panose="020B0600070205080204" pitchFamily="50" charset="-128"/>
              <a:ea typeface="ＭＳ Ｐゴシック" panose="020B0600070205080204" pitchFamily="50" charset="-128"/>
            </a:rPr>
            <a:t>　一方で、「認定こども園・幼稚園・保育所」及び「公営住宅」において有形固定資産減価償却率が類似団体内平均を上回り、また、前年度から数値も上昇している。これらの施設については、建設から相当の年数が経過し老朽化が進んでいることから、他施設に比べ大きく差がついていると考えられる。「認定こども園・幼稚園・保育所」については、市内保育所</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か所及び市内幼稚園</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か所を集約化し、令和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年度に北部認定こども園を開設した。令和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には南部認定こども園を開設する予定である。「公営住宅」については、茂原市市営住宅長寿命化計画に基づき老朽化の著しい住宅や利用率の低い施設について、順次対策を進めている。長寿命化事業については、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年度より長谷住宅の大規模改善工事を始めている。集約化事業については、市営住宅</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か所を用途廃止し、令和元年度に１か所除却したところである。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46A020F8-9049-42E2-A6A2-47856B4915C9}"/>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20B62DEE-2537-4B9D-8150-1711B439F96E}"/>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3E3ED28D-198D-4016-A61C-7F02B72FD3EE}"/>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3A8470DA-C97E-4483-B8DC-9EA5753D09C1}"/>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千葉県茂原市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42C5E2C6-28FC-4612-9494-8BE02897AFE8}"/>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3CCD815D-C59E-4E8A-8270-24E97DE8BE62}"/>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A525461A-A0A1-4790-988B-C81EBCB6756B}"/>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A9C5B794-9266-445F-8E58-F0F46D4315F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CCEBCBBC-F7E4-4025-BA08-29B4DDDA970F}"/>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1D4547CF-C72F-4673-917A-D48A5AEC934B}"/>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89,128
87,695
99.92
33,985,813
31,838,200
1,558,935
18,140,807
39,616,060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3DF6A36-1D4C-46FA-8F0B-F44351826713}"/>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ABCDBA1D-72E0-4D17-96C8-25488C982D15}"/>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B653541B-37FD-4810-8F6A-6419C67C57F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9.7
109.7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FE900B35-D7F4-4F25-A222-647ED1B25B12}"/>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103456F7-B2E2-40BA-BC6B-FEE3D70EE2DB}"/>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2DEDACE8-0164-4537-9B75-509674F7C015}"/>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4D1C6B4B-DA14-4BB9-8880-2B9C751C7914}"/>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82E69F26-4935-429F-88FA-8AAABBB21D93}"/>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E0D3F356-0DCF-495E-9355-FFC828AABB0C}"/>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3D45CE6C-4052-46C9-B312-C308CF1FF299}"/>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548439D3-FCDC-4518-AC1A-EFD53B4ED7EE}"/>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C742525B-B9A7-4100-85DE-6887A1A2FBED}"/>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14AD14E5-5661-4950-91BC-212282BC6E5E}"/>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B9BFDFB3-A459-4616-9029-1E8D6922591E}"/>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21021F11-8970-4F07-875E-6D1BF75F5AB4}"/>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6F38FDF-6721-4317-B52F-58D415941726}"/>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9EF6AD3F-CF1F-4866-A5F9-7CC53E01E984}"/>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FA99C49-CADF-4DC6-8407-4AD8D207724B}"/>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E305C299-4C13-4CDE-A870-DF735D5D652C}"/>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B222E66A-1A7E-4410-A651-8DA7153F8576}"/>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A25B9FAF-A2F7-48E9-92BB-8E8D93FC11BD}"/>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D953BFFA-66F5-4867-A535-E49F97B8063E}"/>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DC53A4F9-D427-42A4-8D5B-B43617088981}"/>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E0E4AD4F-9CE4-4FA4-8BCA-3D11E5DA65DA}"/>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AB69497C-6654-43FC-A076-E6368C8DE9AD}"/>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DDB61EDB-F9F8-4A60-B506-A2EEA2E5C32C}"/>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FB04953D-05C4-4317-869C-70017960BFB5}"/>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6FCC3635-4479-444F-96B6-491DF70B243A}"/>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8887EBEF-36AF-4BE5-AFDC-D734C8E5DEF9}"/>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DA15AC18-B4D0-436F-9B1A-654C780491D5}"/>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13B8207F-5A72-4ACE-9EE0-0F20C945B1E8}"/>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BAE665A4-E88E-4427-8808-3401A88695A5}"/>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BF1095BE-53DB-459C-BBD1-376296A74A6C}"/>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200C5BDF-D0AD-4827-A35C-13D3D9CFD093}"/>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D10570DA-B006-4185-97DD-3111C8089172}"/>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FB021E13-FFDA-4971-9A18-1AAFE9386347}"/>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9B29ED36-A416-4448-B6A9-24FCEC971F0E}"/>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B426F77B-16E0-4F5A-9CB8-AB4E78EBEF3B}"/>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5BB7B870-2F39-4B87-ADD3-FA056E5EC6FE}"/>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8BA8AABC-4371-4AFE-A460-43B67C4CC919}"/>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3F856572-C286-425E-9290-3375A69678BE}"/>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0A843DFD-6E63-4209-9118-A884FC6A92AB}"/>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2AA324CA-D57B-4CD1-8208-16CFFBA3C00B}"/>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5D62FA0D-1C62-42D6-9A2C-911DD0B8A6D5}"/>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8EEE4256-D482-4CD1-B64F-A36012619B96}"/>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7248D268-AA50-44CD-AC69-B209E4598AC2}"/>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B73D082F-9261-4455-A666-B02FFB244364}"/>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75F9E9D9-825A-4A9E-AF98-5BEB774D1D4D}"/>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60" name="直線コネクタ 59">
          <a:extLst>
            <a:ext uri="{FF2B5EF4-FFF2-40B4-BE49-F238E27FC236}">
              <a16:creationId xmlns:a16="http://schemas.microsoft.com/office/drawing/2014/main" id="{E5F92672-FCC3-4B3C-8F2E-AB0F06175E91}"/>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61" name="テキスト ボックス 60">
          <a:extLst>
            <a:ext uri="{FF2B5EF4-FFF2-40B4-BE49-F238E27FC236}">
              <a16:creationId xmlns:a16="http://schemas.microsoft.com/office/drawing/2014/main" id="{58E16510-DDDB-41EF-AB60-ECB9FE710308}"/>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2" name="直線コネクタ 61">
          <a:extLst>
            <a:ext uri="{FF2B5EF4-FFF2-40B4-BE49-F238E27FC236}">
              <a16:creationId xmlns:a16="http://schemas.microsoft.com/office/drawing/2014/main" id="{6AD41935-82BE-427F-AC1F-5713CA95F482}"/>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3" name="テキスト ボックス 62">
          <a:extLst>
            <a:ext uri="{FF2B5EF4-FFF2-40B4-BE49-F238E27FC236}">
              <a16:creationId xmlns:a16="http://schemas.microsoft.com/office/drawing/2014/main" id="{E8A5FB45-5268-4DFF-9E7D-C6DF389603F2}"/>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4" name="直線コネクタ 63">
          <a:extLst>
            <a:ext uri="{FF2B5EF4-FFF2-40B4-BE49-F238E27FC236}">
              <a16:creationId xmlns:a16="http://schemas.microsoft.com/office/drawing/2014/main" id="{B2C8F865-5D35-4809-834F-BCECBA75B931}"/>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5" name="テキスト ボックス 64">
          <a:extLst>
            <a:ext uri="{FF2B5EF4-FFF2-40B4-BE49-F238E27FC236}">
              <a16:creationId xmlns:a16="http://schemas.microsoft.com/office/drawing/2014/main" id="{D1FDFFC6-455C-4B2E-B3EA-FB14E0EF4163}"/>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6" name="直線コネクタ 65">
          <a:extLst>
            <a:ext uri="{FF2B5EF4-FFF2-40B4-BE49-F238E27FC236}">
              <a16:creationId xmlns:a16="http://schemas.microsoft.com/office/drawing/2014/main" id="{A0F78C7C-1DD0-4330-9B21-364384C960F2}"/>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7" name="テキスト ボックス 66">
          <a:extLst>
            <a:ext uri="{FF2B5EF4-FFF2-40B4-BE49-F238E27FC236}">
              <a16:creationId xmlns:a16="http://schemas.microsoft.com/office/drawing/2014/main" id="{74F1703C-51D9-4499-9AB8-57FB5D59774A}"/>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8" name="直線コネクタ 67">
          <a:extLst>
            <a:ext uri="{FF2B5EF4-FFF2-40B4-BE49-F238E27FC236}">
              <a16:creationId xmlns:a16="http://schemas.microsoft.com/office/drawing/2014/main" id="{2CE24202-BE6C-4FF5-B0DF-8EB43E624152}"/>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69" name="テキスト ボックス 68">
          <a:extLst>
            <a:ext uri="{FF2B5EF4-FFF2-40B4-BE49-F238E27FC236}">
              <a16:creationId xmlns:a16="http://schemas.microsoft.com/office/drawing/2014/main" id="{2ADD002F-0EBC-41A8-A4CC-94D097A1924B}"/>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a:extLst>
            <a:ext uri="{FF2B5EF4-FFF2-40B4-BE49-F238E27FC236}">
              <a16:creationId xmlns:a16="http://schemas.microsoft.com/office/drawing/2014/main" id="{0FF36B2F-2E64-41D3-A4DD-C9E833EF0BDB}"/>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71" name="テキスト ボックス 70">
          <a:extLst>
            <a:ext uri="{FF2B5EF4-FFF2-40B4-BE49-F238E27FC236}">
              <a16:creationId xmlns:a16="http://schemas.microsoft.com/office/drawing/2014/main" id="{ABFB0DCF-F50E-4BE8-BC31-396D2D3CE806}"/>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a:extLst>
            <a:ext uri="{FF2B5EF4-FFF2-40B4-BE49-F238E27FC236}">
              <a16:creationId xmlns:a16="http://schemas.microsoft.com/office/drawing/2014/main" id="{C0CAB9B0-1332-4B1E-8E86-1B5F9A6BFE9B}"/>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123825</xdr:rowOff>
    </xdr:from>
    <xdr:to>
      <xdr:col>24</xdr:col>
      <xdr:colOff>62865</xdr:colOff>
      <xdr:row>64</xdr:row>
      <xdr:rowOff>53340</xdr:rowOff>
    </xdr:to>
    <xdr:cxnSp macro="">
      <xdr:nvCxnSpPr>
        <xdr:cNvPr id="73" name="直線コネクタ 72">
          <a:extLst>
            <a:ext uri="{FF2B5EF4-FFF2-40B4-BE49-F238E27FC236}">
              <a16:creationId xmlns:a16="http://schemas.microsoft.com/office/drawing/2014/main" id="{7714F587-D5B4-4ECC-BA46-CBD4DDD2EADA}"/>
            </a:ext>
          </a:extLst>
        </xdr:cNvPr>
        <xdr:cNvCxnSpPr/>
      </xdr:nvCxnSpPr>
      <xdr:spPr>
        <a:xfrm flipV="1">
          <a:off x="4634865" y="9553575"/>
          <a:ext cx="0" cy="1472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57167</xdr:rowOff>
    </xdr:from>
    <xdr:ext cx="405111" cy="259045"/>
    <xdr:sp macro="" textlink="">
      <xdr:nvSpPr>
        <xdr:cNvPr id="74" name="【体育館・プール】&#10;有形固定資産減価償却率最小値テキスト">
          <a:extLst>
            <a:ext uri="{FF2B5EF4-FFF2-40B4-BE49-F238E27FC236}">
              <a16:creationId xmlns:a16="http://schemas.microsoft.com/office/drawing/2014/main" id="{C5ED0C7B-ECAE-4E7D-AD5B-4972D7D4019B}"/>
            </a:ext>
          </a:extLst>
        </xdr:cNvPr>
        <xdr:cNvSpPr txBox="1"/>
      </xdr:nvSpPr>
      <xdr:spPr>
        <a:xfrm>
          <a:off x="4673600" y="1102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53340</xdr:rowOff>
    </xdr:from>
    <xdr:to>
      <xdr:col>24</xdr:col>
      <xdr:colOff>152400</xdr:colOff>
      <xdr:row>64</xdr:row>
      <xdr:rowOff>53340</xdr:rowOff>
    </xdr:to>
    <xdr:cxnSp macro="">
      <xdr:nvCxnSpPr>
        <xdr:cNvPr id="75" name="直線コネクタ 74">
          <a:extLst>
            <a:ext uri="{FF2B5EF4-FFF2-40B4-BE49-F238E27FC236}">
              <a16:creationId xmlns:a16="http://schemas.microsoft.com/office/drawing/2014/main" id="{ABABE215-1CC3-4B34-B1C1-690DAA7AA294}"/>
            </a:ext>
          </a:extLst>
        </xdr:cNvPr>
        <xdr:cNvCxnSpPr/>
      </xdr:nvCxnSpPr>
      <xdr:spPr>
        <a:xfrm>
          <a:off x="4546600" y="11026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70502</xdr:rowOff>
    </xdr:from>
    <xdr:ext cx="405111" cy="259045"/>
    <xdr:sp macro="" textlink="">
      <xdr:nvSpPr>
        <xdr:cNvPr id="76" name="【体育館・プール】&#10;有形固定資産減価償却率最大値テキスト">
          <a:extLst>
            <a:ext uri="{FF2B5EF4-FFF2-40B4-BE49-F238E27FC236}">
              <a16:creationId xmlns:a16="http://schemas.microsoft.com/office/drawing/2014/main" id="{A07E7852-C87C-47BA-87F4-D4577C2D3211}"/>
            </a:ext>
          </a:extLst>
        </xdr:cNvPr>
        <xdr:cNvSpPr txBox="1"/>
      </xdr:nvSpPr>
      <xdr:spPr>
        <a:xfrm>
          <a:off x="4673600" y="9328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123825</xdr:rowOff>
    </xdr:from>
    <xdr:to>
      <xdr:col>24</xdr:col>
      <xdr:colOff>152400</xdr:colOff>
      <xdr:row>55</xdr:row>
      <xdr:rowOff>123825</xdr:rowOff>
    </xdr:to>
    <xdr:cxnSp macro="">
      <xdr:nvCxnSpPr>
        <xdr:cNvPr id="77" name="直線コネクタ 76">
          <a:extLst>
            <a:ext uri="{FF2B5EF4-FFF2-40B4-BE49-F238E27FC236}">
              <a16:creationId xmlns:a16="http://schemas.microsoft.com/office/drawing/2014/main" id="{B7B2C510-18B9-45B5-8342-F5FF6EA4D2A7}"/>
            </a:ext>
          </a:extLst>
        </xdr:cNvPr>
        <xdr:cNvCxnSpPr/>
      </xdr:nvCxnSpPr>
      <xdr:spPr>
        <a:xfrm>
          <a:off x="4546600" y="9553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137177</xdr:rowOff>
    </xdr:from>
    <xdr:ext cx="405111" cy="259045"/>
    <xdr:sp macro="" textlink="">
      <xdr:nvSpPr>
        <xdr:cNvPr id="78" name="【体育館・プール】&#10;有形固定資産減価償却率平均値テキスト">
          <a:extLst>
            <a:ext uri="{FF2B5EF4-FFF2-40B4-BE49-F238E27FC236}">
              <a16:creationId xmlns:a16="http://schemas.microsoft.com/office/drawing/2014/main" id="{900221B7-8DB4-4DB8-840A-446E497B93E5}"/>
            </a:ext>
          </a:extLst>
        </xdr:cNvPr>
        <xdr:cNvSpPr txBox="1"/>
      </xdr:nvSpPr>
      <xdr:spPr>
        <a:xfrm>
          <a:off x="4673600" y="102527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158750</xdr:rowOff>
    </xdr:from>
    <xdr:to>
      <xdr:col>24</xdr:col>
      <xdr:colOff>114300</xdr:colOff>
      <xdr:row>60</xdr:row>
      <xdr:rowOff>88900</xdr:rowOff>
    </xdr:to>
    <xdr:sp macro="" textlink="">
      <xdr:nvSpPr>
        <xdr:cNvPr id="79" name="フローチャート: 判断 78">
          <a:extLst>
            <a:ext uri="{FF2B5EF4-FFF2-40B4-BE49-F238E27FC236}">
              <a16:creationId xmlns:a16="http://schemas.microsoft.com/office/drawing/2014/main" id="{F950BC6C-352E-460E-AAF7-AAF6021E80D7}"/>
            </a:ext>
          </a:extLst>
        </xdr:cNvPr>
        <xdr:cNvSpPr/>
      </xdr:nvSpPr>
      <xdr:spPr>
        <a:xfrm>
          <a:off x="45847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122555</xdr:rowOff>
    </xdr:from>
    <xdr:to>
      <xdr:col>20</xdr:col>
      <xdr:colOff>38100</xdr:colOff>
      <xdr:row>60</xdr:row>
      <xdr:rowOff>52705</xdr:rowOff>
    </xdr:to>
    <xdr:sp macro="" textlink="">
      <xdr:nvSpPr>
        <xdr:cNvPr id="80" name="フローチャート: 判断 79">
          <a:extLst>
            <a:ext uri="{FF2B5EF4-FFF2-40B4-BE49-F238E27FC236}">
              <a16:creationId xmlns:a16="http://schemas.microsoft.com/office/drawing/2014/main" id="{F171221B-8CD0-4A43-B8E8-2BD2901B59EB}"/>
            </a:ext>
          </a:extLst>
        </xdr:cNvPr>
        <xdr:cNvSpPr/>
      </xdr:nvSpPr>
      <xdr:spPr>
        <a:xfrm>
          <a:off x="3746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105410</xdr:rowOff>
    </xdr:from>
    <xdr:to>
      <xdr:col>15</xdr:col>
      <xdr:colOff>101600</xdr:colOff>
      <xdr:row>60</xdr:row>
      <xdr:rowOff>35560</xdr:rowOff>
    </xdr:to>
    <xdr:sp macro="" textlink="">
      <xdr:nvSpPr>
        <xdr:cNvPr id="81" name="フローチャート: 判断 80">
          <a:extLst>
            <a:ext uri="{FF2B5EF4-FFF2-40B4-BE49-F238E27FC236}">
              <a16:creationId xmlns:a16="http://schemas.microsoft.com/office/drawing/2014/main" id="{D29C174C-3785-4EFD-8D4B-27CFC7D2F775}"/>
            </a:ext>
          </a:extLst>
        </xdr:cNvPr>
        <xdr:cNvSpPr/>
      </xdr:nvSpPr>
      <xdr:spPr>
        <a:xfrm>
          <a:off x="28575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74930</xdr:rowOff>
    </xdr:from>
    <xdr:to>
      <xdr:col>10</xdr:col>
      <xdr:colOff>165100</xdr:colOff>
      <xdr:row>60</xdr:row>
      <xdr:rowOff>5080</xdr:rowOff>
    </xdr:to>
    <xdr:sp macro="" textlink="">
      <xdr:nvSpPr>
        <xdr:cNvPr id="82" name="フローチャート: 判断 81">
          <a:extLst>
            <a:ext uri="{FF2B5EF4-FFF2-40B4-BE49-F238E27FC236}">
              <a16:creationId xmlns:a16="http://schemas.microsoft.com/office/drawing/2014/main" id="{7C9D0430-A364-4003-86A7-A8FA490FED4C}"/>
            </a:ext>
          </a:extLst>
        </xdr:cNvPr>
        <xdr:cNvSpPr/>
      </xdr:nvSpPr>
      <xdr:spPr>
        <a:xfrm>
          <a:off x="1968500"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95885</xdr:rowOff>
    </xdr:from>
    <xdr:to>
      <xdr:col>6</xdr:col>
      <xdr:colOff>38100</xdr:colOff>
      <xdr:row>60</xdr:row>
      <xdr:rowOff>26035</xdr:rowOff>
    </xdr:to>
    <xdr:sp macro="" textlink="">
      <xdr:nvSpPr>
        <xdr:cNvPr id="83" name="フローチャート: 判断 82">
          <a:extLst>
            <a:ext uri="{FF2B5EF4-FFF2-40B4-BE49-F238E27FC236}">
              <a16:creationId xmlns:a16="http://schemas.microsoft.com/office/drawing/2014/main" id="{CA826EB4-FD08-4B10-9894-0F0D2B70E5FE}"/>
            </a:ext>
          </a:extLst>
        </xdr:cNvPr>
        <xdr:cNvSpPr/>
      </xdr:nvSpPr>
      <xdr:spPr>
        <a:xfrm>
          <a:off x="1079500" y="1021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4" name="テキスト ボックス 83">
          <a:extLst>
            <a:ext uri="{FF2B5EF4-FFF2-40B4-BE49-F238E27FC236}">
              <a16:creationId xmlns:a16="http://schemas.microsoft.com/office/drawing/2014/main" id="{264DB3D8-98FA-494A-A36F-6104CA0331D4}"/>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A413C297-2F84-4488-AABB-7C7B23C729EF}"/>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EB7F9AC7-9415-4828-8E2D-3035E52A4C95}"/>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565EFF5D-9B64-4CD6-90AF-C0246D8F5C86}"/>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4B800B81-0B23-45CF-A103-DF64E44EE8C3}"/>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168275</xdr:rowOff>
    </xdr:from>
    <xdr:to>
      <xdr:col>20</xdr:col>
      <xdr:colOff>38100</xdr:colOff>
      <xdr:row>62</xdr:row>
      <xdr:rowOff>98425</xdr:rowOff>
    </xdr:to>
    <xdr:sp macro="" textlink="">
      <xdr:nvSpPr>
        <xdr:cNvPr id="89" name="楕円 88">
          <a:extLst>
            <a:ext uri="{FF2B5EF4-FFF2-40B4-BE49-F238E27FC236}">
              <a16:creationId xmlns:a16="http://schemas.microsoft.com/office/drawing/2014/main" id="{18DD5466-880A-48F3-BE16-8B18592F2940}"/>
            </a:ext>
          </a:extLst>
        </xdr:cNvPr>
        <xdr:cNvSpPr/>
      </xdr:nvSpPr>
      <xdr:spPr>
        <a:xfrm>
          <a:off x="3746500" y="10626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126365</xdr:rowOff>
    </xdr:from>
    <xdr:to>
      <xdr:col>15</xdr:col>
      <xdr:colOff>101600</xdr:colOff>
      <xdr:row>62</xdr:row>
      <xdr:rowOff>56515</xdr:rowOff>
    </xdr:to>
    <xdr:sp macro="" textlink="">
      <xdr:nvSpPr>
        <xdr:cNvPr id="90" name="楕円 89">
          <a:extLst>
            <a:ext uri="{FF2B5EF4-FFF2-40B4-BE49-F238E27FC236}">
              <a16:creationId xmlns:a16="http://schemas.microsoft.com/office/drawing/2014/main" id="{A35E040F-E083-4E71-B62A-6269DD15585E}"/>
            </a:ext>
          </a:extLst>
        </xdr:cNvPr>
        <xdr:cNvSpPr/>
      </xdr:nvSpPr>
      <xdr:spPr>
        <a:xfrm>
          <a:off x="2857500" y="10584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5715</xdr:rowOff>
    </xdr:from>
    <xdr:to>
      <xdr:col>19</xdr:col>
      <xdr:colOff>177800</xdr:colOff>
      <xdr:row>62</xdr:row>
      <xdr:rowOff>47625</xdr:rowOff>
    </xdr:to>
    <xdr:cxnSp macro="">
      <xdr:nvCxnSpPr>
        <xdr:cNvPr id="91" name="直線コネクタ 90">
          <a:extLst>
            <a:ext uri="{FF2B5EF4-FFF2-40B4-BE49-F238E27FC236}">
              <a16:creationId xmlns:a16="http://schemas.microsoft.com/office/drawing/2014/main" id="{A42BF2D4-FAE0-4A43-BB6E-7E284F3B9AB0}"/>
            </a:ext>
          </a:extLst>
        </xdr:cNvPr>
        <xdr:cNvCxnSpPr/>
      </xdr:nvCxnSpPr>
      <xdr:spPr>
        <a:xfrm>
          <a:off x="2908300" y="1063561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84455</xdr:rowOff>
    </xdr:from>
    <xdr:to>
      <xdr:col>10</xdr:col>
      <xdr:colOff>165100</xdr:colOff>
      <xdr:row>62</xdr:row>
      <xdr:rowOff>14605</xdr:rowOff>
    </xdr:to>
    <xdr:sp macro="" textlink="">
      <xdr:nvSpPr>
        <xdr:cNvPr id="92" name="楕円 91">
          <a:extLst>
            <a:ext uri="{FF2B5EF4-FFF2-40B4-BE49-F238E27FC236}">
              <a16:creationId xmlns:a16="http://schemas.microsoft.com/office/drawing/2014/main" id="{B6BA0870-42A4-428B-9A4B-3C8D4373F5CA}"/>
            </a:ext>
          </a:extLst>
        </xdr:cNvPr>
        <xdr:cNvSpPr/>
      </xdr:nvSpPr>
      <xdr:spPr>
        <a:xfrm>
          <a:off x="1968500" y="1054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135255</xdr:rowOff>
    </xdr:from>
    <xdr:to>
      <xdr:col>15</xdr:col>
      <xdr:colOff>50800</xdr:colOff>
      <xdr:row>62</xdr:row>
      <xdr:rowOff>5715</xdr:rowOff>
    </xdr:to>
    <xdr:cxnSp macro="">
      <xdr:nvCxnSpPr>
        <xdr:cNvPr id="93" name="直線コネクタ 92">
          <a:extLst>
            <a:ext uri="{FF2B5EF4-FFF2-40B4-BE49-F238E27FC236}">
              <a16:creationId xmlns:a16="http://schemas.microsoft.com/office/drawing/2014/main" id="{98586351-5700-4134-8AE1-A299FE952EC6}"/>
            </a:ext>
          </a:extLst>
        </xdr:cNvPr>
        <xdr:cNvCxnSpPr/>
      </xdr:nvCxnSpPr>
      <xdr:spPr>
        <a:xfrm>
          <a:off x="2019300" y="1059370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42545</xdr:rowOff>
    </xdr:from>
    <xdr:to>
      <xdr:col>6</xdr:col>
      <xdr:colOff>38100</xdr:colOff>
      <xdr:row>61</xdr:row>
      <xdr:rowOff>144145</xdr:rowOff>
    </xdr:to>
    <xdr:sp macro="" textlink="">
      <xdr:nvSpPr>
        <xdr:cNvPr id="94" name="楕円 93">
          <a:extLst>
            <a:ext uri="{FF2B5EF4-FFF2-40B4-BE49-F238E27FC236}">
              <a16:creationId xmlns:a16="http://schemas.microsoft.com/office/drawing/2014/main" id="{CBDF40EA-7563-413C-8FD5-6BECECB74231}"/>
            </a:ext>
          </a:extLst>
        </xdr:cNvPr>
        <xdr:cNvSpPr/>
      </xdr:nvSpPr>
      <xdr:spPr>
        <a:xfrm>
          <a:off x="1079500" y="1050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93345</xdr:rowOff>
    </xdr:from>
    <xdr:to>
      <xdr:col>10</xdr:col>
      <xdr:colOff>114300</xdr:colOff>
      <xdr:row>61</xdr:row>
      <xdr:rowOff>135255</xdr:rowOff>
    </xdr:to>
    <xdr:cxnSp macro="">
      <xdr:nvCxnSpPr>
        <xdr:cNvPr id="95" name="直線コネクタ 94">
          <a:extLst>
            <a:ext uri="{FF2B5EF4-FFF2-40B4-BE49-F238E27FC236}">
              <a16:creationId xmlns:a16="http://schemas.microsoft.com/office/drawing/2014/main" id="{500E2153-3BA9-48D5-B905-8DE0A009D958}"/>
            </a:ext>
          </a:extLst>
        </xdr:cNvPr>
        <xdr:cNvCxnSpPr/>
      </xdr:nvCxnSpPr>
      <xdr:spPr>
        <a:xfrm>
          <a:off x="1130300" y="1055179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69232</xdr:rowOff>
    </xdr:from>
    <xdr:ext cx="405111" cy="259045"/>
    <xdr:sp macro="" textlink="">
      <xdr:nvSpPr>
        <xdr:cNvPr id="96" name="n_1aveValue【体育館・プール】&#10;有形固定資産減価償却率">
          <a:extLst>
            <a:ext uri="{FF2B5EF4-FFF2-40B4-BE49-F238E27FC236}">
              <a16:creationId xmlns:a16="http://schemas.microsoft.com/office/drawing/2014/main" id="{CF000B10-F6E7-40F6-8B07-58B9E966F362}"/>
            </a:ext>
          </a:extLst>
        </xdr:cNvPr>
        <xdr:cNvSpPr txBox="1"/>
      </xdr:nvSpPr>
      <xdr:spPr>
        <a:xfrm>
          <a:off x="3582044"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52087</xdr:rowOff>
    </xdr:from>
    <xdr:ext cx="405111" cy="259045"/>
    <xdr:sp macro="" textlink="">
      <xdr:nvSpPr>
        <xdr:cNvPr id="97" name="n_2aveValue【体育館・プール】&#10;有形固定資産減価償却率">
          <a:extLst>
            <a:ext uri="{FF2B5EF4-FFF2-40B4-BE49-F238E27FC236}">
              <a16:creationId xmlns:a16="http://schemas.microsoft.com/office/drawing/2014/main" id="{BB1DFC59-D594-4059-BBFA-79C0FAFBB46D}"/>
            </a:ext>
          </a:extLst>
        </xdr:cNvPr>
        <xdr:cNvSpPr txBox="1"/>
      </xdr:nvSpPr>
      <xdr:spPr>
        <a:xfrm>
          <a:off x="2705744" y="999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21607</xdr:rowOff>
    </xdr:from>
    <xdr:ext cx="405111" cy="259045"/>
    <xdr:sp macro="" textlink="">
      <xdr:nvSpPr>
        <xdr:cNvPr id="98" name="n_3aveValue【体育館・プール】&#10;有形固定資産減価償却率">
          <a:extLst>
            <a:ext uri="{FF2B5EF4-FFF2-40B4-BE49-F238E27FC236}">
              <a16:creationId xmlns:a16="http://schemas.microsoft.com/office/drawing/2014/main" id="{4D6C1EF2-5BFA-4EDE-A72F-59C129A19D86}"/>
            </a:ext>
          </a:extLst>
        </xdr:cNvPr>
        <xdr:cNvSpPr txBox="1"/>
      </xdr:nvSpPr>
      <xdr:spPr>
        <a:xfrm>
          <a:off x="1816744" y="996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42562</xdr:rowOff>
    </xdr:from>
    <xdr:ext cx="405111" cy="259045"/>
    <xdr:sp macro="" textlink="">
      <xdr:nvSpPr>
        <xdr:cNvPr id="99" name="n_4aveValue【体育館・プール】&#10;有形固定資産減価償却率">
          <a:extLst>
            <a:ext uri="{FF2B5EF4-FFF2-40B4-BE49-F238E27FC236}">
              <a16:creationId xmlns:a16="http://schemas.microsoft.com/office/drawing/2014/main" id="{56A68372-C894-43B9-A5F4-0E34E91BF0DA}"/>
            </a:ext>
          </a:extLst>
        </xdr:cNvPr>
        <xdr:cNvSpPr txBox="1"/>
      </xdr:nvSpPr>
      <xdr:spPr>
        <a:xfrm>
          <a:off x="927744" y="998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89552</xdr:rowOff>
    </xdr:from>
    <xdr:ext cx="405111" cy="259045"/>
    <xdr:sp macro="" textlink="">
      <xdr:nvSpPr>
        <xdr:cNvPr id="100" name="n_1mainValue【体育館・プール】&#10;有形固定資産減価償却率">
          <a:extLst>
            <a:ext uri="{FF2B5EF4-FFF2-40B4-BE49-F238E27FC236}">
              <a16:creationId xmlns:a16="http://schemas.microsoft.com/office/drawing/2014/main" id="{C791E385-2950-4BCC-BF44-88080E3D42BF}"/>
            </a:ext>
          </a:extLst>
        </xdr:cNvPr>
        <xdr:cNvSpPr txBox="1"/>
      </xdr:nvSpPr>
      <xdr:spPr>
        <a:xfrm>
          <a:off x="3582044" y="10719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47642</xdr:rowOff>
    </xdr:from>
    <xdr:ext cx="405111" cy="259045"/>
    <xdr:sp macro="" textlink="">
      <xdr:nvSpPr>
        <xdr:cNvPr id="101" name="n_2mainValue【体育館・プール】&#10;有形固定資産減価償却率">
          <a:extLst>
            <a:ext uri="{FF2B5EF4-FFF2-40B4-BE49-F238E27FC236}">
              <a16:creationId xmlns:a16="http://schemas.microsoft.com/office/drawing/2014/main" id="{3A0B314E-46CB-43E7-9E34-678D94841487}"/>
            </a:ext>
          </a:extLst>
        </xdr:cNvPr>
        <xdr:cNvSpPr txBox="1"/>
      </xdr:nvSpPr>
      <xdr:spPr>
        <a:xfrm>
          <a:off x="2705744" y="10677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5732</xdr:rowOff>
    </xdr:from>
    <xdr:ext cx="405111" cy="259045"/>
    <xdr:sp macro="" textlink="">
      <xdr:nvSpPr>
        <xdr:cNvPr id="102" name="n_3mainValue【体育館・プール】&#10;有形固定資産減価償却率">
          <a:extLst>
            <a:ext uri="{FF2B5EF4-FFF2-40B4-BE49-F238E27FC236}">
              <a16:creationId xmlns:a16="http://schemas.microsoft.com/office/drawing/2014/main" id="{E53827CD-A4AB-4747-9C56-92C09A5C79DC}"/>
            </a:ext>
          </a:extLst>
        </xdr:cNvPr>
        <xdr:cNvSpPr txBox="1"/>
      </xdr:nvSpPr>
      <xdr:spPr>
        <a:xfrm>
          <a:off x="1816744" y="10635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135272</xdr:rowOff>
    </xdr:from>
    <xdr:ext cx="405111" cy="259045"/>
    <xdr:sp macro="" textlink="">
      <xdr:nvSpPr>
        <xdr:cNvPr id="103" name="n_4mainValue【体育館・プール】&#10;有形固定資産減価償却率">
          <a:extLst>
            <a:ext uri="{FF2B5EF4-FFF2-40B4-BE49-F238E27FC236}">
              <a16:creationId xmlns:a16="http://schemas.microsoft.com/office/drawing/2014/main" id="{2CF533CF-26BD-4B19-8A6B-CBA1F745CAB8}"/>
            </a:ext>
          </a:extLst>
        </xdr:cNvPr>
        <xdr:cNvSpPr txBox="1"/>
      </xdr:nvSpPr>
      <xdr:spPr>
        <a:xfrm>
          <a:off x="927744" y="10593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4" name="正方形/長方形 103">
          <a:extLst>
            <a:ext uri="{FF2B5EF4-FFF2-40B4-BE49-F238E27FC236}">
              <a16:creationId xmlns:a16="http://schemas.microsoft.com/office/drawing/2014/main" id="{2A695789-AF73-40DA-AEAD-976DD447B755}"/>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5" name="正方形/長方形 104">
          <a:extLst>
            <a:ext uri="{FF2B5EF4-FFF2-40B4-BE49-F238E27FC236}">
              <a16:creationId xmlns:a16="http://schemas.microsoft.com/office/drawing/2014/main" id="{F81544F8-E413-46DC-B6E5-1EC9DCD8505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6" name="正方形/長方形 105">
          <a:extLst>
            <a:ext uri="{FF2B5EF4-FFF2-40B4-BE49-F238E27FC236}">
              <a16:creationId xmlns:a16="http://schemas.microsoft.com/office/drawing/2014/main" id="{271534A7-AECD-4150-A4C5-B98D4E88A8DF}"/>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7" name="正方形/長方形 106">
          <a:extLst>
            <a:ext uri="{FF2B5EF4-FFF2-40B4-BE49-F238E27FC236}">
              <a16:creationId xmlns:a16="http://schemas.microsoft.com/office/drawing/2014/main" id="{FF70967E-6000-400E-878E-BF61264BCC26}"/>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8" name="正方形/長方形 107">
          <a:extLst>
            <a:ext uri="{FF2B5EF4-FFF2-40B4-BE49-F238E27FC236}">
              <a16:creationId xmlns:a16="http://schemas.microsoft.com/office/drawing/2014/main" id="{553F2AE0-F703-4770-B23C-9E92B0F1446E}"/>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9" name="正方形/長方形 108">
          <a:extLst>
            <a:ext uri="{FF2B5EF4-FFF2-40B4-BE49-F238E27FC236}">
              <a16:creationId xmlns:a16="http://schemas.microsoft.com/office/drawing/2014/main" id="{85D25F6E-E6AF-45B7-8F76-3C30480975CC}"/>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0" name="正方形/長方形 109">
          <a:extLst>
            <a:ext uri="{FF2B5EF4-FFF2-40B4-BE49-F238E27FC236}">
              <a16:creationId xmlns:a16="http://schemas.microsoft.com/office/drawing/2014/main" id="{B889FA49-8FA0-4BCC-8987-0C635F956868}"/>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1" name="正方形/長方形 110">
          <a:extLst>
            <a:ext uri="{FF2B5EF4-FFF2-40B4-BE49-F238E27FC236}">
              <a16:creationId xmlns:a16="http://schemas.microsoft.com/office/drawing/2014/main" id="{C8B5FEC3-55D6-463B-8215-54C6EBBED20E}"/>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2" name="テキスト ボックス 111">
          <a:extLst>
            <a:ext uri="{FF2B5EF4-FFF2-40B4-BE49-F238E27FC236}">
              <a16:creationId xmlns:a16="http://schemas.microsoft.com/office/drawing/2014/main" id="{20C6AA94-B947-4E48-B98A-79A271EC176A}"/>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3" name="直線コネクタ 112">
          <a:extLst>
            <a:ext uri="{FF2B5EF4-FFF2-40B4-BE49-F238E27FC236}">
              <a16:creationId xmlns:a16="http://schemas.microsoft.com/office/drawing/2014/main" id="{EEADC173-18C2-48A4-92A6-BCB75DBAAA97}"/>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14" name="直線コネクタ 113">
          <a:extLst>
            <a:ext uri="{FF2B5EF4-FFF2-40B4-BE49-F238E27FC236}">
              <a16:creationId xmlns:a16="http://schemas.microsoft.com/office/drawing/2014/main" id="{AFAA89C2-1D68-460A-8477-B197A0E04742}"/>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15" name="テキスト ボックス 114">
          <a:extLst>
            <a:ext uri="{FF2B5EF4-FFF2-40B4-BE49-F238E27FC236}">
              <a16:creationId xmlns:a16="http://schemas.microsoft.com/office/drawing/2014/main" id="{3E29D183-AA79-4FF4-902C-3DF585C2FB50}"/>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16" name="直線コネクタ 115">
          <a:extLst>
            <a:ext uri="{FF2B5EF4-FFF2-40B4-BE49-F238E27FC236}">
              <a16:creationId xmlns:a16="http://schemas.microsoft.com/office/drawing/2014/main" id="{E28DBFF3-7272-42ED-8E13-4B2462A310D9}"/>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17" name="テキスト ボックス 116">
          <a:extLst>
            <a:ext uri="{FF2B5EF4-FFF2-40B4-BE49-F238E27FC236}">
              <a16:creationId xmlns:a16="http://schemas.microsoft.com/office/drawing/2014/main" id="{9E1E2A6B-CEE3-4126-BCC0-0D0DF6A1B99F}"/>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18" name="直線コネクタ 117">
          <a:extLst>
            <a:ext uri="{FF2B5EF4-FFF2-40B4-BE49-F238E27FC236}">
              <a16:creationId xmlns:a16="http://schemas.microsoft.com/office/drawing/2014/main" id="{D8E3BBBD-E54A-4B7D-BC63-53FCB7581E57}"/>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19" name="テキスト ボックス 118">
          <a:extLst>
            <a:ext uri="{FF2B5EF4-FFF2-40B4-BE49-F238E27FC236}">
              <a16:creationId xmlns:a16="http://schemas.microsoft.com/office/drawing/2014/main" id="{EE36F77D-AC56-46AF-9BDB-9DB6D2017ADC}"/>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20" name="直線コネクタ 119">
          <a:extLst>
            <a:ext uri="{FF2B5EF4-FFF2-40B4-BE49-F238E27FC236}">
              <a16:creationId xmlns:a16="http://schemas.microsoft.com/office/drawing/2014/main" id="{D42C2517-0951-43BC-8BAB-27307C290205}"/>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21" name="テキスト ボックス 120">
          <a:extLst>
            <a:ext uri="{FF2B5EF4-FFF2-40B4-BE49-F238E27FC236}">
              <a16:creationId xmlns:a16="http://schemas.microsoft.com/office/drawing/2014/main" id="{134CF6DE-0EC3-4711-96BC-B322CA86BF22}"/>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22" name="直線コネクタ 121">
          <a:extLst>
            <a:ext uri="{FF2B5EF4-FFF2-40B4-BE49-F238E27FC236}">
              <a16:creationId xmlns:a16="http://schemas.microsoft.com/office/drawing/2014/main" id="{C53580A7-2F26-481A-8C26-C0E3AF866A45}"/>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23" name="テキスト ボックス 122">
          <a:extLst>
            <a:ext uri="{FF2B5EF4-FFF2-40B4-BE49-F238E27FC236}">
              <a16:creationId xmlns:a16="http://schemas.microsoft.com/office/drawing/2014/main" id="{31BFDC29-EF08-403A-8ABD-BB58C0CDCE6C}"/>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24" name="直線コネクタ 123">
          <a:extLst>
            <a:ext uri="{FF2B5EF4-FFF2-40B4-BE49-F238E27FC236}">
              <a16:creationId xmlns:a16="http://schemas.microsoft.com/office/drawing/2014/main" id="{0168BF7B-9740-48A5-B6E7-C3356B96F350}"/>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25" name="テキスト ボックス 124">
          <a:extLst>
            <a:ext uri="{FF2B5EF4-FFF2-40B4-BE49-F238E27FC236}">
              <a16:creationId xmlns:a16="http://schemas.microsoft.com/office/drawing/2014/main" id="{3A6D3840-FC22-4459-AFD7-1106EA0FADE9}"/>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6" name="直線コネクタ 125">
          <a:extLst>
            <a:ext uri="{FF2B5EF4-FFF2-40B4-BE49-F238E27FC236}">
              <a16:creationId xmlns:a16="http://schemas.microsoft.com/office/drawing/2014/main" id="{82CB021F-BA49-4CCE-9849-682B9ABECE07}"/>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7" name="テキスト ボックス 126">
          <a:extLst>
            <a:ext uri="{FF2B5EF4-FFF2-40B4-BE49-F238E27FC236}">
              <a16:creationId xmlns:a16="http://schemas.microsoft.com/office/drawing/2014/main" id="{A51ED47D-29BB-4F88-AA5D-AC6BB65FBB58}"/>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8" name="【体育館・プール】&#10;一人当たり面積グラフ枠">
          <a:extLst>
            <a:ext uri="{FF2B5EF4-FFF2-40B4-BE49-F238E27FC236}">
              <a16:creationId xmlns:a16="http://schemas.microsoft.com/office/drawing/2014/main" id="{16EA4DF6-5DBB-447B-B352-1303DE72202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161653</xdr:rowOff>
    </xdr:from>
    <xdr:to>
      <xdr:col>54</xdr:col>
      <xdr:colOff>189865</xdr:colOff>
      <xdr:row>64</xdr:row>
      <xdr:rowOff>104503</xdr:rowOff>
    </xdr:to>
    <xdr:cxnSp macro="">
      <xdr:nvCxnSpPr>
        <xdr:cNvPr id="129" name="直線コネクタ 128">
          <a:extLst>
            <a:ext uri="{FF2B5EF4-FFF2-40B4-BE49-F238E27FC236}">
              <a16:creationId xmlns:a16="http://schemas.microsoft.com/office/drawing/2014/main" id="{D20C0D53-C071-4668-BE19-6AE51C6AF968}"/>
            </a:ext>
          </a:extLst>
        </xdr:cNvPr>
        <xdr:cNvCxnSpPr/>
      </xdr:nvCxnSpPr>
      <xdr:spPr>
        <a:xfrm flipV="1">
          <a:off x="10476865" y="9591403"/>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108330</xdr:rowOff>
    </xdr:from>
    <xdr:ext cx="469744" cy="259045"/>
    <xdr:sp macro="" textlink="">
      <xdr:nvSpPr>
        <xdr:cNvPr id="130" name="【体育館・プール】&#10;一人当たり面積最小値テキスト">
          <a:extLst>
            <a:ext uri="{FF2B5EF4-FFF2-40B4-BE49-F238E27FC236}">
              <a16:creationId xmlns:a16="http://schemas.microsoft.com/office/drawing/2014/main" id="{6001BFB5-DEF6-4553-A668-35AF8FA446D5}"/>
            </a:ext>
          </a:extLst>
        </xdr:cNvPr>
        <xdr:cNvSpPr txBox="1"/>
      </xdr:nvSpPr>
      <xdr:spPr>
        <a:xfrm>
          <a:off x="10515600" y="11081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104503</xdr:rowOff>
    </xdr:from>
    <xdr:to>
      <xdr:col>55</xdr:col>
      <xdr:colOff>88900</xdr:colOff>
      <xdr:row>64</xdr:row>
      <xdr:rowOff>104503</xdr:rowOff>
    </xdr:to>
    <xdr:cxnSp macro="">
      <xdr:nvCxnSpPr>
        <xdr:cNvPr id="131" name="直線コネクタ 130">
          <a:extLst>
            <a:ext uri="{FF2B5EF4-FFF2-40B4-BE49-F238E27FC236}">
              <a16:creationId xmlns:a16="http://schemas.microsoft.com/office/drawing/2014/main" id="{86316BDD-1FC1-4379-A776-68F4B53A3B2A}"/>
            </a:ext>
          </a:extLst>
        </xdr:cNvPr>
        <xdr:cNvCxnSpPr/>
      </xdr:nvCxnSpPr>
      <xdr:spPr>
        <a:xfrm>
          <a:off x="10388600" y="1107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108330</xdr:rowOff>
    </xdr:from>
    <xdr:ext cx="469744" cy="259045"/>
    <xdr:sp macro="" textlink="">
      <xdr:nvSpPr>
        <xdr:cNvPr id="132" name="【体育館・プール】&#10;一人当たり面積最大値テキスト">
          <a:extLst>
            <a:ext uri="{FF2B5EF4-FFF2-40B4-BE49-F238E27FC236}">
              <a16:creationId xmlns:a16="http://schemas.microsoft.com/office/drawing/2014/main" id="{9BD50C70-B347-4E4F-BDCB-FCD3E2319D16}"/>
            </a:ext>
          </a:extLst>
        </xdr:cNvPr>
        <xdr:cNvSpPr txBox="1"/>
      </xdr:nvSpPr>
      <xdr:spPr>
        <a:xfrm>
          <a:off x="10515600" y="9366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161653</xdr:rowOff>
    </xdr:from>
    <xdr:to>
      <xdr:col>55</xdr:col>
      <xdr:colOff>88900</xdr:colOff>
      <xdr:row>55</xdr:row>
      <xdr:rowOff>161653</xdr:rowOff>
    </xdr:to>
    <xdr:cxnSp macro="">
      <xdr:nvCxnSpPr>
        <xdr:cNvPr id="133" name="直線コネクタ 132">
          <a:extLst>
            <a:ext uri="{FF2B5EF4-FFF2-40B4-BE49-F238E27FC236}">
              <a16:creationId xmlns:a16="http://schemas.microsoft.com/office/drawing/2014/main" id="{128EE45E-91FA-4B7A-9B7A-2C95BDDD2AEB}"/>
            </a:ext>
          </a:extLst>
        </xdr:cNvPr>
        <xdr:cNvCxnSpPr/>
      </xdr:nvCxnSpPr>
      <xdr:spPr>
        <a:xfrm>
          <a:off x="10388600" y="9591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141531</xdr:rowOff>
    </xdr:from>
    <xdr:ext cx="469744" cy="259045"/>
    <xdr:sp macro="" textlink="">
      <xdr:nvSpPr>
        <xdr:cNvPr id="134" name="【体育館・プール】&#10;一人当たり面積平均値テキスト">
          <a:extLst>
            <a:ext uri="{FF2B5EF4-FFF2-40B4-BE49-F238E27FC236}">
              <a16:creationId xmlns:a16="http://schemas.microsoft.com/office/drawing/2014/main" id="{33F98CB3-B7A2-4205-AE0F-D30FFC5A9EFB}"/>
            </a:ext>
          </a:extLst>
        </xdr:cNvPr>
        <xdr:cNvSpPr txBox="1"/>
      </xdr:nvSpPr>
      <xdr:spPr>
        <a:xfrm>
          <a:off x="10515600" y="107714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163104</xdr:rowOff>
    </xdr:from>
    <xdr:to>
      <xdr:col>55</xdr:col>
      <xdr:colOff>50800</xdr:colOff>
      <xdr:row>63</xdr:row>
      <xdr:rowOff>93254</xdr:rowOff>
    </xdr:to>
    <xdr:sp macro="" textlink="">
      <xdr:nvSpPr>
        <xdr:cNvPr id="135" name="フローチャート: 判断 134">
          <a:extLst>
            <a:ext uri="{FF2B5EF4-FFF2-40B4-BE49-F238E27FC236}">
              <a16:creationId xmlns:a16="http://schemas.microsoft.com/office/drawing/2014/main" id="{688F08A9-893E-4781-A098-43C22EA2CAAF}"/>
            </a:ext>
          </a:extLst>
        </xdr:cNvPr>
        <xdr:cNvSpPr/>
      </xdr:nvSpPr>
      <xdr:spPr>
        <a:xfrm>
          <a:off x="10426700" y="10793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171269</xdr:rowOff>
    </xdr:from>
    <xdr:to>
      <xdr:col>50</xdr:col>
      <xdr:colOff>165100</xdr:colOff>
      <xdr:row>63</xdr:row>
      <xdr:rowOff>101419</xdr:rowOff>
    </xdr:to>
    <xdr:sp macro="" textlink="">
      <xdr:nvSpPr>
        <xdr:cNvPr id="136" name="フローチャート: 判断 135">
          <a:extLst>
            <a:ext uri="{FF2B5EF4-FFF2-40B4-BE49-F238E27FC236}">
              <a16:creationId xmlns:a16="http://schemas.microsoft.com/office/drawing/2014/main" id="{3EF90A87-0FF6-42C9-AD05-1D1C9B38056C}"/>
            </a:ext>
          </a:extLst>
        </xdr:cNvPr>
        <xdr:cNvSpPr/>
      </xdr:nvSpPr>
      <xdr:spPr>
        <a:xfrm>
          <a:off x="9588500" y="10801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14515</xdr:rowOff>
    </xdr:from>
    <xdr:to>
      <xdr:col>46</xdr:col>
      <xdr:colOff>38100</xdr:colOff>
      <xdr:row>63</xdr:row>
      <xdr:rowOff>116115</xdr:rowOff>
    </xdr:to>
    <xdr:sp macro="" textlink="">
      <xdr:nvSpPr>
        <xdr:cNvPr id="137" name="フローチャート: 判断 136">
          <a:extLst>
            <a:ext uri="{FF2B5EF4-FFF2-40B4-BE49-F238E27FC236}">
              <a16:creationId xmlns:a16="http://schemas.microsoft.com/office/drawing/2014/main" id="{9EADB129-3119-455B-ACC6-6382899DBAD2}"/>
            </a:ext>
          </a:extLst>
        </xdr:cNvPr>
        <xdr:cNvSpPr/>
      </xdr:nvSpPr>
      <xdr:spPr>
        <a:xfrm>
          <a:off x="8699500" y="10815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132080</xdr:rowOff>
    </xdr:from>
    <xdr:to>
      <xdr:col>41</xdr:col>
      <xdr:colOff>101600</xdr:colOff>
      <xdr:row>63</xdr:row>
      <xdr:rowOff>62230</xdr:rowOff>
    </xdr:to>
    <xdr:sp macro="" textlink="">
      <xdr:nvSpPr>
        <xdr:cNvPr id="138" name="フローチャート: 判断 137">
          <a:extLst>
            <a:ext uri="{FF2B5EF4-FFF2-40B4-BE49-F238E27FC236}">
              <a16:creationId xmlns:a16="http://schemas.microsoft.com/office/drawing/2014/main" id="{03BF42E6-6CC4-4DDE-AACA-546D370FD78F}"/>
            </a:ext>
          </a:extLst>
        </xdr:cNvPr>
        <xdr:cNvSpPr/>
      </xdr:nvSpPr>
      <xdr:spPr>
        <a:xfrm>
          <a:off x="78105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123916</xdr:rowOff>
    </xdr:from>
    <xdr:to>
      <xdr:col>36</xdr:col>
      <xdr:colOff>165100</xdr:colOff>
      <xdr:row>63</xdr:row>
      <xdr:rowOff>54066</xdr:rowOff>
    </xdr:to>
    <xdr:sp macro="" textlink="">
      <xdr:nvSpPr>
        <xdr:cNvPr id="139" name="フローチャート: 判断 138">
          <a:extLst>
            <a:ext uri="{FF2B5EF4-FFF2-40B4-BE49-F238E27FC236}">
              <a16:creationId xmlns:a16="http://schemas.microsoft.com/office/drawing/2014/main" id="{00D369D7-E4F5-4A6B-B695-0DA928F6C2D7}"/>
            </a:ext>
          </a:extLst>
        </xdr:cNvPr>
        <xdr:cNvSpPr/>
      </xdr:nvSpPr>
      <xdr:spPr>
        <a:xfrm>
          <a:off x="6921500" y="10753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0" name="テキスト ボックス 139">
          <a:extLst>
            <a:ext uri="{FF2B5EF4-FFF2-40B4-BE49-F238E27FC236}">
              <a16:creationId xmlns:a16="http://schemas.microsoft.com/office/drawing/2014/main" id="{4CECBB73-0420-4E1A-89E8-F682984BD89E}"/>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1" name="テキスト ボックス 140">
          <a:extLst>
            <a:ext uri="{FF2B5EF4-FFF2-40B4-BE49-F238E27FC236}">
              <a16:creationId xmlns:a16="http://schemas.microsoft.com/office/drawing/2014/main" id="{093A85B4-B031-4204-BB68-57E2E91D4104}"/>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2" name="テキスト ボックス 141">
          <a:extLst>
            <a:ext uri="{FF2B5EF4-FFF2-40B4-BE49-F238E27FC236}">
              <a16:creationId xmlns:a16="http://schemas.microsoft.com/office/drawing/2014/main" id="{F7AA25BD-A73C-473A-9C62-A2EF013EE077}"/>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3" name="テキスト ボックス 142">
          <a:extLst>
            <a:ext uri="{FF2B5EF4-FFF2-40B4-BE49-F238E27FC236}">
              <a16:creationId xmlns:a16="http://schemas.microsoft.com/office/drawing/2014/main" id="{5046D3D0-2A5A-44B6-B84C-F1EEBD7BF3FC}"/>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4" name="テキスト ボックス 143">
          <a:extLst>
            <a:ext uri="{FF2B5EF4-FFF2-40B4-BE49-F238E27FC236}">
              <a16:creationId xmlns:a16="http://schemas.microsoft.com/office/drawing/2014/main" id="{5D4F1ACF-C77B-42B5-990B-25C78E713DC4}"/>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96157</xdr:rowOff>
    </xdr:from>
    <xdr:to>
      <xdr:col>50</xdr:col>
      <xdr:colOff>165100</xdr:colOff>
      <xdr:row>64</xdr:row>
      <xdr:rowOff>26307</xdr:rowOff>
    </xdr:to>
    <xdr:sp macro="" textlink="">
      <xdr:nvSpPr>
        <xdr:cNvPr id="145" name="楕円 144">
          <a:extLst>
            <a:ext uri="{FF2B5EF4-FFF2-40B4-BE49-F238E27FC236}">
              <a16:creationId xmlns:a16="http://schemas.microsoft.com/office/drawing/2014/main" id="{9F733CC6-3C75-4A58-BE66-7F12C1B7742D}"/>
            </a:ext>
          </a:extLst>
        </xdr:cNvPr>
        <xdr:cNvSpPr/>
      </xdr:nvSpPr>
      <xdr:spPr>
        <a:xfrm>
          <a:off x="9588500" y="10897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97790</xdr:rowOff>
    </xdr:from>
    <xdr:to>
      <xdr:col>46</xdr:col>
      <xdr:colOff>38100</xdr:colOff>
      <xdr:row>64</xdr:row>
      <xdr:rowOff>27940</xdr:rowOff>
    </xdr:to>
    <xdr:sp macro="" textlink="">
      <xdr:nvSpPr>
        <xdr:cNvPr id="146" name="楕円 145">
          <a:extLst>
            <a:ext uri="{FF2B5EF4-FFF2-40B4-BE49-F238E27FC236}">
              <a16:creationId xmlns:a16="http://schemas.microsoft.com/office/drawing/2014/main" id="{DA19C1D8-94B9-4252-BE19-7BE95B799AE2}"/>
            </a:ext>
          </a:extLst>
        </xdr:cNvPr>
        <xdr:cNvSpPr/>
      </xdr:nvSpPr>
      <xdr:spPr>
        <a:xfrm>
          <a:off x="8699500" y="1089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146957</xdr:rowOff>
    </xdr:from>
    <xdr:to>
      <xdr:col>50</xdr:col>
      <xdr:colOff>114300</xdr:colOff>
      <xdr:row>63</xdr:row>
      <xdr:rowOff>148590</xdr:rowOff>
    </xdr:to>
    <xdr:cxnSp macro="">
      <xdr:nvCxnSpPr>
        <xdr:cNvPr id="147" name="直線コネクタ 146">
          <a:extLst>
            <a:ext uri="{FF2B5EF4-FFF2-40B4-BE49-F238E27FC236}">
              <a16:creationId xmlns:a16="http://schemas.microsoft.com/office/drawing/2014/main" id="{7EF5A5B6-78D7-470A-9F61-7C78E195E17C}"/>
            </a:ext>
          </a:extLst>
        </xdr:cNvPr>
        <xdr:cNvCxnSpPr/>
      </xdr:nvCxnSpPr>
      <xdr:spPr>
        <a:xfrm flipV="1">
          <a:off x="8750300" y="10948307"/>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97790</xdr:rowOff>
    </xdr:from>
    <xdr:to>
      <xdr:col>41</xdr:col>
      <xdr:colOff>101600</xdr:colOff>
      <xdr:row>64</xdr:row>
      <xdr:rowOff>27940</xdr:rowOff>
    </xdr:to>
    <xdr:sp macro="" textlink="">
      <xdr:nvSpPr>
        <xdr:cNvPr id="148" name="楕円 147">
          <a:extLst>
            <a:ext uri="{FF2B5EF4-FFF2-40B4-BE49-F238E27FC236}">
              <a16:creationId xmlns:a16="http://schemas.microsoft.com/office/drawing/2014/main" id="{8656E697-9671-4CCE-A8DC-3C1E930D83E4}"/>
            </a:ext>
          </a:extLst>
        </xdr:cNvPr>
        <xdr:cNvSpPr/>
      </xdr:nvSpPr>
      <xdr:spPr>
        <a:xfrm>
          <a:off x="7810500" y="1089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148590</xdr:rowOff>
    </xdr:from>
    <xdr:to>
      <xdr:col>45</xdr:col>
      <xdr:colOff>177800</xdr:colOff>
      <xdr:row>63</xdr:row>
      <xdr:rowOff>148590</xdr:rowOff>
    </xdr:to>
    <xdr:cxnSp macro="">
      <xdr:nvCxnSpPr>
        <xdr:cNvPr id="149" name="直線コネクタ 148">
          <a:extLst>
            <a:ext uri="{FF2B5EF4-FFF2-40B4-BE49-F238E27FC236}">
              <a16:creationId xmlns:a16="http://schemas.microsoft.com/office/drawing/2014/main" id="{F836ECC5-46D6-4021-A01E-25656F20F16C}"/>
            </a:ext>
          </a:extLst>
        </xdr:cNvPr>
        <xdr:cNvCxnSpPr/>
      </xdr:nvCxnSpPr>
      <xdr:spPr>
        <a:xfrm>
          <a:off x="7861300" y="109499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99423</xdr:rowOff>
    </xdr:from>
    <xdr:to>
      <xdr:col>36</xdr:col>
      <xdr:colOff>165100</xdr:colOff>
      <xdr:row>64</xdr:row>
      <xdr:rowOff>29573</xdr:rowOff>
    </xdr:to>
    <xdr:sp macro="" textlink="">
      <xdr:nvSpPr>
        <xdr:cNvPr id="150" name="楕円 149">
          <a:extLst>
            <a:ext uri="{FF2B5EF4-FFF2-40B4-BE49-F238E27FC236}">
              <a16:creationId xmlns:a16="http://schemas.microsoft.com/office/drawing/2014/main" id="{0FC98F3D-B3A9-4B80-BC86-750440D8B3CA}"/>
            </a:ext>
          </a:extLst>
        </xdr:cNvPr>
        <xdr:cNvSpPr/>
      </xdr:nvSpPr>
      <xdr:spPr>
        <a:xfrm>
          <a:off x="6921500" y="10900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148590</xdr:rowOff>
    </xdr:from>
    <xdr:to>
      <xdr:col>41</xdr:col>
      <xdr:colOff>50800</xdr:colOff>
      <xdr:row>63</xdr:row>
      <xdr:rowOff>150223</xdr:rowOff>
    </xdr:to>
    <xdr:cxnSp macro="">
      <xdr:nvCxnSpPr>
        <xdr:cNvPr id="151" name="直線コネクタ 150">
          <a:extLst>
            <a:ext uri="{FF2B5EF4-FFF2-40B4-BE49-F238E27FC236}">
              <a16:creationId xmlns:a16="http://schemas.microsoft.com/office/drawing/2014/main" id="{2C17B388-75AC-4D15-BD09-B142577435DD}"/>
            </a:ext>
          </a:extLst>
        </xdr:cNvPr>
        <xdr:cNvCxnSpPr/>
      </xdr:nvCxnSpPr>
      <xdr:spPr>
        <a:xfrm flipV="1">
          <a:off x="6972300" y="10949940"/>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117946</xdr:rowOff>
    </xdr:from>
    <xdr:ext cx="469744" cy="259045"/>
    <xdr:sp macro="" textlink="">
      <xdr:nvSpPr>
        <xdr:cNvPr id="152" name="n_1aveValue【体育館・プール】&#10;一人当たり面積">
          <a:extLst>
            <a:ext uri="{FF2B5EF4-FFF2-40B4-BE49-F238E27FC236}">
              <a16:creationId xmlns:a16="http://schemas.microsoft.com/office/drawing/2014/main" id="{758F3A33-8C42-4E54-96E0-6FB745CFAB86}"/>
            </a:ext>
          </a:extLst>
        </xdr:cNvPr>
        <xdr:cNvSpPr txBox="1"/>
      </xdr:nvSpPr>
      <xdr:spPr>
        <a:xfrm>
          <a:off x="9391727" y="10576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132642</xdr:rowOff>
    </xdr:from>
    <xdr:ext cx="469744" cy="259045"/>
    <xdr:sp macro="" textlink="">
      <xdr:nvSpPr>
        <xdr:cNvPr id="153" name="n_2aveValue【体育館・プール】&#10;一人当たり面積">
          <a:extLst>
            <a:ext uri="{FF2B5EF4-FFF2-40B4-BE49-F238E27FC236}">
              <a16:creationId xmlns:a16="http://schemas.microsoft.com/office/drawing/2014/main" id="{060490FD-A91E-4807-AC85-8BAF150E6EC4}"/>
            </a:ext>
          </a:extLst>
        </xdr:cNvPr>
        <xdr:cNvSpPr txBox="1"/>
      </xdr:nvSpPr>
      <xdr:spPr>
        <a:xfrm>
          <a:off x="8515427" y="10591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78757</xdr:rowOff>
    </xdr:from>
    <xdr:ext cx="469744" cy="259045"/>
    <xdr:sp macro="" textlink="">
      <xdr:nvSpPr>
        <xdr:cNvPr id="154" name="n_3aveValue【体育館・プール】&#10;一人当たり面積">
          <a:extLst>
            <a:ext uri="{FF2B5EF4-FFF2-40B4-BE49-F238E27FC236}">
              <a16:creationId xmlns:a16="http://schemas.microsoft.com/office/drawing/2014/main" id="{6A625765-6622-4AE6-AA6A-EA59B310ED64}"/>
            </a:ext>
          </a:extLst>
        </xdr:cNvPr>
        <xdr:cNvSpPr txBox="1"/>
      </xdr:nvSpPr>
      <xdr:spPr>
        <a:xfrm>
          <a:off x="7626427" y="1053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70593</xdr:rowOff>
    </xdr:from>
    <xdr:ext cx="469744" cy="259045"/>
    <xdr:sp macro="" textlink="">
      <xdr:nvSpPr>
        <xdr:cNvPr id="155" name="n_4aveValue【体育館・プール】&#10;一人当たり面積">
          <a:extLst>
            <a:ext uri="{FF2B5EF4-FFF2-40B4-BE49-F238E27FC236}">
              <a16:creationId xmlns:a16="http://schemas.microsoft.com/office/drawing/2014/main" id="{1FB21287-CE02-463C-8D39-6212A07084AA}"/>
            </a:ext>
          </a:extLst>
        </xdr:cNvPr>
        <xdr:cNvSpPr txBox="1"/>
      </xdr:nvSpPr>
      <xdr:spPr>
        <a:xfrm>
          <a:off x="6737427" y="10529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17434</xdr:rowOff>
    </xdr:from>
    <xdr:ext cx="469744" cy="259045"/>
    <xdr:sp macro="" textlink="">
      <xdr:nvSpPr>
        <xdr:cNvPr id="156" name="n_1mainValue【体育館・プール】&#10;一人当たり面積">
          <a:extLst>
            <a:ext uri="{FF2B5EF4-FFF2-40B4-BE49-F238E27FC236}">
              <a16:creationId xmlns:a16="http://schemas.microsoft.com/office/drawing/2014/main" id="{D22F1EBF-3EE7-498A-BB81-F2BF8CDD141C}"/>
            </a:ext>
          </a:extLst>
        </xdr:cNvPr>
        <xdr:cNvSpPr txBox="1"/>
      </xdr:nvSpPr>
      <xdr:spPr>
        <a:xfrm>
          <a:off x="9391727" y="10990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19067</xdr:rowOff>
    </xdr:from>
    <xdr:ext cx="469744" cy="259045"/>
    <xdr:sp macro="" textlink="">
      <xdr:nvSpPr>
        <xdr:cNvPr id="157" name="n_2mainValue【体育館・プール】&#10;一人当たり面積">
          <a:extLst>
            <a:ext uri="{FF2B5EF4-FFF2-40B4-BE49-F238E27FC236}">
              <a16:creationId xmlns:a16="http://schemas.microsoft.com/office/drawing/2014/main" id="{80929ED5-A883-44A8-BBC6-BB72D59E50D4}"/>
            </a:ext>
          </a:extLst>
        </xdr:cNvPr>
        <xdr:cNvSpPr txBox="1"/>
      </xdr:nvSpPr>
      <xdr:spPr>
        <a:xfrm>
          <a:off x="8515427" y="1099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19067</xdr:rowOff>
    </xdr:from>
    <xdr:ext cx="469744" cy="259045"/>
    <xdr:sp macro="" textlink="">
      <xdr:nvSpPr>
        <xdr:cNvPr id="158" name="n_3mainValue【体育館・プール】&#10;一人当たり面積">
          <a:extLst>
            <a:ext uri="{FF2B5EF4-FFF2-40B4-BE49-F238E27FC236}">
              <a16:creationId xmlns:a16="http://schemas.microsoft.com/office/drawing/2014/main" id="{00132E2F-F269-4AAA-B8D6-F29657ECB773}"/>
            </a:ext>
          </a:extLst>
        </xdr:cNvPr>
        <xdr:cNvSpPr txBox="1"/>
      </xdr:nvSpPr>
      <xdr:spPr>
        <a:xfrm>
          <a:off x="7626427" y="1099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20700</xdr:rowOff>
    </xdr:from>
    <xdr:ext cx="469744" cy="259045"/>
    <xdr:sp macro="" textlink="">
      <xdr:nvSpPr>
        <xdr:cNvPr id="159" name="n_4mainValue【体育館・プール】&#10;一人当たり面積">
          <a:extLst>
            <a:ext uri="{FF2B5EF4-FFF2-40B4-BE49-F238E27FC236}">
              <a16:creationId xmlns:a16="http://schemas.microsoft.com/office/drawing/2014/main" id="{AF9AA25F-B58E-4F64-B0AD-A464A5A06C79}"/>
            </a:ext>
          </a:extLst>
        </xdr:cNvPr>
        <xdr:cNvSpPr txBox="1"/>
      </xdr:nvSpPr>
      <xdr:spPr>
        <a:xfrm>
          <a:off x="6737427" y="10993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0" name="正方形/長方形 159">
          <a:extLst>
            <a:ext uri="{FF2B5EF4-FFF2-40B4-BE49-F238E27FC236}">
              <a16:creationId xmlns:a16="http://schemas.microsoft.com/office/drawing/2014/main" id="{6885DD12-6FF3-4C82-84E2-90A37799E33B}"/>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1" name="正方形/長方形 160">
          <a:extLst>
            <a:ext uri="{FF2B5EF4-FFF2-40B4-BE49-F238E27FC236}">
              <a16:creationId xmlns:a16="http://schemas.microsoft.com/office/drawing/2014/main" id="{04117E0A-8637-4B79-8E13-CB5968E801E5}"/>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2" name="正方形/長方形 161">
          <a:extLst>
            <a:ext uri="{FF2B5EF4-FFF2-40B4-BE49-F238E27FC236}">
              <a16:creationId xmlns:a16="http://schemas.microsoft.com/office/drawing/2014/main" id="{7EC7CD01-623F-4593-B413-08FB2279A7F7}"/>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3" name="正方形/長方形 162">
          <a:extLst>
            <a:ext uri="{FF2B5EF4-FFF2-40B4-BE49-F238E27FC236}">
              <a16:creationId xmlns:a16="http://schemas.microsoft.com/office/drawing/2014/main" id="{5D6397FC-38EC-4503-8681-1DE41D6E1066}"/>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4" name="正方形/長方形 163">
          <a:extLst>
            <a:ext uri="{FF2B5EF4-FFF2-40B4-BE49-F238E27FC236}">
              <a16:creationId xmlns:a16="http://schemas.microsoft.com/office/drawing/2014/main" id="{D9D74DA8-293E-40F9-8561-02EDE57F376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5" name="正方形/長方形 164">
          <a:extLst>
            <a:ext uri="{FF2B5EF4-FFF2-40B4-BE49-F238E27FC236}">
              <a16:creationId xmlns:a16="http://schemas.microsoft.com/office/drawing/2014/main" id="{DEDD6BB2-2C5C-4614-8BF1-B3C57067D6A8}"/>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6" name="正方形/長方形 165">
          <a:extLst>
            <a:ext uri="{FF2B5EF4-FFF2-40B4-BE49-F238E27FC236}">
              <a16:creationId xmlns:a16="http://schemas.microsoft.com/office/drawing/2014/main" id="{0085F28C-C726-4D66-BEF7-DA36D7C5EA08}"/>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7" name="正方形/長方形 166">
          <a:extLst>
            <a:ext uri="{FF2B5EF4-FFF2-40B4-BE49-F238E27FC236}">
              <a16:creationId xmlns:a16="http://schemas.microsoft.com/office/drawing/2014/main" id="{957C2795-3D48-438F-A4BD-FD296BBFA68E}"/>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68" name="テキスト ボックス 167">
          <a:extLst>
            <a:ext uri="{FF2B5EF4-FFF2-40B4-BE49-F238E27FC236}">
              <a16:creationId xmlns:a16="http://schemas.microsoft.com/office/drawing/2014/main" id="{FBE44D5C-6777-4056-B813-20631C5FE162}"/>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69" name="直線コネクタ 168">
          <a:extLst>
            <a:ext uri="{FF2B5EF4-FFF2-40B4-BE49-F238E27FC236}">
              <a16:creationId xmlns:a16="http://schemas.microsoft.com/office/drawing/2014/main" id="{AF376AEC-957E-4671-B290-568378454C3B}"/>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0" name="テキスト ボックス 169">
          <a:extLst>
            <a:ext uri="{FF2B5EF4-FFF2-40B4-BE49-F238E27FC236}">
              <a16:creationId xmlns:a16="http://schemas.microsoft.com/office/drawing/2014/main" id="{CBC32047-AE6C-4974-BEF9-CB1512FF5C5D}"/>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171" name="直線コネクタ 170">
          <a:extLst>
            <a:ext uri="{FF2B5EF4-FFF2-40B4-BE49-F238E27FC236}">
              <a16:creationId xmlns:a16="http://schemas.microsoft.com/office/drawing/2014/main" id="{21745828-9895-40ED-AECC-24E3F01208AC}"/>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172" name="テキスト ボックス 171">
          <a:extLst>
            <a:ext uri="{FF2B5EF4-FFF2-40B4-BE49-F238E27FC236}">
              <a16:creationId xmlns:a16="http://schemas.microsoft.com/office/drawing/2014/main" id="{AEAF6CBB-3239-4B0D-B64F-3A3242338867}"/>
            </a:ext>
          </a:extLst>
        </xdr:cNvPr>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173" name="直線コネクタ 172">
          <a:extLst>
            <a:ext uri="{FF2B5EF4-FFF2-40B4-BE49-F238E27FC236}">
              <a16:creationId xmlns:a16="http://schemas.microsoft.com/office/drawing/2014/main" id="{DA98E985-1690-4822-A205-6C72AAF39F1B}"/>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174" name="テキスト ボックス 173">
          <a:extLst>
            <a:ext uri="{FF2B5EF4-FFF2-40B4-BE49-F238E27FC236}">
              <a16:creationId xmlns:a16="http://schemas.microsoft.com/office/drawing/2014/main" id="{8C83CCDF-38B6-4A46-8446-164A647A7DC1}"/>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175" name="直線コネクタ 174">
          <a:extLst>
            <a:ext uri="{FF2B5EF4-FFF2-40B4-BE49-F238E27FC236}">
              <a16:creationId xmlns:a16="http://schemas.microsoft.com/office/drawing/2014/main" id="{85070913-5F43-48F3-B995-80464D920A8F}"/>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176" name="テキスト ボックス 175">
          <a:extLst>
            <a:ext uri="{FF2B5EF4-FFF2-40B4-BE49-F238E27FC236}">
              <a16:creationId xmlns:a16="http://schemas.microsoft.com/office/drawing/2014/main" id="{F96662A8-A05A-4629-B665-3023ED592CFE}"/>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177" name="直線コネクタ 176">
          <a:extLst>
            <a:ext uri="{FF2B5EF4-FFF2-40B4-BE49-F238E27FC236}">
              <a16:creationId xmlns:a16="http://schemas.microsoft.com/office/drawing/2014/main" id="{7F5D154F-8A3B-4B05-8378-435F80FF135C}"/>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178" name="テキスト ボックス 177">
          <a:extLst>
            <a:ext uri="{FF2B5EF4-FFF2-40B4-BE49-F238E27FC236}">
              <a16:creationId xmlns:a16="http://schemas.microsoft.com/office/drawing/2014/main" id="{33491CBB-54DD-466B-9D3E-1248549FA698}"/>
            </a:ext>
          </a:extLst>
        </xdr:cNvPr>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79" name="直線コネクタ 178">
          <a:extLst>
            <a:ext uri="{FF2B5EF4-FFF2-40B4-BE49-F238E27FC236}">
              <a16:creationId xmlns:a16="http://schemas.microsoft.com/office/drawing/2014/main" id="{08B6EF9B-989F-41C0-AC42-4DBA5F287E4C}"/>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180" name="テキスト ボックス 179">
          <a:extLst>
            <a:ext uri="{FF2B5EF4-FFF2-40B4-BE49-F238E27FC236}">
              <a16:creationId xmlns:a16="http://schemas.microsoft.com/office/drawing/2014/main" id="{249D3DCA-4C46-4B49-9960-F4AFE8508493}"/>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81" name="【福祉施設】&#10;有形固定資産減価償却率グラフ枠">
          <a:extLst>
            <a:ext uri="{FF2B5EF4-FFF2-40B4-BE49-F238E27FC236}">
              <a16:creationId xmlns:a16="http://schemas.microsoft.com/office/drawing/2014/main" id="{032A81C4-7B5D-4830-86D6-5E58B7446BE1}"/>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150113</xdr:rowOff>
    </xdr:from>
    <xdr:to>
      <xdr:col>24</xdr:col>
      <xdr:colOff>62865</xdr:colOff>
      <xdr:row>86</xdr:row>
      <xdr:rowOff>38100</xdr:rowOff>
    </xdr:to>
    <xdr:cxnSp macro="">
      <xdr:nvCxnSpPr>
        <xdr:cNvPr id="182" name="直線コネクタ 181">
          <a:extLst>
            <a:ext uri="{FF2B5EF4-FFF2-40B4-BE49-F238E27FC236}">
              <a16:creationId xmlns:a16="http://schemas.microsoft.com/office/drawing/2014/main" id="{ED9F680D-A4B7-4F40-B189-8FBC9D03DE06}"/>
            </a:ext>
          </a:extLst>
        </xdr:cNvPr>
        <xdr:cNvCxnSpPr/>
      </xdr:nvCxnSpPr>
      <xdr:spPr>
        <a:xfrm flipV="1">
          <a:off x="4634865" y="13351763"/>
          <a:ext cx="0" cy="14310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41927</xdr:rowOff>
    </xdr:from>
    <xdr:ext cx="469744" cy="259045"/>
    <xdr:sp macro="" textlink="">
      <xdr:nvSpPr>
        <xdr:cNvPr id="183" name="【福祉施設】&#10;有形固定資産減価償却率最小値テキスト">
          <a:extLst>
            <a:ext uri="{FF2B5EF4-FFF2-40B4-BE49-F238E27FC236}">
              <a16:creationId xmlns:a16="http://schemas.microsoft.com/office/drawing/2014/main" id="{8FD87D4E-F4BF-46B7-8F99-57AC519530CD}"/>
            </a:ext>
          </a:extLst>
        </xdr:cNvPr>
        <xdr:cNvSpPr txBox="1"/>
      </xdr:nvSpPr>
      <xdr:spPr>
        <a:xfrm>
          <a:off x="4673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38100</xdr:rowOff>
    </xdr:from>
    <xdr:to>
      <xdr:col>24</xdr:col>
      <xdr:colOff>152400</xdr:colOff>
      <xdr:row>86</xdr:row>
      <xdr:rowOff>38100</xdr:rowOff>
    </xdr:to>
    <xdr:cxnSp macro="">
      <xdr:nvCxnSpPr>
        <xdr:cNvPr id="184" name="直線コネクタ 183">
          <a:extLst>
            <a:ext uri="{FF2B5EF4-FFF2-40B4-BE49-F238E27FC236}">
              <a16:creationId xmlns:a16="http://schemas.microsoft.com/office/drawing/2014/main" id="{8D5D56A5-4BDA-4E2D-8AC2-7E30D8B4A445}"/>
            </a:ext>
          </a:extLst>
        </xdr:cNvPr>
        <xdr:cNvCxnSpPr/>
      </xdr:nvCxnSpPr>
      <xdr:spPr>
        <a:xfrm>
          <a:off x="4546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96790</xdr:rowOff>
    </xdr:from>
    <xdr:ext cx="405111" cy="259045"/>
    <xdr:sp macro="" textlink="">
      <xdr:nvSpPr>
        <xdr:cNvPr id="185" name="【福祉施設】&#10;有形固定資産減価償却率最大値テキスト">
          <a:extLst>
            <a:ext uri="{FF2B5EF4-FFF2-40B4-BE49-F238E27FC236}">
              <a16:creationId xmlns:a16="http://schemas.microsoft.com/office/drawing/2014/main" id="{C84FA311-A65B-4106-A520-4E3D461BEA09}"/>
            </a:ext>
          </a:extLst>
        </xdr:cNvPr>
        <xdr:cNvSpPr txBox="1"/>
      </xdr:nvSpPr>
      <xdr:spPr>
        <a:xfrm>
          <a:off x="4673600" y="13126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150113</xdr:rowOff>
    </xdr:from>
    <xdr:to>
      <xdr:col>24</xdr:col>
      <xdr:colOff>152400</xdr:colOff>
      <xdr:row>77</xdr:row>
      <xdr:rowOff>150113</xdr:rowOff>
    </xdr:to>
    <xdr:cxnSp macro="">
      <xdr:nvCxnSpPr>
        <xdr:cNvPr id="186" name="直線コネクタ 185">
          <a:extLst>
            <a:ext uri="{FF2B5EF4-FFF2-40B4-BE49-F238E27FC236}">
              <a16:creationId xmlns:a16="http://schemas.microsoft.com/office/drawing/2014/main" id="{DE617116-45F9-4412-B4EE-4C5A36EAA406}"/>
            </a:ext>
          </a:extLst>
        </xdr:cNvPr>
        <xdr:cNvCxnSpPr/>
      </xdr:nvCxnSpPr>
      <xdr:spPr>
        <a:xfrm>
          <a:off x="4546600" y="13351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36592</xdr:rowOff>
    </xdr:from>
    <xdr:ext cx="405111" cy="259045"/>
    <xdr:sp macro="" textlink="">
      <xdr:nvSpPr>
        <xdr:cNvPr id="187" name="【福祉施設】&#10;有形固定資産減価償却率平均値テキスト">
          <a:extLst>
            <a:ext uri="{FF2B5EF4-FFF2-40B4-BE49-F238E27FC236}">
              <a16:creationId xmlns:a16="http://schemas.microsoft.com/office/drawing/2014/main" id="{0B87EE8A-51E4-4A8C-A611-8E212A1BCA15}"/>
            </a:ext>
          </a:extLst>
        </xdr:cNvPr>
        <xdr:cNvSpPr txBox="1"/>
      </xdr:nvSpPr>
      <xdr:spPr>
        <a:xfrm>
          <a:off x="4673600" y="137525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58165</xdr:rowOff>
    </xdr:from>
    <xdr:to>
      <xdr:col>24</xdr:col>
      <xdr:colOff>114300</xdr:colOff>
      <xdr:row>80</xdr:row>
      <xdr:rowOff>159765</xdr:rowOff>
    </xdr:to>
    <xdr:sp macro="" textlink="">
      <xdr:nvSpPr>
        <xdr:cNvPr id="188" name="フローチャート: 判断 187">
          <a:extLst>
            <a:ext uri="{FF2B5EF4-FFF2-40B4-BE49-F238E27FC236}">
              <a16:creationId xmlns:a16="http://schemas.microsoft.com/office/drawing/2014/main" id="{75F5DEFE-2535-447F-A166-42EBFF28282C}"/>
            </a:ext>
          </a:extLst>
        </xdr:cNvPr>
        <xdr:cNvSpPr/>
      </xdr:nvSpPr>
      <xdr:spPr>
        <a:xfrm>
          <a:off x="4584700" y="13774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60452</xdr:rowOff>
    </xdr:from>
    <xdr:to>
      <xdr:col>20</xdr:col>
      <xdr:colOff>38100</xdr:colOff>
      <xdr:row>80</xdr:row>
      <xdr:rowOff>162052</xdr:rowOff>
    </xdr:to>
    <xdr:sp macro="" textlink="">
      <xdr:nvSpPr>
        <xdr:cNvPr id="189" name="フローチャート: 判断 188">
          <a:extLst>
            <a:ext uri="{FF2B5EF4-FFF2-40B4-BE49-F238E27FC236}">
              <a16:creationId xmlns:a16="http://schemas.microsoft.com/office/drawing/2014/main" id="{14657415-4D54-436E-9E7F-CCF67B50499B}"/>
            </a:ext>
          </a:extLst>
        </xdr:cNvPr>
        <xdr:cNvSpPr/>
      </xdr:nvSpPr>
      <xdr:spPr>
        <a:xfrm>
          <a:off x="3746500" y="1377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10161</xdr:rowOff>
    </xdr:from>
    <xdr:to>
      <xdr:col>15</xdr:col>
      <xdr:colOff>101600</xdr:colOff>
      <xdr:row>80</xdr:row>
      <xdr:rowOff>111761</xdr:rowOff>
    </xdr:to>
    <xdr:sp macro="" textlink="">
      <xdr:nvSpPr>
        <xdr:cNvPr id="190" name="フローチャート: 判断 189">
          <a:extLst>
            <a:ext uri="{FF2B5EF4-FFF2-40B4-BE49-F238E27FC236}">
              <a16:creationId xmlns:a16="http://schemas.microsoft.com/office/drawing/2014/main" id="{D2A50310-0E44-458E-90E6-33DE6DAF4E18}"/>
            </a:ext>
          </a:extLst>
        </xdr:cNvPr>
        <xdr:cNvSpPr/>
      </xdr:nvSpPr>
      <xdr:spPr>
        <a:xfrm>
          <a:off x="2857500" y="13726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147320</xdr:rowOff>
    </xdr:from>
    <xdr:to>
      <xdr:col>10</xdr:col>
      <xdr:colOff>165100</xdr:colOff>
      <xdr:row>80</xdr:row>
      <xdr:rowOff>77470</xdr:rowOff>
    </xdr:to>
    <xdr:sp macro="" textlink="">
      <xdr:nvSpPr>
        <xdr:cNvPr id="191" name="フローチャート: 判断 190">
          <a:extLst>
            <a:ext uri="{FF2B5EF4-FFF2-40B4-BE49-F238E27FC236}">
              <a16:creationId xmlns:a16="http://schemas.microsoft.com/office/drawing/2014/main" id="{57BAC647-02D5-4638-97B0-701B8E7663A2}"/>
            </a:ext>
          </a:extLst>
        </xdr:cNvPr>
        <xdr:cNvSpPr/>
      </xdr:nvSpPr>
      <xdr:spPr>
        <a:xfrm>
          <a:off x="1968500" y="13691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53594</xdr:rowOff>
    </xdr:from>
    <xdr:to>
      <xdr:col>6</xdr:col>
      <xdr:colOff>38100</xdr:colOff>
      <xdr:row>79</xdr:row>
      <xdr:rowOff>155194</xdr:rowOff>
    </xdr:to>
    <xdr:sp macro="" textlink="">
      <xdr:nvSpPr>
        <xdr:cNvPr id="192" name="フローチャート: 判断 191">
          <a:extLst>
            <a:ext uri="{FF2B5EF4-FFF2-40B4-BE49-F238E27FC236}">
              <a16:creationId xmlns:a16="http://schemas.microsoft.com/office/drawing/2014/main" id="{CE669B89-52EF-4C6B-AC2C-84B83CB9ADB3}"/>
            </a:ext>
          </a:extLst>
        </xdr:cNvPr>
        <xdr:cNvSpPr/>
      </xdr:nvSpPr>
      <xdr:spPr>
        <a:xfrm>
          <a:off x="1079500" y="13598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93" name="テキスト ボックス 192">
          <a:extLst>
            <a:ext uri="{FF2B5EF4-FFF2-40B4-BE49-F238E27FC236}">
              <a16:creationId xmlns:a16="http://schemas.microsoft.com/office/drawing/2014/main" id="{687E997F-CFF3-4824-8D4F-EAAB70BB835D}"/>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94" name="テキスト ボックス 193">
          <a:extLst>
            <a:ext uri="{FF2B5EF4-FFF2-40B4-BE49-F238E27FC236}">
              <a16:creationId xmlns:a16="http://schemas.microsoft.com/office/drawing/2014/main" id="{ED90D971-A9F0-41DF-92DC-FF9BFE25C32A}"/>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95" name="テキスト ボックス 194">
          <a:extLst>
            <a:ext uri="{FF2B5EF4-FFF2-40B4-BE49-F238E27FC236}">
              <a16:creationId xmlns:a16="http://schemas.microsoft.com/office/drawing/2014/main" id="{E65EA2FC-BDB7-4D4F-BD00-6E0CE7B582E9}"/>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96" name="テキスト ボックス 195">
          <a:extLst>
            <a:ext uri="{FF2B5EF4-FFF2-40B4-BE49-F238E27FC236}">
              <a16:creationId xmlns:a16="http://schemas.microsoft.com/office/drawing/2014/main" id="{E788775D-2563-45A8-B808-0EA9CD6E5257}"/>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97" name="テキスト ボックス 196">
          <a:extLst>
            <a:ext uri="{FF2B5EF4-FFF2-40B4-BE49-F238E27FC236}">
              <a16:creationId xmlns:a16="http://schemas.microsoft.com/office/drawing/2014/main" id="{5E286DBE-DEC5-47CA-B9F5-2B5F3E0C5156}"/>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110744</xdr:rowOff>
    </xdr:from>
    <xdr:to>
      <xdr:col>20</xdr:col>
      <xdr:colOff>38100</xdr:colOff>
      <xdr:row>83</xdr:row>
      <xdr:rowOff>40894</xdr:rowOff>
    </xdr:to>
    <xdr:sp macro="" textlink="">
      <xdr:nvSpPr>
        <xdr:cNvPr id="198" name="楕円 197">
          <a:extLst>
            <a:ext uri="{FF2B5EF4-FFF2-40B4-BE49-F238E27FC236}">
              <a16:creationId xmlns:a16="http://schemas.microsoft.com/office/drawing/2014/main" id="{EB99DE13-07A0-4EE8-B65E-1CBF0605648B}"/>
            </a:ext>
          </a:extLst>
        </xdr:cNvPr>
        <xdr:cNvSpPr/>
      </xdr:nvSpPr>
      <xdr:spPr>
        <a:xfrm>
          <a:off x="3746500" y="14169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62737</xdr:rowOff>
    </xdr:from>
    <xdr:to>
      <xdr:col>15</xdr:col>
      <xdr:colOff>101600</xdr:colOff>
      <xdr:row>82</xdr:row>
      <xdr:rowOff>164337</xdr:rowOff>
    </xdr:to>
    <xdr:sp macro="" textlink="">
      <xdr:nvSpPr>
        <xdr:cNvPr id="199" name="楕円 198">
          <a:extLst>
            <a:ext uri="{FF2B5EF4-FFF2-40B4-BE49-F238E27FC236}">
              <a16:creationId xmlns:a16="http://schemas.microsoft.com/office/drawing/2014/main" id="{F3E717D2-02C5-47CE-8DF5-4C2AEB954BC7}"/>
            </a:ext>
          </a:extLst>
        </xdr:cNvPr>
        <xdr:cNvSpPr/>
      </xdr:nvSpPr>
      <xdr:spPr>
        <a:xfrm>
          <a:off x="2857500" y="14121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113537</xdr:rowOff>
    </xdr:from>
    <xdr:to>
      <xdr:col>19</xdr:col>
      <xdr:colOff>177800</xdr:colOff>
      <xdr:row>82</xdr:row>
      <xdr:rowOff>161544</xdr:rowOff>
    </xdr:to>
    <xdr:cxnSp macro="">
      <xdr:nvCxnSpPr>
        <xdr:cNvPr id="200" name="直線コネクタ 199">
          <a:extLst>
            <a:ext uri="{FF2B5EF4-FFF2-40B4-BE49-F238E27FC236}">
              <a16:creationId xmlns:a16="http://schemas.microsoft.com/office/drawing/2014/main" id="{06244FF8-DBD7-4539-B574-FEA7FB1C5609}"/>
            </a:ext>
          </a:extLst>
        </xdr:cNvPr>
        <xdr:cNvCxnSpPr/>
      </xdr:nvCxnSpPr>
      <xdr:spPr>
        <a:xfrm>
          <a:off x="2908300" y="14172437"/>
          <a:ext cx="889000" cy="48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21589</xdr:rowOff>
    </xdr:from>
    <xdr:to>
      <xdr:col>10</xdr:col>
      <xdr:colOff>165100</xdr:colOff>
      <xdr:row>82</xdr:row>
      <xdr:rowOff>123189</xdr:rowOff>
    </xdr:to>
    <xdr:sp macro="" textlink="">
      <xdr:nvSpPr>
        <xdr:cNvPr id="201" name="楕円 200">
          <a:extLst>
            <a:ext uri="{FF2B5EF4-FFF2-40B4-BE49-F238E27FC236}">
              <a16:creationId xmlns:a16="http://schemas.microsoft.com/office/drawing/2014/main" id="{5CE4F312-76F5-470C-98AF-290E6E7E43D8}"/>
            </a:ext>
          </a:extLst>
        </xdr:cNvPr>
        <xdr:cNvSpPr/>
      </xdr:nvSpPr>
      <xdr:spPr>
        <a:xfrm>
          <a:off x="1968500" y="1408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72389</xdr:rowOff>
    </xdr:from>
    <xdr:to>
      <xdr:col>15</xdr:col>
      <xdr:colOff>50800</xdr:colOff>
      <xdr:row>82</xdr:row>
      <xdr:rowOff>113537</xdr:rowOff>
    </xdr:to>
    <xdr:cxnSp macro="">
      <xdr:nvCxnSpPr>
        <xdr:cNvPr id="202" name="直線コネクタ 201">
          <a:extLst>
            <a:ext uri="{FF2B5EF4-FFF2-40B4-BE49-F238E27FC236}">
              <a16:creationId xmlns:a16="http://schemas.microsoft.com/office/drawing/2014/main" id="{1AAEC641-6055-449F-9401-1C737591E420}"/>
            </a:ext>
          </a:extLst>
        </xdr:cNvPr>
        <xdr:cNvCxnSpPr/>
      </xdr:nvCxnSpPr>
      <xdr:spPr>
        <a:xfrm>
          <a:off x="2019300" y="14131289"/>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28448</xdr:rowOff>
    </xdr:from>
    <xdr:to>
      <xdr:col>6</xdr:col>
      <xdr:colOff>38100</xdr:colOff>
      <xdr:row>82</xdr:row>
      <xdr:rowOff>130048</xdr:rowOff>
    </xdr:to>
    <xdr:sp macro="" textlink="">
      <xdr:nvSpPr>
        <xdr:cNvPr id="203" name="楕円 202">
          <a:extLst>
            <a:ext uri="{FF2B5EF4-FFF2-40B4-BE49-F238E27FC236}">
              <a16:creationId xmlns:a16="http://schemas.microsoft.com/office/drawing/2014/main" id="{85AAF175-812A-451E-AEF0-BFEB5E461F0E}"/>
            </a:ext>
          </a:extLst>
        </xdr:cNvPr>
        <xdr:cNvSpPr/>
      </xdr:nvSpPr>
      <xdr:spPr>
        <a:xfrm>
          <a:off x="1079500" y="1408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72389</xdr:rowOff>
    </xdr:from>
    <xdr:to>
      <xdr:col>10</xdr:col>
      <xdr:colOff>114300</xdr:colOff>
      <xdr:row>82</xdr:row>
      <xdr:rowOff>79248</xdr:rowOff>
    </xdr:to>
    <xdr:cxnSp macro="">
      <xdr:nvCxnSpPr>
        <xdr:cNvPr id="204" name="直線コネクタ 203">
          <a:extLst>
            <a:ext uri="{FF2B5EF4-FFF2-40B4-BE49-F238E27FC236}">
              <a16:creationId xmlns:a16="http://schemas.microsoft.com/office/drawing/2014/main" id="{2C072FAF-00AB-4FE2-BD81-FBE37714B8E6}"/>
            </a:ext>
          </a:extLst>
        </xdr:cNvPr>
        <xdr:cNvCxnSpPr/>
      </xdr:nvCxnSpPr>
      <xdr:spPr>
        <a:xfrm flipV="1">
          <a:off x="1130300" y="14131289"/>
          <a:ext cx="8890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7129</xdr:rowOff>
    </xdr:from>
    <xdr:ext cx="405111" cy="259045"/>
    <xdr:sp macro="" textlink="">
      <xdr:nvSpPr>
        <xdr:cNvPr id="205" name="n_1aveValue【福祉施設】&#10;有形固定資産減価償却率">
          <a:extLst>
            <a:ext uri="{FF2B5EF4-FFF2-40B4-BE49-F238E27FC236}">
              <a16:creationId xmlns:a16="http://schemas.microsoft.com/office/drawing/2014/main" id="{BACE1C0E-4E38-461F-A201-405137996293}"/>
            </a:ext>
          </a:extLst>
        </xdr:cNvPr>
        <xdr:cNvSpPr txBox="1"/>
      </xdr:nvSpPr>
      <xdr:spPr>
        <a:xfrm>
          <a:off x="3582044" y="135516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128288</xdr:rowOff>
    </xdr:from>
    <xdr:ext cx="405111" cy="259045"/>
    <xdr:sp macro="" textlink="">
      <xdr:nvSpPr>
        <xdr:cNvPr id="206" name="n_2aveValue【福祉施設】&#10;有形固定資産減価償却率">
          <a:extLst>
            <a:ext uri="{FF2B5EF4-FFF2-40B4-BE49-F238E27FC236}">
              <a16:creationId xmlns:a16="http://schemas.microsoft.com/office/drawing/2014/main" id="{5F3FA503-8A39-49D2-85DB-79581C23E452}"/>
            </a:ext>
          </a:extLst>
        </xdr:cNvPr>
        <xdr:cNvSpPr txBox="1"/>
      </xdr:nvSpPr>
      <xdr:spPr>
        <a:xfrm>
          <a:off x="2705744" y="13501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93997</xdr:rowOff>
    </xdr:from>
    <xdr:ext cx="405111" cy="259045"/>
    <xdr:sp macro="" textlink="">
      <xdr:nvSpPr>
        <xdr:cNvPr id="207" name="n_3aveValue【福祉施設】&#10;有形固定資産減価償却率">
          <a:extLst>
            <a:ext uri="{FF2B5EF4-FFF2-40B4-BE49-F238E27FC236}">
              <a16:creationId xmlns:a16="http://schemas.microsoft.com/office/drawing/2014/main" id="{CC7EA3BF-4A75-41C4-B43D-F8700ABFEB35}"/>
            </a:ext>
          </a:extLst>
        </xdr:cNvPr>
        <xdr:cNvSpPr txBox="1"/>
      </xdr:nvSpPr>
      <xdr:spPr>
        <a:xfrm>
          <a:off x="1816744" y="1346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271</xdr:rowOff>
    </xdr:from>
    <xdr:ext cx="405111" cy="259045"/>
    <xdr:sp macro="" textlink="">
      <xdr:nvSpPr>
        <xdr:cNvPr id="208" name="n_4aveValue【福祉施設】&#10;有形固定資産減価償却率">
          <a:extLst>
            <a:ext uri="{FF2B5EF4-FFF2-40B4-BE49-F238E27FC236}">
              <a16:creationId xmlns:a16="http://schemas.microsoft.com/office/drawing/2014/main" id="{10073CE4-EFAF-406E-B13E-94B12725CCA8}"/>
            </a:ext>
          </a:extLst>
        </xdr:cNvPr>
        <xdr:cNvSpPr txBox="1"/>
      </xdr:nvSpPr>
      <xdr:spPr>
        <a:xfrm>
          <a:off x="927744" y="13373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32021</xdr:rowOff>
    </xdr:from>
    <xdr:ext cx="405111" cy="259045"/>
    <xdr:sp macro="" textlink="">
      <xdr:nvSpPr>
        <xdr:cNvPr id="209" name="n_1mainValue【福祉施設】&#10;有形固定資産減価償却率">
          <a:extLst>
            <a:ext uri="{FF2B5EF4-FFF2-40B4-BE49-F238E27FC236}">
              <a16:creationId xmlns:a16="http://schemas.microsoft.com/office/drawing/2014/main" id="{638635D8-B48A-4F6A-80BC-241AD675C116}"/>
            </a:ext>
          </a:extLst>
        </xdr:cNvPr>
        <xdr:cNvSpPr txBox="1"/>
      </xdr:nvSpPr>
      <xdr:spPr>
        <a:xfrm>
          <a:off x="3582044" y="14262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155464</xdr:rowOff>
    </xdr:from>
    <xdr:ext cx="405111" cy="259045"/>
    <xdr:sp macro="" textlink="">
      <xdr:nvSpPr>
        <xdr:cNvPr id="210" name="n_2mainValue【福祉施設】&#10;有形固定資産減価償却率">
          <a:extLst>
            <a:ext uri="{FF2B5EF4-FFF2-40B4-BE49-F238E27FC236}">
              <a16:creationId xmlns:a16="http://schemas.microsoft.com/office/drawing/2014/main" id="{1F39DCBB-2502-47FC-8A3F-361A5A28759D}"/>
            </a:ext>
          </a:extLst>
        </xdr:cNvPr>
        <xdr:cNvSpPr txBox="1"/>
      </xdr:nvSpPr>
      <xdr:spPr>
        <a:xfrm>
          <a:off x="2705744" y="14214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114316</xdr:rowOff>
    </xdr:from>
    <xdr:ext cx="405111" cy="259045"/>
    <xdr:sp macro="" textlink="">
      <xdr:nvSpPr>
        <xdr:cNvPr id="211" name="n_3mainValue【福祉施設】&#10;有形固定資産減価償却率">
          <a:extLst>
            <a:ext uri="{FF2B5EF4-FFF2-40B4-BE49-F238E27FC236}">
              <a16:creationId xmlns:a16="http://schemas.microsoft.com/office/drawing/2014/main" id="{D8F1D73B-526E-4CD4-85BA-E9DD8468D86A}"/>
            </a:ext>
          </a:extLst>
        </xdr:cNvPr>
        <xdr:cNvSpPr txBox="1"/>
      </xdr:nvSpPr>
      <xdr:spPr>
        <a:xfrm>
          <a:off x="1816744" y="14173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121175</xdr:rowOff>
    </xdr:from>
    <xdr:ext cx="405111" cy="259045"/>
    <xdr:sp macro="" textlink="">
      <xdr:nvSpPr>
        <xdr:cNvPr id="212" name="n_4mainValue【福祉施設】&#10;有形固定資産減価償却率">
          <a:extLst>
            <a:ext uri="{FF2B5EF4-FFF2-40B4-BE49-F238E27FC236}">
              <a16:creationId xmlns:a16="http://schemas.microsoft.com/office/drawing/2014/main" id="{79C46FD0-8A18-4845-A2E4-8B34382218D0}"/>
            </a:ext>
          </a:extLst>
        </xdr:cNvPr>
        <xdr:cNvSpPr txBox="1"/>
      </xdr:nvSpPr>
      <xdr:spPr>
        <a:xfrm>
          <a:off x="927744" y="141800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13" name="正方形/長方形 212">
          <a:extLst>
            <a:ext uri="{FF2B5EF4-FFF2-40B4-BE49-F238E27FC236}">
              <a16:creationId xmlns:a16="http://schemas.microsoft.com/office/drawing/2014/main" id="{300C82C2-D16A-416F-A738-569CFCB0B87E}"/>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14" name="正方形/長方形 213">
          <a:extLst>
            <a:ext uri="{FF2B5EF4-FFF2-40B4-BE49-F238E27FC236}">
              <a16:creationId xmlns:a16="http://schemas.microsoft.com/office/drawing/2014/main" id="{DA02E20A-4E4E-4EF4-93E2-35B719156EAE}"/>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15" name="正方形/長方形 214">
          <a:extLst>
            <a:ext uri="{FF2B5EF4-FFF2-40B4-BE49-F238E27FC236}">
              <a16:creationId xmlns:a16="http://schemas.microsoft.com/office/drawing/2014/main" id="{28A7035C-21C1-45F4-B02E-541405F6664E}"/>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16" name="正方形/長方形 215">
          <a:extLst>
            <a:ext uri="{FF2B5EF4-FFF2-40B4-BE49-F238E27FC236}">
              <a16:creationId xmlns:a16="http://schemas.microsoft.com/office/drawing/2014/main" id="{2777707C-78CB-4055-B489-F7C6804518B3}"/>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17" name="正方形/長方形 216">
          <a:extLst>
            <a:ext uri="{FF2B5EF4-FFF2-40B4-BE49-F238E27FC236}">
              <a16:creationId xmlns:a16="http://schemas.microsoft.com/office/drawing/2014/main" id="{C9727EB7-EF61-4A7C-A0F0-EBF1D90620A2}"/>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18" name="正方形/長方形 217">
          <a:extLst>
            <a:ext uri="{FF2B5EF4-FFF2-40B4-BE49-F238E27FC236}">
              <a16:creationId xmlns:a16="http://schemas.microsoft.com/office/drawing/2014/main" id="{AEBA184A-83E1-4F02-AC61-4373CEB1F819}"/>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19" name="正方形/長方形 218">
          <a:extLst>
            <a:ext uri="{FF2B5EF4-FFF2-40B4-BE49-F238E27FC236}">
              <a16:creationId xmlns:a16="http://schemas.microsoft.com/office/drawing/2014/main" id="{80589086-7836-499D-83D1-CEA834BD7776}"/>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0" name="正方形/長方形 219">
          <a:extLst>
            <a:ext uri="{FF2B5EF4-FFF2-40B4-BE49-F238E27FC236}">
              <a16:creationId xmlns:a16="http://schemas.microsoft.com/office/drawing/2014/main" id="{95230A38-11C2-44F0-AC20-9322B75217AC}"/>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21" name="テキスト ボックス 220">
          <a:extLst>
            <a:ext uri="{FF2B5EF4-FFF2-40B4-BE49-F238E27FC236}">
              <a16:creationId xmlns:a16="http://schemas.microsoft.com/office/drawing/2014/main" id="{0BDC2CCC-5176-4A39-B7CF-0452549AE5B9}"/>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22" name="直線コネクタ 221">
          <a:extLst>
            <a:ext uri="{FF2B5EF4-FFF2-40B4-BE49-F238E27FC236}">
              <a16:creationId xmlns:a16="http://schemas.microsoft.com/office/drawing/2014/main" id="{A62B7556-65B3-44E6-9134-9317EFCCB113}"/>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223" name="直線コネクタ 222">
          <a:extLst>
            <a:ext uri="{FF2B5EF4-FFF2-40B4-BE49-F238E27FC236}">
              <a16:creationId xmlns:a16="http://schemas.microsoft.com/office/drawing/2014/main" id="{CEB69A4F-2170-4578-BC4A-3F6CB30F5969}"/>
            </a:ext>
          </a:extLst>
        </xdr:cNvPr>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224" name="テキスト ボックス 223">
          <a:extLst>
            <a:ext uri="{FF2B5EF4-FFF2-40B4-BE49-F238E27FC236}">
              <a16:creationId xmlns:a16="http://schemas.microsoft.com/office/drawing/2014/main" id="{B7539874-A9F2-4868-97AE-B7E1B6050D00}"/>
            </a:ext>
          </a:extLst>
        </xdr:cNvPr>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25" name="直線コネクタ 224">
          <a:extLst>
            <a:ext uri="{FF2B5EF4-FFF2-40B4-BE49-F238E27FC236}">
              <a16:creationId xmlns:a16="http://schemas.microsoft.com/office/drawing/2014/main" id="{1E1AA8FA-6C44-4E6C-AE90-312E85131DCA}"/>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26" name="テキスト ボックス 225">
          <a:extLst>
            <a:ext uri="{FF2B5EF4-FFF2-40B4-BE49-F238E27FC236}">
              <a16:creationId xmlns:a16="http://schemas.microsoft.com/office/drawing/2014/main" id="{E5C4C5F0-E323-4B6C-B7C9-B2DB939BB858}"/>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227" name="直線コネクタ 226">
          <a:extLst>
            <a:ext uri="{FF2B5EF4-FFF2-40B4-BE49-F238E27FC236}">
              <a16:creationId xmlns:a16="http://schemas.microsoft.com/office/drawing/2014/main" id="{2A23915F-8D15-4DC7-8BA6-7A56A2619753}"/>
            </a:ext>
          </a:extLst>
        </xdr:cNvPr>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228" name="テキスト ボックス 227">
          <a:extLst>
            <a:ext uri="{FF2B5EF4-FFF2-40B4-BE49-F238E27FC236}">
              <a16:creationId xmlns:a16="http://schemas.microsoft.com/office/drawing/2014/main" id="{9A9BFB97-B48C-4677-B591-5EB20C506906}"/>
            </a:ext>
          </a:extLst>
        </xdr:cNvPr>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29" name="直線コネクタ 228">
          <a:extLst>
            <a:ext uri="{FF2B5EF4-FFF2-40B4-BE49-F238E27FC236}">
              <a16:creationId xmlns:a16="http://schemas.microsoft.com/office/drawing/2014/main" id="{E5EB6173-5431-472C-8E13-D193D04ABE02}"/>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30" name="テキスト ボックス 229">
          <a:extLst>
            <a:ext uri="{FF2B5EF4-FFF2-40B4-BE49-F238E27FC236}">
              <a16:creationId xmlns:a16="http://schemas.microsoft.com/office/drawing/2014/main" id="{1A998E23-CB5A-48FC-A0E9-D2E8D3EF8F8A}"/>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31" name="【福祉施設】&#10;一人当たり面積グラフ枠">
          <a:extLst>
            <a:ext uri="{FF2B5EF4-FFF2-40B4-BE49-F238E27FC236}">
              <a16:creationId xmlns:a16="http://schemas.microsoft.com/office/drawing/2014/main" id="{C34B3891-7AF7-41DB-9FAC-E9B6AD8E8519}"/>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89536</xdr:rowOff>
    </xdr:from>
    <xdr:to>
      <xdr:col>54</xdr:col>
      <xdr:colOff>189865</xdr:colOff>
      <xdr:row>85</xdr:row>
      <xdr:rowOff>78105</xdr:rowOff>
    </xdr:to>
    <xdr:cxnSp macro="">
      <xdr:nvCxnSpPr>
        <xdr:cNvPr id="232" name="直線コネクタ 231">
          <a:extLst>
            <a:ext uri="{FF2B5EF4-FFF2-40B4-BE49-F238E27FC236}">
              <a16:creationId xmlns:a16="http://schemas.microsoft.com/office/drawing/2014/main" id="{6EB53416-3AD0-470B-9D3F-D2D343D222BB}"/>
            </a:ext>
          </a:extLst>
        </xdr:cNvPr>
        <xdr:cNvCxnSpPr/>
      </xdr:nvCxnSpPr>
      <xdr:spPr>
        <a:xfrm flipV="1">
          <a:off x="10476865" y="13462636"/>
          <a:ext cx="0" cy="1188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81932</xdr:rowOff>
    </xdr:from>
    <xdr:ext cx="469744" cy="259045"/>
    <xdr:sp macro="" textlink="">
      <xdr:nvSpPr>
        <xdr:cNvPr id="233" name="【福祉施設】&#10;一人当たり面積最小値テキスト">
          <a:extLst>
            <a:ext uri="{FF2B5EF4-FFF2-40B4-BE49-F238E27FC236}">
              <a16:creationId xmlns:a16="http://schemas.microsoft.com/office/drawing/2014/main" id="{96ABC0BD-C36E-40D3-841C-CDC2231C206B}"/>
            </a:ext>
          </a:extLst>
        </xdr:cNvPr>
        <xdr:cNvSpPr txBox="1"/>
      </xdr:nvSpPr>
      <xdr:spPr>
        <a:xfrm>
          <a:off x="10515600" y="14655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78105</xdr:rowOff>
    </xdr:from>
    <xdr:to>
      <xdr:col>55</xdr:col>
      <xdr:colOff>88900</xdr:colOff>
      <xdr:row>85</xdr:row>
      <xdr:rowOff>78105</xdr:rowOff>
    </xdr:to>
    <xdr:cxnSp macro="">
      <xdr:nvCxnSpPr>
        <xdr:cNvPr id="234" name="直線コネクタ 233">
          <a:extLst>
            <a:ext uri="{FF2B5EF4-FFF2-40B4-BE49-F238E27FC236}">
              <a16:creationId xmlns:a16="http://schemas.microsoft.com/office/drawing/2014/main" id="{C15ACC73-9274-43E7-8B36-122901467ED4}"/>
            </a:ext>
          </a:extLst>
        </xdr:cNvPr>
        <xdr:cNvCxnSpPr/>
      </xdr:nvCxnSpPr>
      <xdr:spPr>
        <a:xfrm>
          <a:off x="10388600" y="1465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36213</xdr:rowOff>
    </xdr:from>
    <xdr:ext cx="469744" cy="259045"/>
    <xdr:sp macro="" textlink="">
      <xdr:nvSpPr>
        <xdr:cNvPr id="235" name="【福祉施設】&#10;一人当たり面積最大値テキスト">
          <a:extLst>
            <a:ext uri="{FF2B5EF4-FFF2-40B4-BE49-F238E27FC236}">
              <a16:creationId xmlns:a16="http://schemas.microsoft.com/office/drawing/2014/main" id="{9BBABDE5-7E7A-4DE5-BABF-CE533F7181CD}"/>
            </a:ext>
          </a:extLst>
        </xdr:cNvPr>
        <xdr:cNvSpPr txBox="1"/>
      </xdr:nvSpPr>
      <xdr:spPr>
        <a:xfrm>
          <a:off x="10515600" y="13237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89536</xdr:rowOff>
    </xdr:from>
    <xdr:to>
      <xdr:col>55</xdr:col>
      <xdr:colOff>88900</xdr:colOff>
      <xdr:row>78</xdr:row>
      <xdr:rowOff>89536</xdr:rowOff>
    </xdr:to>
    <xdr:cxnSp macro="">
      <xdr:nvCxnSpPr>
        <xdr:cNvPr id="236" name="直線コネクタ 235">
          <a:extLst>
            <a:ext uri="{FF2B5EF4-FFF2-40B4-BE49-F238E27FC236}">
              <a16:creationId xmlns:a16="http://schemas.microsoft.com/office/drawing/2014/main" id="{1F7F3FB3-F09B-4219-B124-5B6A82917A09}"/>
            </a:ext>
          </a:extLst>
        </xdr:cNvPr>
        <xdr:cNvCxnSpPr/>
      </xdr:nvCxnSpPr>
      <xdr:spPr>
        <a:xfrm>
          <a:off x="10388600" y="13462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34307</xdr:rowOff>
    </xdr:from>
    <xdr:ext cx="469744" cy="259045"/>
    <xdr:sp macro="" textlink="">
      <xdr:nvSpPr>
        <xdr:cNvPr id="237" name="【福祉施設】&#10;一人当たり面積平均値テキスト">
          <a:extLst>
            <a:ext uri="{FF2B5EF4-FFF2-40B4-BE49-F238E27FC236}">
              <a16:creationId xmlns:a16="http://schemas.microsoft.com/office/drawing/2014/main" id="{88DD5AFA-4CC9-4DB9-8472-629A7EA06AE1}"/>
            </a:ext>
          </a:extLst>
        </xdr:cNvPr>
        <xdr:cNvSpPr txBox="1"/>
      </xdr:nvSpPr>
      <xdr:spPr>
        <a:xfrm>
          <a:off x="10515600" y="14264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55880</xdr:rowOff>
    </xdr:from>
    <xdr:to>
      <xdr:col>55</xdr:col>
      <xdr:colOff>50800</xdr:colOff>
      <xdr:row>83</xdr:row>
      <xdr:rowOff>157480</xdr:rowOff>
    </xdr:to>
    <xdr:sp macro="" textlink="">
      <xdr:nvSpPr>
        <xdr:cNvPr id="238" name="フローチャート: 判断 237">
          <a:extLst>
            <a:ext uri="{FF2B5EF4-FFF2-40B4-BE49-F238E27FC236}">
              <a16:creationId xmlns:a16="http://schemas.microsoft.com/office/drawing/2014/main" id="{1C472CDD-A536-4719-9C42-316D2DA43D8B}"/>
            </a:ext>
          </a:extLst>
        </xdr:cNvPr>
        <xdr:cNvSpPr/>
      </xdr:nvSpPr>
      <xdr:spPr>
        <a:xfrm>
          <a:off x="104267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55880</xdr:rowOff>
    </xdr:from>
    <xdr:to>
      <xdr:col>50</xdr:col>
      <xdr:colOff>165100</xdr:colOff>
      <xdr:row>83</xdr:row>
      <xdr:rowOff>157480</xdr:rowOff>
    </xdr:to>
    <xdr:sp macro="" textlink="">
      <xdr:nvSpPr>
        <xdr:cNvPr id="239" name="フローチャート: 判断 238">
          <a:extLst>
            <a:ext uri="{FF2B5EF4-FFF2-40B4-BE49-F238E27FC236}">
              <a16:creationId xmlns:a16="http://schemas.microsoft.com/office/drawing/2014/main" id="{7E8BAF5E-DEE3-48A0-B713-B44FE7800225}"/>
            </a:ext>
          </a:extLst>
        </xdr:cNvPr>
        <xdr:cNvSpPr/>
      </xdr:nvSpPr>
      <xdr:spPr>
        <a:xfrm>
          <a:off x="9588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50164</xdr:rowOff>
    </xdr:from>
    <xdr:to>
      <xdr:col>46</xdr:col>
      <xdr:colOff>38100</xdr:colOff>
      <xdr:row>83</xdr:row>
      <xdr:rowOff>151764</xdr:rowOff>
    </xdr:to>
    <xdr:sp macro="" textlink="">
      <xdr:nvSpPr>
        <xdr:cNvPr id="240" name="フローチャート: 判断 239">
          <a:extLst>
            <a:ext uri="{FF2B5EF4-FFF2-40B4-BE49-F238E27FC236}">
              <a16:creationId xmlns:a16="http://schemas.microsoft.com/office/drawing/2014/main" id="{0E20D3FC-4C7A-41A2-8A61-670912EDB7DD}"/>
            </a:ext>
          </a:extLst>
        </xdr:cNvPr>
        <xdr:cNvSpPr/>
      </xdr:nvSpPr>
      <xdr:spPr>
        <a:xfrm>
          <a:off x="8699500" y="14280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21589</xdr:rowOff>
    </xdr:from>
    <xdr:to>
      <xdr:col>41</xdr:col>
      <xdr:colOff>101600</xdr:colOff>
      <xdr:row>83</xdr:row>
      <xdr:rowOff>123189</xdr:rowOff>
    </xdr:to>
    <xdr:sp macro="" textlink="">
      <xdr:nvSpPr>
        <xdr:cNvPr id="241" name="フローチャート: 判断 240">
          <a:extLst>
            <a:ext uri="{FF2B5EF4-FFF2-40B4-BE49-F238E27FC236}">
              <a16:creationId xmlns:a16="http://schemas.microsoft.com/office/drawing/2014/main" id="{DB711C7A-0176-444A-A6BD-FB50446FF533}"/>
            </a:ext>
          </a:extLst>
        </xdr:cNvPr>
        <xdr:cNvSpPr/>
      </xdr:nvSpPr>
      <xdr:spPr>
        <a:xfrm>
          <a:off x="7810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101600</xdr:rowOff>
    </xdr:from>
    <xdr:to>
      <xdr:col>36</xdr:col>
      <xdr:colOff>165100</xdr:colOff>
      <xdr:row>83</xdr:row>
      <xdr:rowOff>31750</xdr:rowOff>
    </xdr:to>
    <xdr:sp macro="" textlink="">
      <xdr:nvSpPr>
        <xdr:cNvPr id="242" name="フローチャート: 判断 241">
          <a:extLst>
            <a:ext uri="{FF2B5EF4-FFF2-40B4-BE49-F238E27FC236}">
              <a16:creationId xmlns:a16="http://schemas.microsoft.com/office/drawing/2014/main" id="{BC68D906-F190-426B-AF04-75C8E4FFE06E}"/>
            </a:ext>
          </a:extLst>
        </xdr:cNvPr>
        <xdr:cNvSpPr/>
      </xdr:nvSpPr>
      <xdr:spPr>
        <a:xfrm>
          <a:off x="6921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43" name="テキスト ボックス 242">
          <a:extLst>
            <a:ext uri="{FF2B5EF4-FFF2-40B4-BE49-F238E27FC236}">
              <a16:creationId xmlns:a16="http://schemas.microsoft.com/office/drawing/2014/main" id="{402730BB-CC34-4428-98EB-BF1C3D752D9A}"/>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44" name="テキスト ボックス 243">
          <a:extLst>
            <a:ext uri="{FF2B5EF4-FFF2-40B4-BE49-F238E27FC236}">
              <a16:creationId xmlns:a16="http://schemas.microsoft.com/office/drawing/2014/main" id="{19D24F17-4293-4D90-8477-C40B1A8E8BE2}"/>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45" name="テキスト ボックス 244">
          <a:extLst>
            <a:ext uri="{FF2B5EF4-FFF2-40B4-BE49-F238E27FC236}">
              <a16:creationId xmlns:a16="http://schemas.microsoft.com/office/drawing/2014/main" id="{303DF512-9949-464E-A371-2D475D904EC2}"/>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46" name="テキスト ボックス 245">
          <a:extLst>
            <a:ext uri="{FF2B5EF4-FFF2-40B4-BE49-F238E27FC236}">
              <a16:creationId xmlns:a16="http://schemas.microsoft.com/office/drawing/2014/main" id="{C79003E1-78A6-44CD-8906-99432B479B5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47" name="テキスト ボックス 246">
          <a:extLst>
            <a:ext uri="{FF2B5EF4-FFF2-40B4-BE49-F238E27FC236}">
              <a16:creationId xmlns:a16="http://schemas.microsoft.com/office/drawing/2014/main" id="{F82E3388-1F71-4457-8787-34B886542FB1}"/>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113030</xdr:rowOff>
    </xdr:from>
    <xdr:to>
      <xdr:col>50</xdr:col>
      <xdr:colOff>165100</xdr:colOff>
      <xdr:row>85</xdr:row>
      <xdr:rowOff>43180</xdr:rowOff>
    </xdr:to>
    <xdr:sp macro="" textlink="">
      <xdr:nvSpPr>
        <xdr:cNvPr id="248" name="楕円 247">
          <a:extLst>
            <a:ext uri="{FF2B5EF4-FFF2-40B4-BE49-F238E27FC236}">
              <a16:creationId xmlns:a16="http://schemas.microsoft.com/office/drawing/2014/main" id="{E609D6DF-C8ED-49BC-8361-8BD6E7AAEEAE}"/>
            </a:ext>
          </a:extLst>
        </xdr:cNvPr>
        <xdr:cNvSpPr/>
      </xdr:nvSpPr>
      <xdr:spPr>
        <a:xfrm>
          <a:off x="9588500" y="1451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113030</xdr:rowOff>
    </xdr:from>
    <xdr:to>
      <xdr:col>46</xdr:col>
      <xdr:colOff>38100</xdr:colOff>
      <xdr:row>85</xdr:row>
      <xdr:rowOff>43180</xdr:rowOff>
    </xdr:to>
    <xdr:sp macro="" textlink="">
      <xdr:nvSpPr>
        <xdr:cNvPr id="249" name="楕円 248">
          <a:extLst>
            <a:ext uri="{FF2B5EF4-FFF2-40B4-BE49-F238E27FC236}">
              <a16:creationId xmlns:a16="http://schemas.microsoft.com/office/drawing/2014/main" id="{6C4589EA-1533-4B18-8B11-1C40CF444164}"/>
            </a:ext>
          </a:extLst>
        </xdr:cNvPr>
        <xdr:cNvSpPr/>
      </xdr:nvSpPr>
      <xdr:spPr>
        <a:xfrm>
          <a:off x="8699500" y="1451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163830</xdr:rowOff>
    </xdr:from>
    <xdr:to>
      <xdr:col>50</xdr:col>
      <xdr:colOff>114300</xdr:colOff>
      <xdr:row>84</xdr:row>
      <xdr:rowOff>163830</xdr:rowOff>
    </xdr:to>
    <xdr:cxnSp macro="">
      <xdr:nvCxnSpPr>
        <xdr:cNvPr id="250" name="直線コネクタ 249">
          <a:extLst>
            <a:ext uri="{FF2B5EF4-FFF2-40B4-BE49-F238E27FC236}">
              <a16:creationId xmlns:a16="http://schemas.microsoft.com/office/drawing/2014/main" id="{BB835E78-42BA-4280-B3E1-CF9E030C24F7}"/>
            </a:ext>
          </a:extLst>
        </xdr:cNvPr>
        <xdr:cNvCxnSpPr/>
      </xdr:nvCxnSpPr>
      <xdr:spPr>
        <a:xfrm>
          <a:off x="8750300" y="145656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118745</xdr:rowOff>
    </xdr:from>
    <xdr:to>
      <xdr:col>41</xdr:col>
      <xdr:colOff>101600</xdr:colOff>
      <xdr:row>85</xdr:row>
      <xdr:rowOff>48895</xdr:rowOff>
    </xdr:to>
    <xdr:sp macro="" textlink="">
      <xdr:nvSpPr>
        <xdr:cNvPr id="251" name="楕円 250">
          <a:extLst>
            <a:ext uri="{FF2B5EF4-FFF2-40B4-BE49-F238E27FC236}">
              <a16:creationId xmlns:a16="http://schemas.microsoft.com/office/drawing/2014/main" id="{03994D0F-FDD7-4F46-908D-5A9349ECCEDC}"/>
            </a:ext>
          </a:extLst>
        </xdr:cNvPr>
        <xdr:cNvSpPr/>
      </xdr:nvSpPr>
      <xdr:spPr>
        <a:xfrm>
          <a:off x="7810500" y="1452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163830</xdr:rowOff>
    </xdr:from>
    <xdr:to>
      <xdr:col>45</xdr:col>
      <xdr:colOff>177800</xdr:colOff>
      <xdr:row>84</xdr:row>
      <xdr:rowOff>169545</xdr:rowOff>
    </xdr:to>
    <xdr:cxnSp macro="">
      <xdr:nvCxnSpPr>
        <xdr:cNvPr id="252" name="直線コネクタ 251">
          <a:extLst>
            <a:ext uri="{FF2B5EF4-FFF2-40B4-BE49-F238E27FC236}">
              <a16:creationId xmlns:a16="http://schemas.microsoft.com/office/drawing/2014/main" id="{D4721E19-8EBC-4267-8074-3BC9596AE364}"/>
            </a:ext>
          </a:extLst>
        </xdr:cNvPr>
        <xdr:cNvCxnSpPr/>
      </xdr:nvCxnSpPr>
      <xdr:spPr>
        <a:xfrm flipV="1">
          <a:off x="7861300" y="1456563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113030</xdr:rowOff>
    </xdr:from>
    <xdr:to>
      <xdr:col>36</xdr:col>
      <xdr:colOff>165100</xdr:colOff>
      <xdr:row>85</xdr:row>
      <xdr:rowOff>43180</xdr:rowOff>
    </xdr:to>
    <xdr:sp macro="" textlink="">
      <xdr:nvSpPr>
        <xdr:cNvPr id="253" name="楕円 252">
          <a:extLst>
            <a:ext uri="{FF2B5EF4-FFF2-40B4-BE49-F238E27FC236}">
              <a16:creationId xmlns:a16="http://schemas.microsoft.com/office/drawing/2014/main" id="{7360C182-92CD-44BB-B396-190F03C1E34B}"/>
            </a:ext>
          </a:extLst>
        </xdr:cNvPr>
        <xdr:cNvSpPr/>
      </xdr:nvSpPr>
      <xdr:spPr>
        <a:xfrm>
          <a:off x="6921500" y="1451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163830</xdr:rowOff>
    </xdr:from>
    <xdr:to>
      <xdr:col>41</xdr:col>
      <xdr:colOff>50800</xdr:colOff>
      <xdr:row>84</xdr:row>
      <xdr:rowOff>169545</xdr:rowOff>
    </xdr:to>
    <xdr:cxnSp macro="">
      <xdr:nvCxnSpPr>
        <xdr:cNvPr id="254" name="直線コネクタ 253">
          <a:extLst>
            <a:ext uri="{FF2B5EF4-FFF2-40B4-BE49-F238E27FC236}">
              <a16:creationId xmlns:a16="http://schemas.microsoft.com/office/drawing/2014/main" id="{447D2E1F-B9EA-4685-B1FB-D2DAEB21212A}"/>
            </a:ext>
          </a:extLst>
        </xdr:cNvPr>
        <xdr:cNvCxnSpPr/>
      </xdr:nvCxnSpPr>
      <xdr:spPr>
        <a:xfrm>
          <a:off x="6972300" y="1456563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2557</xdr:rowOff>
    </xdr:from>
    <xdr:ext cx="469744" cy="259045"/>
    <xdr:sp macro="" textlink="">
      <xdr:nvSpPr>
        <xdr:cNvPr id="255" name="n_1aveValue【福祉施設】&#10;一人当たり面積">
          <a:extLst>
            <a:ext uri="{FF2B5EF4-FFF2-40B4-BE49-F238E27FC236}">
              <a16:creationId xmlns:a16="http://schemas.microsoft.com/office/drawing/2014/main" id="{05753375-F38E-4BFA-A934-49557C2242CD}"/>
            </a:ext>
          </a:extLst>
        </xdr:cNvPr>
        <xdr:cNvSpPr txBox="1"/>
      </xdr:nvSpPr>
      <xdr:spPr>
        <a:xfrm>
          <a:off x="9391727" y="1406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168291</xdr:rowOff>
    </xdr:from>
    <xdr:ext cx="469744" cy="259045"/>
    <xdr:sp macro="" textlink="">
      <xdr:nvSpPr>
        <xdr:cNvPr id="256" name="n_2aveValue【福祉施設】&#10;一人当たり面積">
          <a:extLst>
            <a:ext uri="{FF2B5EF4-FFF2-40B4-BE49-F238E27FC236}">
              <a16:creationId xmlns:a16="http://schemas.microsoft.com/office/drawing/2014/main" id="{04FF5E71-A70C-46E3-A27E-E82CC60E0B22}"/>
            </a:ext>
          </a:extLst>
        </xdr:cNvPr>
        <xdr:cNvSpPr txBox="1"/>
      </xdr:nvSpPr>
      <xdr:spPr>
        <a:xfrm>
          <a:off x="8515427" y="14055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139716</xdr:rowOff>
    </xdr:from>
    <xdr:ext cx="469744" cy="259045"/>
    <xdr:sp macro="" textlink="">
      <xdr:nvSpPr>
        <xdr:cNvPr id="257" name="n_3aveValue【福祉施設】&#10;一人当たり面積">
          <a:extLst>
            <a:ext uri="{FF2B5EF4-FFF2-40B4-BE49-F238E27FC236}">
              <a16:creationId xmlns:a16="http://schemas.microsoft.com/office/drawing/2014/main" id="{7EBE1B4A-5F8A-45E6-9239-DE4DD9CBBBAA}"/>
            </a:ext>
          </a:extLst>
        </xdr:cNvPr>
        <xdr:cNvSpPr txBox="1"/>
      </xdr:nvSpPr>
      <xdr:spPr>
        <a:xfrm>
          <a:off x="7626427" y="1402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48277</xdr:rowOff>
    </xdr:from>
    <xdr:ext cx="469744" cy="259045"/>
    <xdr:sp macro="" textlink="">
      <xdr:nvSpPr>
        <xdr:cNvPr id="258" name="n_4aveValue【福祉施設】&#10;一人当たり面積">
          <a:extLst>
            <a:ext uri="{FF2B5EF4-FFF2-40B4-BE49-F238E27FC236}">
              <a16:creationId xmlns:a16="http://schemas.microsoft.com/office/drawing/2014/main" id="{8FBD3AF7-63D1-475B-95E8-5647D052D6A7}"/>
            </a:ext>
          </a:extLst>
        </xdr:cNvPr>
        <xdr:cNvSpPr txBox="1"/>
      </xdr:nvSpPr>
      <xdr:spPr>
        <a:xfrm>
          <a:off x="6737427" y="139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34307</xdr:rowOff>
    </xdr:from>
    <xdr:ext cx="469744" cy="259045"/>
    <xdr:sp macro="" textlink="">
      <xdr:nvSpPr>
        <xdr:cNvPr id="259" name="n_1mainValue【福祉施設】&#10;一人当たり面積">
          <a:extLst>
            <a:ext uri="{FF2B5EF4-FFF2-40B4-BE49-F238E27FC236}">
              <a16:creationId xmlns:a16="http://schemas.microsoft.com/office/drawing/2014/main" id="{1F14E651-5EA5-4A1A-AA97-78E5783D70B3}"/>
            </a:ext>
          </a:extLst>
        </xdr:cNvPr>
        <xdr:cNvSpPr txBox="1"/>
      </xdr:nvSpPr>
      <xdr:spPr>
        <a:xfrm>
          <a:off x="9391727" y="1460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34307</xdr:rowOff>
    </xdr:from>
    <xdr:ext cx="469744" cy="259045"/>
    <xdr:sp macro="" textlink="">
      <xdr:nvSpPr>
        <xdr:cNvPr id="260" name="n_2mainValue【福祉施設】&#10;一人当たり面積">
          <a:extLst>
            <a:ext uri="{FF2B5EF4-FFF2-40B4-BE49-F238E27FC236}">
              <a16:creationId xmlns:a16="http://schemas.microsoft.com/office/drawing/2014/main" id="{CAE0227D-75D1-4628-AAFB-19DEC0580728}"/>
            </a:ext>
          </a:extLst>
        </xdr:cNvPr>
        <xdr:cNvSpPr txBox="1"/>
      </xdr:nvSpPr>
      <xdr:spPr>
        <a:xfrm>
          <a:off x="8515427" y="1460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40022</xdr:rowOff>
    </xdr:from>
    <xdr:ext cx="469744" cy="259045"/>
    <xdr:sp macro="" textlink="">
      <xdr:nvSpPr>
        <xdr:cNvPr id="261" name="n_3mainValue【福祉施設】&#10;一人当たり面積">
          <a:extLst>
            <a:ext uri="{FF2B5EF4-FFF2-40B4-BE49-F238E27FC236}">
              <a16:creationId xmlns:a16="http://schemas.microsoft.com/office/drawing/2014/main" id="{7F74669B-924A-41E5-A51F-EA47393337AD}"/>
            </a:ext>
          </a:extLst>
        </xdr:cNvPr>
        <xdr:cNvSpPr txBox="1"/>
      </xdr:nvSpPr>
      <xdr:spPr>
        <a:xfrm>
          <a:off x="7626427" y="14613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34307</xdr:rowOff>
    </xdr:from>
    <xdr:ext cx="469744" cy="259045"/>
    <xdr:sp macro="" textlink="">
      <xdr:nvSpPr>
        <xdr:cNvPr id="262" name="n_4mainValue【福祉施設】&#10;一人当たり面積">
          <a:extLst>
            <a:ext uri="{FF2B5EF4-FFF2-40B4-BE49-F238E27FC236}">
              <a16:creationId xmlns:a16="http://schemas.microsoft.com/office/drawing/2014/main" id="{359EC93E-5B36-4085-89DC-63C1A1C96111}"/>
            </a:ext>
          </a:extLst>
        </xdr:cNvPr>
        <xdr:cNvSpPr txBox="1"/>
      </xdr:nvSpPr>
      <xdr:spPr>
        <a:xfrm>
          <a:off x="6737427" y="1460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63" name="正方形/長方形 262">
          <a:extLst>
            <a:ext uri="{FF2B5EF4-FFF2-40B4-BE49-F238E27FC236}">
              <a16:creationId xmlns:a16="http://schemas.microsoft.com/office/drawing/2014/main" id="{948969EE-ECA7-47E2-9CD6-AB1165104E06}"/>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64" name="正方形/長方形 263">
          <a:extLst>
            <a:ext uri="{FF2B5EF4-FFF2-40B4-BE49-F238E27FC236}">
              <a16:creationId xmlns:a16="http://schemas.microsoft.com/office/drawing/2014/main" id="{F957BA36-DEE9-4021-B097-9764E7117865}"/>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65" name="正方形/長方形 264">
          <a:extLst>
            <a:ext uri="{FF2B5EF4-FFF2-40B4-BE49-F238E27FC236}">
              <a16:creationId xmlns:a16="http://schemas.microsoft.com/office/drawing/2014/main" id="{959CAD48-91C6-472A-89D9-6FCED5AB0E85}"/>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66" name="正方形/長方形 265">
          <a:extLst>
            <a:ext uri="{FF2B5EF4-FFF2-40B4-BE49-F238E27FC236}">
              <a16:creationId xmlns:a16="http://schemas.microsoft.com/office/drawing/2014/main" id="{F785E990-8D98-453D-BC7C-7BC68D409AFC}"/>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67" name="正方形/長方形 266">
          <a:extLst>
            <a:ext uri="{FF2B5EF4-FFF2-40B4-BE49-F238E27FC236}">
              <a16:creationId xmlns:a16="http://schemas.microsoft.com/office/drawing/2014/main" id="{6B00E4E5-9A82-4A12-985F-6C5E80C12D9E}"/>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68" name="正方形/長方形 267">
          <a:extLst>
            <a:ext uri="{FF2B5EF4-FFF2-40B4-BE49-F238E27FC236}">
              <a16:creationId xmlns:a16="http://schemas.microsoft.com/office/drawing/2014/main" id="{28BBE964-6293-49EF-9690-84A082A42371}"/>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69" name="正方形/長方形 268">
          <a:extLst>
            <a:ext uri="{FF2B5EF4-FFF2-40B4-BE49-F238E27FC236}">
              <a16:creationId xmlns:a16="http://schemas.microsoft.com/office/drawing/2014/main" id="{AEAECE30-3DD8-4B6F-8F66-DF9491DB8C0F}"/>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70" name="正方形/長方形 269">
          <a:extLst>
            <a:ext uri="{FF2B5EF4-FFF2-40B4-BE49-F238E27FC236}">
              <a16:creationId xmlns:a16="http://schemas.microsoft.com/office/drawing/2014/main" id="{E5235368-7452-47E0-9784-03956B3855EC}"/>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71" name="テキスト ボックス 270">
          <a:extLst>
            <a:ext uri="{FF2B5EF4-FFF2-40B4-BE49-F238E27FC236}">
              <a16:creationId xmlns:a16="http://schemas.microsoft.com/office/drawing/2014/main" id="{30A7D85D-0C16-4076-A32F-8B1C7F96DD09}"/>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72" name="直線コネクタ 271">
          <a:extLst>
            <a:ext uri="{FF2B5EF4-FFF2-40B4-BE49-F238E27FC236}">
              <a16:creationId xmlns:a16="http://schemas.microsoft.com/office/drawing/2014/main" id="{8FC2DC0F-4030-4E76-98DB-44F39B613DA3}"/>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73" name="テキスト ボックス 272">
          <a:extLst>
            <a:ext uri="{FF2B5EF4-FFF2-40B4-BE49-F238E27FC236}">
              <a16:creationId xmlns:a16="http://schemas.microsoft.com/office/drawing/2014/main" id="{F016F0ED-AE25-4514-9CD4-6BB29026D0E9}"/>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274" name="直線コネクタ 273">
          <a:extLst>
            <a:ext uri="{FF2B5EF4-FFF2-40B4-BE49-F238E27FC236}">
              <a16:creationId xmlns:a16="http://schemas.microsoft.com/office/drawing/2014/main" id="{A554BF88-DC23-4CB8-8A30-A2E7F21EC082}"/>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275" name="テキスト ボックス 274">
          <a:extLst>
            <a:ext uri="{FF2B5EF4-FFF2-40B4-BE49-F238E27FC236}">
              <a16:creationId xmlns:a16="http://schemas.microsoft.com/office/drawing/2014/main" id="{2B9C773A-541D-4570-A602-3994646DA9A9}"/>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76" name="直線コネクタ 275">
          <a:extLst>
            <a:ext uri="{FF2B5EF4-FFF2-40B4-BE49-F238E27FC236}">
              <a16:creationId xmlns:a16="http://schemas.microsoft.com/office/drawing/2014/main" id="{C8A3D42F-34F8-4543-A769-BE8A7E1FF1CA}"/>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77" name="テキスト ボックス 276">
          <a:extLst>
            <a:ext uri="{FF2B5EF4-FFF2-40B4-BE49-F238E27FC236}">
              <a16:creationId xmlns:a16="http://schemas.microsoft.com/office/drawing/2014/main" id="{24CAEA89-1885-40B6-8EED-10ADD9324C2B}"/>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78" name="直線コネクタ 277">
          <a:extLst>
            <a:ext uri="{FF2B5EF4-FFF2-40B4-BE49-F238E27FC236}">
              <a16:creationId xmlns:a16="http://schemas.microsoft.com/office/drawing/2014/main" id="{CD9E4C91-6939-4A63-B6BD-373E2FA3601E}"/>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79" name="テキスト ボックス 278">
          <a:extLst>
            <a:ext uri="{FF2B5EF4-FFF2-40B4-BE49-F238E27FC236}">
              <a16:creationId xmlns:a16="http://schemas.microsoft.com/office/drawing/2014/main" id="{55A363E5-6096-4466-B225-2C731434111B}"/>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80" name="直線コネクタ 279">
          <a:extLst>
            <a:ext uri="{FF2B5EF4-FFF2-40B4-BE49-F238E27FC236}">
              <a16:creationId xmlns:a16="http://schemas.microsoft.com/office/drawing/2014/main" id="{1C03CFCD-FDB0-4369-B095-110A848038F2}"/>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81" name="テキスト ボックス 280">
          <a:extLst>
            <a:ext uri="{FF2B5EF4-FFF2-40B4-BE49-F238E27FC236}">
              <a16:creationId xmlns:a16="http://schemas.microsoft.com/office/drawing/2014/main" id="{7EC9369F-FEB7-499B-A339-92BAFE739254}"/>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82" name="直線コネクタ 281">
          <a:extLst>
            <a:ext uri="{FF2B5EF4-FFF2-40B4-BE49-F238E27FC236}">
              <a16:creationId xmlns:a16="http://schemas.microsoft.com/office/drawing/2014/main" id="{71CEA2EE-BE5A-4673-AE21-BBCA1B0F6FE2}"/>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283" name="テキスト ボックス 282">
          <a:extLst>
            <a:ext uri="{FF2B5EF4-FFF2-40B4-BE49-F238E27FC236}">
              <a16:creationId xmlns:a16="http://schemas.microsoft.com/office/drawing/2014/main" id="{22E9281A-672D-40FC-9A48-DA752B067F1D}"/>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284" name="直線コネクタ 283">
          <a:extLst>
            <a:ext uri="{FF2B5EF4-FFF2-40B4-BE49-F238E27FC236}">
              <a16:creationId xmlns:a16="http://schemas.microsoft.com/office/drawing/2014/main" id="{E602FD0D-0E61-476D-950C-1FF3243DEC88}"/>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285" name="テキスト ボックス 284">
          <a:extLst>
            <a:ext uri="{FF2B5EF4-FFF2-40B4-BE49-F238E27FC236}">
              <a16:creationId xmlns:a16="http://schemas.microsoft.com/office/drawing/2014/main" id="{4A8D63AB-8FDE-4093-A213-B363D8FCBDF7}"/>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86" name="直線コネクタ 285">
          <a:extLst>
            <a:ext uri="{FF2B5EF4-FFF2-40B4-BE49-F238E27FC236}">
              <a16:creationId xmlns:a16="http://schemas.microsoft.com/office/drawing/2014/main" id="{E097387D-51FD-4841-AB00-2DDD6E7FA61F}"/>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287" name="【市民会館】&#10;有形固定資産減価償却率グラフ枠">
          <a:extLst>
            <a:ext uri="{FF2B5EF4-FFF2-40B4-BE49-F238E27FC236}">
              <a16:creationId xmlns:a16="http://schemas.microsoft.com/office/drawing/2014/main" id="{3A793F4F-4C4C-47A2-8302-C256AF74037E}"/>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85998</xdr:rowOff>
    </xdr:from>
    <xdr:to>
      <xdr:col>24</xdr:col>
      <xdr:colOff>62865</xdr:colOff>
      <xdr:row>109</xdr:row>
      <xdr:rowOff>22316</xdr:rowOff>
    </xdr:to>
    <xdr:cxnSp macro="">
      <xdr:nvCxnSpPr>
        <xdr:cNvPr id="288" name="直線コネクタ 287">
          <a:extLst>
            <a:ext uri="{FF2B5EF4-FFF2-40B4-BE49-F238E27FC236}">
              <a16:creationId xmlns:a16="http://schemas.microsoft.com/office/drawing/2014/main" id="{DED88F49-FD06-4EAF-BDB3-6C5B0D41C440}"/>
            </a:ext>
          </a:extLst>
        </xdr:cNvPr>
        <xdr:cNvCxnSpPr/>
      </xdr:nvCxnSpPr>
      <xdr:spPr>
        <a:xfrm flipV="1">
          <a:off x="4634865" y="17230998"/>
          <a:ext cx="0" cy="1479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26143</xdr:rowOff>
    </xdr:from>
    <xdr:ext cx="405111" cy="259045"/>
    <xdr:sp macro="" textlink="">
      <xdr:nvSpPr>
        <xdr:cNvPr id="289" name="【市民会館】&#10;有形固定資産減価償却率最小値テキスト">
          <a:extLst>
            <a:ext uri="{FF2B5EF4-FFF2-40B4-BE49-F238E27FC236}">
              <a16:creationId xmlns:a16="http://schemas.microsoft.com/office/drawing/2014/main" id="{F50755F3-F3E4-442D-BEFB-6171AA05CBEE}"/>
            </a:ext>
          </a:extLst>
        </xdr:cNvPr>
        <xdr:cNvSpPr txBox="1"/>
      </xdr:nvSpPr>
      <xdr:spPr>
        <a:xfrm>
          <a:off x="4673600" y="18714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22316</xdr:rowOff>
    </xdr:from>
    <xdr:to>
      <xdr:col>24</xdr:col>
      <xdr:colOff>152400</xdr:colOff>
      <xdr:row>109</xdr:row>
      <xdr:rowOff>22316</xdr:rowOff>
    </xdr:to>
    <xdr:cxnSp macro="">
      <xdr:nvCxnSpPr>
        <xdr:cNvPr id="290" name="直線コネクタ 289">
          <a:extLst>
            <a:ext uri="{FF2B5EF4-FFF2-40B4-BE49-F238E27FC236}">
              <a16:creationId xmlns:a16="http://schemas.microsoft.com/office/drawing/2014/main" id="{1451B632-947C-4AA3-B13D-484794F84581}"/>
            </a:ext>
          </a:extLst>
        </xdr:cNvPr>
        <xdr:cNvCxnSpPr/>
      </xdr:nvCxnSpPr>
      <xdr:spPr>
        <a:xfrm>
          <a:off x="4546600" y="18710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32675</xdr:rowOff>
    </xdr:from>
    <xdr:ext cx="340478" cy="259045"/>
    <xdr:sp macro="" textlink="">
      <xdr:nvSpPr>
        <xdr:cNvPr id="291" name="【市民会館】&#10;有形固定資産減価償却率最大値テキスト">
          <a:extLst>
            <a:ext uri="{FF2B5EF4-FFF2-40B4-BE49-F238E27FC236}">
              <a16:creationId xmlns:a16="http://schemas.microsoft.com/office/drawing/2014/main" id="{BCBFA493-DD81-4F36-BF35-8F2BE6198E8A}"/>
            </a:ext>
          </a:extLst>
        </xdr:cNvPr>
        <xdr:cNvSpPr txBox="1"/>
      </xdr:nvSpPr>
      <xdr:spPr>
        <a:xfrm>
          <a:off x="4673600" y="1700622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85998</xdr:rowOff>
    </xdr:from>
    <xdr:to>
      <xdr:col>24</xdr:col>
      <xdr:colOff>152400</xdr:colOff>
      <xdr:row>100</xdr:row>
      <xdr:rowOff>85998</xdr:rowOff>
    </xdr:to>
    <xdr:cxnSp macro="">
      <xdr:nvCxnSpPr>
        <xdr:cNvPr id="292" name="直線コネクタ 291">
          <a:extLst>
            <a:ext uri="{FF2B5EF4-FFF2-40B4-BE49-F238E27FC236}">
              <a16:creationId xmlns:a16="http://schemas.microsoft.com/office/drawing/2014/main" id="{6C129BD6-F416-4C74-99A0-991F973C9810}"/>
            </a:ext>
          </a:extLst>
        </xdr:cNvPr>
        <xdr:cNvCxnSpPr/>
      </xdr:nvCxnSpPr>
      <xdr:spPr>
        <a:xfrm>
          <a:off x="4546600" y="17230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150784</xdr:rowOff>
    </xdr:from>
    <xdr:ext cx="405111" cy="259045"/>
    <xdr:sp macro="" textlink="">
      <xdr:nvSpPr>
        <xdr:cNvPr id="293" name="【市民会館】&#10;有形固定資産減価償却率平均値テキスト">
          <a:extLst>
            <a:ext uri="{FF2B5EF4-FFF2-40B4-BE49-F238E27FC236}">
              <a16:creationId xmlns:a16="http://schemas.microsoft.com/office/drawing/2014/main" id="{7B5683D8-EB75-41B4-8B39-6318CCC866C6}"/>
            </a:ext>
          </a:extLst>
        </xdr:cNvPr>
        <xdr:cNvSpPr txBox="1"/>
      </xdr:nvSpPr>
      <xdr:spPr>
        <a:xfrm>
          <a:off x="4673600" y="179815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907</xdr:rowOff>
    </xdr:from>
    <xdr:to>
      <xdr:col>24</xdr:col>
      <xdr:colOff>114300</xdr:colOff>
      <xdr:row>105</xdr:row>
      <xdr:rowOff>102507</xdr:rowOff>
    </xdr:to>
    <xdr:sp macro="" textlink="">
      <xdr:nvSpPr>
        <xdr:cNvPr id="294" name="フローチャート: 判断 293">
          <a:extLst>
            <a:ext uri="{FF2B5EF4-FFF2-40B4-BE49-F238E27FC236}">
              <a16:creationId xmlns:a16="http://schemas.microsoft.com/office/drawing/2014/main" id="{826A13FD-7899-4134-855E-7BF0DEEF1FA2}"/>
            </a:ext>
          </a:extLst>
        </xdr:cNvPr>
        <xdr:cNvSpPr/>
      </xdr:nvSpPr>
      <xdr:spPr>
        <a:xfrm>
          <a:off x="4584700" y="1800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141332</xdr:rowOff>
    </xdr:from>
    <xdr:to>
      <xdr:col>20</xdr:col>
      <xdr:colOff>38100</xdr:colOff>
      <xdr:row>105</xdr:row>
      <xdr:rowOff>71482</xdr:rowOff>
    </xdr:to>
    <xdr:sp macro="" textlink="">
      <xdr:nvSpPr>
        <xdr:cNvPr id="295" name="フローチャート: 判断 294">
          <a:extLst>
            <a:ext uri="{FF2B5EF4-FFF2-40B4-BE49-F238E27FC236}">
              <a16:creationId xmlns:a16="http://schemas.microsoft.com/office/drawing/2014/main" id="{91C6DC06-3CDD-46FA-ADC3-A07F46BE99F6}"/>
            </a:ext>
          </a:extLst>
        </xdr:cNvPr>
        <xdr:cNvSpPr/>
      </xdr:nvSpPr>
      <xdr:spPr>
        <a:xfrm>
          <a:off x="3746500" y="1797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71120</xdr:rowOff>
    </xdr:from>
    <xdr:to>
      <xdr:col>15</xdr:col>
      <xdr:colOff>101600</xdr:colOff>
      <xdr:row>105</xdr:row>
      <xdr:rowOff>1270</xdr:rowOff>
    </xdr:to>
    <xdr:sp macro="" textlink="">
      <xdr:nvSpPr>
        <xdr:cNvPr id="296" name="フローチャート: 判断 295">
          <a:extLst>
            <a:ext uri="{FF2B5EF4-FFF2-40B4-BE49-F238E27FC236}">
              <a16:creationId xmlns:a16="http://schemas.microsoft.com/office/drawing/2014/main" id="{426BAA05-D741-47D5-8E2D-930EF915266B}"/>
            </a:ext>
          </a:extLst>
        </xdr:cNvPr>
        <xdr:cNvSpPr/>
      </xdr:nvSpPr>
      <xdr:spPr>
        <a:xfrm>
          <a:off x="28575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105411</xdr:rowOff>
    </xdr:from>
    <xdr:to>
      <xdr:col>10</xdr:col>
      <xdr:colOff>165100</xdr:colOff>
      <xdr:row>105</xdr:row>
      <xdr:rowOff>35561</xdr:rowOff>
    </xdr:to>
    <xdr:sp macro="" textlink="">
      <xdr:nvSpPr>
        <xdr:cNvPr id="297" name="フローチャート: 判断 296">
          <a:extLst>
            <a:ext uri="{FF2B5EF4-FFF2-40B4-BE49-F238E27FC236}">
              <a16:creationId xmlns:a16="http://schemas.microsoft.com/office/drawing/2014/main" id="{D6674231-9509-4232-9274-0FEA37E344FF}"/>
            </a:ext>
          </a:extLst>
        </xdr:cNvPr>
        <xdr:cNvSpPr/>
      </xdr:nvSpPr>
      <xdr:spPr>
        <a:xfrm>
          <a:off x="1968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35198</xdr:rowOff>
    </xdr:from>
    <xdr:to>
      <xdr:col>6</xdr:col>
      <xdr:colOff>38100</xdr:colOff>
      <xdr:row>104</xdr:row>
      <xdr:rowOff>136798</xdr:rowOff>
    </xdr:to>
    <xdr:sp macro="" textlink="">
      <xdr:nvSpPr>
        <xdr:cNvPr id="298" name="フローチャート: 判断 297">
          <a:extLst>
            <a:ext uri="{FF2B5EF4-FFF2-40B4-BE49-F238E27FC236}">
              <a16:creationId xmlns:a16="http://schemas.microsoft.com/office/drawing/2014/main" id="{C389A6D2-B3F6-4549-9E7F-AE845225A15F}"/>
            </a:ext>
          </a:extLst>
        </xdr:cNvPr>
        <xdr:cNvSpPr/>
      </xdr:nvSpPr>
      <xdr:spPr>
        <a:xfrm>
          <a:off x="1079500" y="1786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299" name="テキスト ボックス 298">
          <a:extLst>
            <a:ext uri="{FF2B5EF4-FFF2-40B4-BE49-F238E27FC236}">
              <a16:creationId xmlns:a16="http://schemas.microsoft.com/office/drawing/2014/main" id="{FE04E653-04DC-4115-8CBD-A523D2693C56}"/>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00" name="テキスト ボックス 299">
          <a:extLst>
            <a:ext uri="{FF2B5EF4-FFF2-40B4-BE49-F238E27FC236}">
              <a16:creationId xmlns:a16="http://schemas.microsoft.com/office/drawing/2014/main" id="{9B92B5A1-6119-49F0-8A24-7A8E6D316BD5}"/>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01" name="テキスト ボックス 300">
          <a:extLst>
            <a:ext uri="{FF2B5EF4-FFF2-40B4-BE49-F238E27FC236}">
              <a16:creationId xmlns:a16="http://schemas.microsoft.com/office/drawing/2014/main" id="{78DA3424-624C-43B6-AC0F-CBC200865B1B}"/>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02" name="テキスト ボックス 301">
          <a:extLst>
            <a:ext uri="{FF2B5EF4-FFF2-40B4-BE49-F238E27FC236}">
              <a16:creationId xmlns:a16="http://schemas.microsoft.com/office/drawing/2014/main" id="{329D10C6-F4A5-4803-8CBA-8DC33B7EFFF3}"/>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03" name="テキスト ボックス 302">
          <a:extLst>
            <a:ext uri="{FF2B5EF4-FFF2-40B4-BE49-F238E27FC236}">
              <a16:creationId xmlns:a16="http://schemas.microsoft.com/office/drawing/2014/main" id="{FE8525A5-9927-4CE9-A65A-DA0A76667D5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62956</xdr:rowOff>
    </xdr:from>
    <xdr:to>
      <xdr:col>20</xdr:col>
      <xdr:colOff>38100</xdr:colOff>
      <xdr:row>106</xdr:row>
      <xdr:rowOff>164556</xdr:rowOff>
    </xdr:to>
    <xdr:sp macro="" textlink="">
      <xdr:nvSpPr>
        <xdr:cNvPr id="304" name="楕円 303">
          <a:extLst>
            <a:ext uri="{FF2B5EF4-FFF2-40B4-BE49-F238E27FC236}">
              <a16:creationId xmlns:a16="http://schemas.microsoft.com/office/drawing/2014/main" id="{4C98F481-2413-4187-9EA2-116C838B44E6}"/>
            </a:ext>
          </a:extLst>
        </xdr:cNvPr>
        <xdr:cNvSpPr/>
      </xdr:nvSpPr>
      <xdr:spPr>
        <a:xfrm>
          <a:off x="3746500" y="1823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106</xdr:row>
      <xdr:rowOff>36830</xdr:rowOff>
    </xdr:from>
    <xdr:to>
      <xdr:col>15</xdr:col>
      <xdr:colOff>101600</xdr:colOff>
      <xdr:row>106</xdr:row>
      <xdr:rowOff>138430</xdr:rowOff>
    </xdr:to>
    <xdr:sp macro="" textlink="">
      <xdr:nvSpPr>
        <xdr:cNvPr id="305" name="楕円 304">
          <a:extLst>
            <a:ext uri="{FF2B5EF4-FFF2-40B4-BE49-F238E27FC236}">
              <a16:creationId xmlns:a16="http://schemas.microsoft.com/office/drawing/2014/main" id="{F82FAA7C-C83C-4862-ADA6-1B7B6876CE9B}"/>
            </a:ext>
          </a:extLst>
        </xdr:cNvPr>
        <xdr:cNvSpPr/>
      </xdr:nvSpPr>
      <xdr:spPr>
        <a:xfrm>
          <a:off x="2857500" y="1821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87630</xdr:rowOff>
    </xdr:from>
    <xdr:to>
      <xdr:col>19</xdr:col>
      <xdr:colOff>177800</xdr:colOff>
      <xdr:row>106</xdr:row>
      <xdr:rowOff>113756</xdr:rowOff>
    </xdr:to>
    <xdr:cxnSp macro="">
      <xdr:nvCxnSpPr>
        <xdr:cNvPr id="306" name="直線コネクタ 305">
          <a:extLst>
            <a:ext uri="{FF2B5EF4-FFF2-40B4-BE49-F238E27FC236}">
              <a16:creationId xmlns:a16="http://schemas.microsoft.com/office/drawing/2014/main" id="{574DF0BE-B115-4BE4-A459-432744E9D068}"/>
            </a:ext>
          </a:extLst>
        </xdr:cNvPr>
        <xdr:cNvCxnSpPr/>
      </xdr:nvCxnSpPr>
      <xdr:spPr>
        <a:xfrm>
          <a:off x="2908300" y="18261330"/>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106</xdr:row>
      <xdr:rowOff>9071</xdr:rowOff>
    </xdr:from>
    <xdr:to>
      <xdr:col>10</xdr:col>
      <xdr:colOff>165100</xdr:colOff>
      <xdr:row>106</xdr:row>
      <xdr:rowOff>110671</xdr:rowOff>
    </xdr:to>
    <xdr:sp macro="" textlink="">
      <xdr:nvSpPr>
        <xdr:cNvPr id="307" name="楕円 306">
          <a:extLst>
            <a:ext uri="{FF2B5EF4-FFF2-40B4-BE49-F238E27FC236}">
              <a16:creationId xmlns:a16="http://schemas.microsoft.com/office/drawing/2014/main" id="{C1472ED8-C5BD-4F2C-A50B-881704F659FA}"/>
            </a:ext>
          </a:extLst>
        </xdr:cNvPr>
        <xdr:cNvSpPr/>
      </xdr:nvSpPr>
      <xdr:spPr>
        <a:xfrm>
          <a:off x="1968500" y="1818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59871</xdr:rowOff>
    </xdr:from>
    <xdr:to>
      <xdr:col>15</xdr:col>
      <xdr:colOff>50800</xdr:colOff>
      <xdr:row>106</xdr:row>
      <xdr:rowOff>87630</xdr:rowOff>
    </xdr:to>
    <xdr:cxnSp macro="">
      <xdr:nvCxnSpPr>
        <xdr:cNvPr id="308" name="直線コネクタ 307">
          <a:extLst>
            <a:ext uri="{FF2B5EF4-FFF2-40B4-BE49-F238E27FC236}">
              <a16:creationId xmlns:a16="http://schemas.microsoft.com/office/drawing/2014/main" id="{A24D9612-6A52-4EF3-9ECF-7B4D04B7082C}"/>
            </a:ext>
          </a:extLst>
        </xdr:cNvPr>
        <xdr:cNvCxnSpPr/>
      </xdr:nvCxnSpPr>
      <xdr:spPr>
        <a:xfrm>
          <a:off x="2019300" y="18233571"/>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152763</xdr:rowOff>
    </xdr:from>
    <xdr:to>
      <xdr:col>6</xdr:col>
      <xdr:colOff>38100</xdr:colOff>
      <xdr:row>106</xdr:row>
      <xdr:rowOff>82913</xdr:rowOff>
    </xdr:to>
    <xdr:sp macro="" textlink="">
      <xdr:nvSpPr>
        <xdr:cNvPr id="309" name="楕円 308">
          <a:extLst>
            <a:ext uri="{FF2B5EF4-FFF2-40B4-BE49-F238E27FC236}">
              <a16:creationId xmlns:a16="http://schemas.microsoft.com/office/drawing/2014/main" id="{6C19D428-BDC6-4CB9-8789-F60F545F879D}"/>
            </a:ext>
          </a:extLst>
        </xdr:cNvPr>
        <xdr:cNvSpPr/>
      </xdr:nvSpPr>
      <xdr:spPr>
        <a:xfrm>
          <a:off x="1079500" y="1815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106</xdr:row>
      <xdr:rowOff>32113</xdr:rowOff>
    </xdr:from>
    <xdr:to>
      <xdr:col>10</xdr:col>
      <xdr:colOff>114300</xdr:colOff>
      <xdr:row>106</xdr:row>
      <xdr:rowOff>59871</xdr:rowOff>
    </xdr:to>
    <xdr:cxnSp macro="">
      <xdr:nvCxnSpPr>
        <xdr:cNvPr id="310" name="直線コネクタ 309">
          <a:extLst>
            <a:ext uri="{FF2B5EF4-FFF2-40B4-BE49-F238E27FC236}">
              <a16:creationId xmlns:a16="http://schemas.microsoft.com/office/drawing/2014/main" id="{C1DEE5E4-7A40-4FC6-B3D6-CAB1EE826CF6}"/>
            </a:ext>
          </a:extLst>
        </xdr:cNvPr>
        <xdr:cNvCxnSpPr/>
      </xdr:nvCxnSpPr>
      <xdr:spPr>
        <a:xfrm>
          <a:off x="1130300" y="18205813"/>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88009</xdr:rowOff>
    </xdr:from>
    <xdr:ext cx="405111" cy="259045"/>
    <xdr:sp macro="" textlink="">
      <xdr:nvSpPr>
        <xdr:cNvPr id="311" name="n_1aveValue【市民会館】&#10;有形固定資産減価償却率">
          <a:extLst>
            <a:ext uri="{FF2B5EF4-FFF2-40B4-BE49-F238E27FC236}">
              <a16:creationId xmlns:a16="http://schemas.microsoft.com/office/drawing/2014/main" id="{2053EE2B-F0B9-4CC5-A5FF-3AA32D4345DA}"/>
            </a:ext>
          </a:extLst>
        </xdr:cNvPr>
        <xdr:cNvSpPr txBox="1"/>
      </xdr:nvSpPr>
      <xdr:spPr>
        <a:xfrm>
          <a:off x="3582044" y="17747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17797</xdr:rowOff>
    </xdr:from>
    <xdr:ext cx="405111" cy="259045"/>
    <xdr:sp macro="" textlink="">
      <xdr:nvSpPr>
        <xdr:cNvPr id="312" name="n_2aveValue【市民会館】&#10;有形固定資産減価償却率">
          <a:extLst>
            <a:ext uri="{FF2B5EF4-FFF2-40B4-BE49-F238E27FC236}">
              <a16:creationId xmlns:a16="http://schemas.microsoft.com/office/drawing/2014/main" id="{F8EC9DE9-C10F-4EEA-819E-1062B0CFD79C}"/>
            </a:ext>
          </a:extLst>
        </xdr:cNvPr>
        <xdr:cNvSpPr txBox="1"/>
      </xdr:nvSpPr>
      <xdr:spPr>
        <a:xfrm>
          <a:off x="2705744" y="1767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52088</xdr:rowOff>
    </xdr:from>
    <xdr:ext cx="405111" cy="259045"/>
    <xdr:sp macro="" textlink="">
      <xdr:nvSpPr>
        <xdr:cNvPr id="313" name="n_3aveValue【市民会館】&#10;有形固定資産減価償却率">
          <a:extLst>
            <a:ext uri="{FF2B5EF4-FFF2-40B4-BE49-F238E27FC236}">
              <a16:creationId xmlns:a16="http://schemas.microsoft.com/office/drawing/2014/main" id="{50B91E44-4170-4980-ACD0-31DC1E9B1C01}"/>
            </a:ext>
          </a:extLst>
        </xdr:cNvPr>
        <xdr:cNvSpPr txBox="1"/>
      </xdr:nvSpPr>
      <xdr:spPr>
        <a:xfrm>
          <a:off x="1816744" y="1771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153325</xdr:rowOff>
    </xdr:from>
    <xdr:ext cx="405111" cy="259045"/>
    <xdr:sp macro="" textlink="">
      <xdr:nvSpPr>
        <xdr:cNvPr id="314" name="n_4aveValue【市民会館】&#10;有形固定資産減価償却率">
          <a:extLst>
            <a:ext uri="{FF2B5EF4-FFF2-40B4-BE49-F238E27FC236}">
              <a16:creationId xmlns:a16="http://schemas.microsoft.com/office/drawing/2014/main" id="{6954401B-625E-4471-A284-B26FCEC59768}"/>
            </a:ext>
          </a:extLst>
        </xdr:cNvPr>
        <xdr:cNvSpPr txBox="1"/>
      </xdr:nvSpPr>
      <xdr:spPr>
        <a:xfrm>
          <a:off x="927744" y="17641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155683</xdr:rowOff>
    </xdr:from>
    <xdr:ext cx="405111" cy="259045"/>
    <xdr:sp macro="" textlink="">
      <xdr:nvSpPr>
        <xdr:cNvPr id="315" name="n_1mainValue【市民会館】&#10;有形固定資産減価償却率">
          <a:extLst>
            <a:ext uri="{FF2B5EF4-FFF2-40B4-BE49-F238E27FC236}">
              <a16:creationId xmlns:a16="http://schemas.microsoft.com/office/drawing/2014/main" id="{6DD00FFE-E96B-4C94-8AF2-CCC6EF9F090D}"/>
            </a:ext>
          </a:extLst>
        </xdr:cNvPr>
        <xdr:cNvSpPr txBox="1"/>
      </xdr:nvSpPr>
      <xdr:spPr>
        <a:xfrm>
          <a:off x="3582044" y="18329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129557</xdr:rowOff>
    </xdr:from>
    <xdr:ext cx="405111" cy="259045"/>
    <xdr:sp macro="" textlink="">
      <xdr:nvSpPr>
        <xdr:cNvPr id="316" name="n_2mainValue【市民会館】&#10;有形固定資産減価償却率">
          <a:extLst>
            <a:ext uri="{FF2B5EF4-FFF2-40B4-BE49-F238E27FC236}">
              <a16:creationId xmlns:a16="http://schemas.microsoft.com/office/drawing/2014/main" id="{6284052D-4D9F-4630-949C-65EEAF0F46B4}"/>
            </a:ext>
          </a:extLst>
        </xdr:cNvPr>
        <xdr:cNvSpPr txBox="1"/>
      </xdr:nvSpPr>
      <xdr:spPr>
        <a:xfrm>
          <a:off x="2705744" y="1830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101798</xdr:rowOff>
    </xdr:from>
    <xdr:ext cx="405111" cy="259045"/>
    <xdr:sp macro="" textlink="">
      <xdr:nvSpPr>
        <xdr:cNvPr id="317" name="n_3mainValue【市民会館】&#10;有形固定資産減価償却率">
          <a:extLst>
            <a:ext uri="{FF2B5EF4-FFF2-40B4-BE49-F238E27FC236}">
              <a16:creationId xmlns:a16="http://schemas.microsoft.com/office/drawing/2014/main" id="{686AD636-C19C-4B05-A2D5-DD4583EE8E79}"/>
            </a:ext>
          </a:extLst>
        </xdr:cNvPr>
        <xdr:cNvSpPr txBox="1"/>
      </xdr:nvSpPr>
      <xdr:spPr>
        <a:xfrm>
          <a:off x="1816744" y="182754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74040</xdr:rowOff>
    </xdr:from>
    <xdr:ext cx="405111" cy="259045"/>
    <xdr:sp macro="" textlink="">
      <xdr:nvSpPr>
        <xdr:cNvPr id="318" name="n_4mainValue【市民会館】&#10;有形固定資産減価償却率">
          <a:extLst>
            <a:ext uri="{FF2B5EF4-FFF2-40B4-BE49-F238E27FC236}">
              <a16:creationId xmlns:a16="http://schemas.microsoft.com/office/drawing/2014/main" id="{47007485-0E93-400F-8989-CF7006C729CA}"/>
            </a:ext>
          </a:extLst>
        </xdr:cNvPr>
        <xdr:cNvSpPr txBox="1"/>
      </xdr:nvSpPr>
      <xdr:spPr>
        <a:xfrm>
          <a:off x="927744" y="18247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19" name="正方形/長方形 318">
          <a:extLst>
            <a:ext uri="{FF2B5EF4-FFF2-40B4-BE49-F238E27FC236}">
              <a16:creationId xmlns:a16="http://schemas.microsoft.com/office/drawing/2014/main" id="{4A27135D-22AB-412F-BB46-E7E58C2FB30D}"/>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0" name="正方形/長方形 319">
          <a:extLst>
            <a:ext uri="{FF2B5EF4-FFF2-40B4-BE49-F238E27FC236}">
              <a16:creationId xmlns:a16="http://schemas.microsoft.com/office/drawing/2014/main" id="{995A9E43-ECDB-49E0-A8CC-7AE35F2D0816}"/>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1" name="正方形/長方形 320">
          <a:extLst>
            <a:ext uri="{FF2B5EF4-FFF2-40B4-BE49-F238E27FC236}">
              <a16:creationId xmlns:a16="http://schemas.microsoft.com/office/drawing/2014/main" id="{C80FE1B3-9094-4426-BB96-E971511F91F4}"/>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2" name="正方形/長方形 321">
          <a:extLst>
            <a:ext uri="{FF2B5EF4-FFF2-40B4-BE49-F238E27FC236}">
              <a16:creationId xmlns:a16="http://schemas.microsoft.com/office/drawing/2014/main" id="{70FB3AE8-0841-46CC-9F84-A3239A83A3F7}"/>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3" name="正方形/長方形 322">
          <a:extLst>
            <a:ext uri="{FF2B5EF4-FFF2-40B4-BE49-F238E27FC236}">
              <a16:creationId xmlns:a16="http://schemas.microsoft.com/office/drawing/2014/main" id="{C1C72460-4886-47E6-BBC4-05FA167137ED}"/>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4" name="正方形/長方形 323">
          <a:extLst>
            <a:ext uri="{FF2B5EF4-FFF2-40B4-BE49-F238E27FC236}">
              <a16:creationId xmlns:a16="http://schemas.microsoft.com/office/drawing/2014/main" id="{BF3EDA38-3B16-4DBA-AFC6-8C288C81760B}"/>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25" name="正方形/長方形 324">
          <a:extLst>
            <a:ext uri="{FF2B5EF4-FFF2-40B4-BE49-F238E27FC236}">
              <a16:creationId xmlns:a16="http://schemas.microsoft.com/office/drawing/2014/main" id="{ABB81508-47B0-42A5-B33B-A328696FE24A}"/>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26" name="正方形/長方形 325">
          <a:extLst>
            <a:ext uri="{FF2B5EF4-FFF2-40B4-BE49-F238E27FC236}">
              <a16:creationId xmlns:a16="http://schemas.microsoft.com/office/drawing/2014/main" id="{D355769C-2D9F-4A76-B138-FA672049842A}"/>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27" name="テキスト ボックス 326">
          <a:extLst>
            <a:ext uri="{FF2B5EF4-FFF2-40B4-BE49-F238E27FC236}">
              <a16:creationId xmlns:a16="http://schemas.microsoft.com/office/drawing/2014/main" id="{E6AF42CA-EC37-4120-B042-3033C04C55B2}"/>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28" name="直線コネクタ 327">
          <a:extLst>
            <a:ext uri="{FF2B5EF4-FFF2-40B4-BE49-F238E27FC236}">
              <a16:creationId xmlns:a16="http://schemas.microsoft.com/office/drawing/2014/main" id="{EB70D23F-D1DB-40A2-AEDB-850222ED7A1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29" name="直線コネクタ 328">
          <a:extLst>
            <a:ext uri="{FF2B5EF4-FFF2-40B4-BE49-F238E27FC236}">
              <a16:creationId xmlns:a16="http://schemas.microsoft.com/office/drawing/2014/main" id="{7944822C-DAEB-428C-AE88-3D3BE6AD31DD}"/>
            </a:ext>
          </a:extLst>
        </xdr:cNvPr>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30" name="テキスト ボックス 329">
          <a:extLst>
            <a:ext uri="{FF2B5EF4-FFF2-40B4-BE49-F238E27FC236}">
              <a16:creationId xmlns:a16="http://schemas.microsoft.com/office/drawing/2014/main" id="{218C90CC-2619-4208-B07A-19BE3BD7550E}"/>
            </a:ext>
          </a:extLst>
        </xdr:cNvPr>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31" name="直線コネクタ 330">
          <a:extLst>
            <a:ext uri="{FF2B5EF4-FFF2-40B4-BE49-F238E27FC236}">
              <a16:creationId xmlns:a16="http://schemas.microsoft.com/office/drawing/2014/main" id="{21D41831-E21E-4C26-8716-C8D938751B59}"/>
            </a:ext>
          </a:extLst>
        </xdr:cNvPr>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32" name="テキスト ボックス 331">
          <a:extLst>
            <a:ext uri="{FF2B5EF4-FFF2-40B4-BE49-F238E27FC236}">
              <a16:creationId xmlns:a16="http://schemas.microsoft.com/office/drawing/2014/main" id="{54A365A3-1CF5-4E7E-9FB5-0BB3BD7FD981}"/>
            </a:ext>
          </a:extLst>
        </xdr:cNvPr>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33" name="直線コネクタ 332">
          <a:extLst>
            <a:ext uri="{FF2B5EF4-FFF2-40B4-BE49-F238E27FC236}">
              <a16:creationId xmlns:a16="http://schemas.microsoft.com/office/drawing/2014/main" id="{B3B314AF-4849-4CF1-9E94-53948F023714}"/>
            </a:ext>
          </a:extLst>
        </xdr:cNvPr>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34" name="テキスト ボックス 333">
          <a:extLst>
            <a:ext uri="{FF2B5EF4-FFF2-40B4-BE49-F238E27FC236}">
              <a16:creationId xmlns:a16="http://schemas.microsoft.com/office/drawing/2014/main" id="{CD8F2CB9-BF04-42FE-8AE3-F5D5D39A63FA}"/>
            </a:ext>
          </a:extLst>
        </xdr:cNvPr>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35" name="直線コネクタ 334">
          <a:extLst>
            <a:ext uri="{FF2B5EF4-FFF2-40B4-BE49-F238E27FC236}">
              <a16:creationId xmlns:a16="http://schemas.microsoft.com/office/drawing/2014/main" id="{D0D97F22-DAAB-4B7A-BA36-376EDBDBB19A}"/>
            </a:ext>
          </a:extLst>
        </xdr:cNvPr>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36" name="テキスト ボックス 335">
          <a:extLst>
            <a:ext uri="{FF2B5EF4-FFF2-40B4-BE49-F238E27FC236}">
              <a16:creationId xmlns:a16="http://schemas.microsoft.com/office/drawing/2014/main" id="{B19F5432-F0AB-4E67-A2F8-452D3F20BBAF}"/>
            </a:ext>
          </a:extLst>
        </xdr:cNvPr>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37" name="直線コネクタ 336">
          <a:extLst>
            <a:ext uri="{FF2B5EF4-FFF2-40B4-BE49-F238E27FC236}">
              <a16:creationId xmlns:a16="http://schemas.microsoft.com/office/drawing/2014/main" id="{5AD7DE8E-7609-4CA3-908A-18A56D7C84EA}"/>
            </a:ext>
          </a:extLst>
        </xdr:cNvPr>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38" name="テキスト ボックス 337">
          <a:extLst>
            <a:ext uri="{FF2B5EF4-FFF2-40B4-BE49-F238E27FC236}">
              <a16:creationId xmlns:a16="http://schemas.microsoft.com/office/drawing/2014/main" id="{E289B49C-4F17-4EC3-A33B-28043FD19414}"/>
            </a:ext>
          </a:extLst>
        </xdr:cNvPr>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39" name="直線コネクタ 338">
          <a:extLst>
            <a:ext uri="{FF2B5EF4-FFF2-40B4-BE49-F238E27FC236}">
              <a16:creationId xmlns:a16="http://schemas.microsoft.com/office/drawing/2014/main" id="{0C7C01E6-4BAC-4CDE-89E6-92226DE7EE9E}"/>
            </a:ext>
          </a:extLst>
        </xdr:cNvPr>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40" name="テキスト ボックス 339">
          <a:extLst>
            <a:ext uri="{FF2B5EF4-FFF2-40B4-BE49-F238E27FC236}">
              <a16:creationId xmlns:a16="http://schemas.microsoft.com/office/drawing/2014/main" id="{FD1BE0F2-B101-471E-A516-5A279126C7E9}"/>
            </a:ext>
          </a:extLst>
        </xdr:cNvPr>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41" name="直線コネクタ 340">
          <a:extLst>
            <a:ext uri="{FF2B5EF4-FFF2-40B4-BE49-F238E27FC236}">
              <a16:creationId xmlns:a16="http://schemas.microsoft.com/office/drawing/2014/main" id="{6CA9E588-5001-472C-8EF1-70D7F7A3D378}"/>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42" name="テキスト ボックス 341">
          <a:extLst>
            <a:ext uri="{FF2B5EF4-FFF2-40B4-BE49-F238E27FC236}">
              <a16:creationId xmlns:a16="http://schemas.microsoft.com/office/drawing/2014/main" id="{AB29D4FE-C246-4489-BA04-D64019382F53}"/>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43" name="【市民会館】&#10;一人当たり面積グラフ枠">
          <a:extLst>
            <a:ext uri="{FF2B5EF4-FFF2-40B4-BE49-F238E27FC236}">
              <a16:creationId xmlns:a16="http://schemas.microsoft.com/office/drawing/2014/main" id="{9AFEEE40-3EFE-4CE4-A843-B4DD30AD86AD}"/>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152944</xdr:rowOff>
    </xdr:from>
    <xdr:to>
      <xdr:col>54</xdr:col>
      <xdr:colOff>189865</xdr:colOff>
      <xdr:row>108</xdr:row>
      <xdr:rowOff>115388</xdr:rowOff>
    </xdr:to>
    <xdr:cxnSp macro="">
      <xdr:nvCxnSpPr>
        <xdr:cNvPr id="344" name="直線コネクタ 343">
          <a:extLst>
            <a:ext uri="{FF2B5EF4-FFF2-40B4-BE49-F238E27FC236}">
              <a16:creationId xmlns:a16="http://schemas.microsoft.com/office/drawing/2014/main" id="{E59E81F5-DE52-4C67-B2B4-1E20BE208793}"/>
            </a:ext>
          </a:extLst>
        </xdr:cNvPr>
        <xdr:cNvCxnSpPr/>
      </xdr:nvCxnSpPr>
      <xdr:spPr>
        <a:xfrm flipV="1">
          <a:off x="10476865" y="17126494"/>
          <a:ext cx="0" cy="1505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119215</xdr:rowOff>
    </xdr:from>
    <xdr:ext cx="469744" cy="259045"/>
    <xdr:sp macro="" textlink="">
      <xdr:nvSpPr>
        <xdr:cNvPr id="345" name="【市民会館】&#10;一人当たり面積最小値テキスト">
          <a:extLst>
            <a:ext uri="{FF2B5EF4-FFF2-40B4-BE49-F238E27FC236}">
              <a16:creationId xmlns:a16="http://schemas.microsoft.com/office/drawing/2014/main" id="{5F88A7B9-A92F-459A-8578-67844752ECF6}"/>
            </a:ext>
          </a:extLst>
        </xdr:cNvPr>
        <xdr:cNvSpPr txBox="1"/>
      </xdr:nvSpPr>
      <xdr:spPr>
        <a:xfrm>
          <a:off x="10515600" y="18635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115388</xdr:rowOff>
    </xdr:from>
    <xdr:to>
      <xdr:col>55</xdr:col>
      <xdr:colOff>88900</xdr:colOff>
      <xdr:row>108</xdr:row>
      <xdr:rowOff>115388</xdr:rowOff>
    </xdr:to>
    <xdr:cxnSp macro="">
      <xdr:nvCxnSpPr>
        <xdr:cNvPr id="346" name="直線コネクタ 345">
          <a:extLst>
            <a:ext uri="{FF2B5EF4-FFF2-40B4-BE49-F238E27FC236}">
              <a16:creationId xmlns:a16="http://schemas.microsoft.com/office/drawing/2014/main" id="{A5D5EF68-3DB8-43BA-BED2-5FB7484B25A5}"/>
            </a:ext>
          </a:extLst>
        </xdr:cNvPr>
        <xdr:cNvCxnSpPr/>
      </xdr:nvCxnSpPr>
      <xdr:spPr>
        <a:xfrm>
          <a:off x="10388600" y="18631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99621</xdr:rowOff>
    </xdr:from>
    <xdr:ext cx="469744" cy="259045"/>
    <xdr:sp macro="" textlink="">
      <xdr:nvSpPr>
        <xdr:cNvPr id="347" name="【市民会館】&#10;一人当たり面積最大値テキスト">
          <a:extLst>
            <a:ext uri="{FF2B5EF4-FFF2-40B4-BE49-F238E27FC236}">
              <a16:creationId xmlns:a16="http://schemas.microsoft.com/office/drawing/2014/main" id="{7D793E70-1896-4540-8F06-B2AEA67A1732}"/>
            </a:ext>
          </a:extLst>
        </xdr:cNvPr>
        <xdr:cNvSpPr txBox="1"/>
      </xdr:nvSpPr>
      <xdr:spPr>
        <a:xfrm>
          <a:off x="10515600" y="16901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152944</xdr:rowOff>
    </xdr:from>
    <xdr:to>
      <xdr:col>55</xdr:col>
      <xdr:colOff>88900</xdr:colOff>
      <xdr:row>99</xdr:row>
      <xdr:rowOff>152944</xdr:rowOff>
    </xdr:to>
    <xdr:cxnSp macro="">
      <xdr:nvCxnSpPr>
        <xdr:cNvPr id="348" name="直線コネクタ 347">
          <a:extLst>
            <a:ext uri="{FF2B5EF4-FFF2-40B4-BE49-F238E27FC236}">
              <a16:creationId xmlns:a16="http://schemas.microsoft.com/office/drawing/2014/main" id="{A99749FB-D299-4001-8D55-0845F63455A0}"/>
            </a:ext>
          </a:extLst>
        </xdr:cNvPr>
        <xdr:cNvCxnSpPr/>
      </xdr:nvCxnSpPr>
      <xdr:spPr>
        <a:xfrm>
          <a:off x="10388600" y="17126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56078</xdr:rowOff>
    </xdr:from>
    <xdr:ext cx="469744" cy="259045"/>
    <xdr:sp macro="" textlink="">
      <xdr:nvSpPr>
        <xdr:cNvPr id="349" name="【市民会館】&#10;一人当たり面積平均値テキスト">
          <a:extLst>
            <a:ext uri="{FF2B5EF4-FFF2-40B4-BE49-F238E27FC236}">
              <a16:creationId xmlns:a16="http://schemas.microsoft.com/office/drawing/2014/main" id="{FB5FCCCF-EFE1-4EE6-B6EB-D0FD90548071}"/>
            </a:ext>
          </a:extLst>
        </xdr:cNvPr>
        <xdr:cNvSpPr txBox="1"/>
      </xdr:nvSpPr>
      <xdr:spPr>
        <a:xfrm>
          <a:off x="10515600" y="182297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77651</xdr:rowOff>
    </xdr:from>
    <xdr:to>
      <xdr:col>55</xdr:col>
      <xdr:colOff>50800</xdr:colOff>
      <xdr:row>107</xdr:row>
      <xdr:rowOff>7801</xdr:rowOff>
    </xdr:to>
    <xdr:sp macro="" textlink="">
      <xdr:nvSpPr>
        <xdr:cNvPr id="350" name="フローチャート: 判断 349">
          <a:extLst>
            <a:ext uri="{FF2B5EF4-FFF2-40B4-BE49-F238E27FC236}">
              <a16:creationId xmlns:a16="http://schemas.microsoft.com/office/drawing/2014/main" id="{7423092C-0AC2-4BE3-BD78-5619CED3250F}"/>
            </a:ext>
          </a:extLst>
        </xdr:cNvPr>
        <xdr:cNvSpPr/>
      </xdr:nvSpPr>
      <xdr:spPr>
        <a:xfrm>
          <a:off x="10426700" y="1825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84182</xdr:rowOff>
    </xdr:from>
    <xdr:to>
      <xdr:col>50</xdr:col>
      <xdr:colOff>165100</xdr:colOff>
      <xdr:row>107</xdr:row>
      <xdr:rowOff>14332</xdr:rowOff>
    </xdr:to>
    <xdr:sp macro="" textlink="">
      <xdr:nvSpPr>
        <xdr:cNvPr id="351" name="フローチャート: 判断 350">
          <a:extLst>
            <a:ext uri="{FF2B5EF4-FFF2-40B4-BE49-F238E27FC236}">
              <a16:creationId xmlns:a16="http://schemas.microsoft.com/office/drawing/2014/main" id="{39BE4275-934E-4A2A-B19E-394773CC00CA}"/>
            </a:ext>
          </a:extLst>
        </xdr:cNvPr>
        <xdr:cNvSpPr/>
      </xdr:nvSpPr>
      <xdr:spPr>
        <a:xfrm>
          <a:off x="9588500" y="1825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77651</xdr:rowOff>
    </xdr:from>
    <xdr:to>
      <xdr:col>46</xdr:col>
      <xdr:colOff>38100</xdr:colOff>
      <xdr:row>107</xdr:row>
      <xdr:rowOff>7801</xdr:rowOff>
    </xdr:to>
    <xdr:sp macro="" textlink="">
      <xdr:nvSpPr>
        <xdr:cNvPr id="352" name="フローチャート: 判断 351">
          <a:extLst>
            <a:ext uri="{FF2B5EF4-FFF2-40B4-BE49-F238E27FC236}">
              <a16:creationId xmlns:a16="http://schemas.microsoft.com/office/drawing/2014/main" id="{5BF8F946-317B-41B3-AFC4-191564B59EAF}"/>
            </a:ext>
          </a:extLst>
        </xdr:cNvPr>
        <xdr:cNvSpPr/>
      </xdr:nvSpPr>
      <xdr:spPr>
        <a:xfrm>
          <a:off x="8699500" y="1825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74386</xdr:rowOff>
    </xdr:from>
    <xdr:to>
      <xdr:col>41</xdr:col>
      <xdr:colOff>101600</xdr:colOff>
      <xdr:row>107</xdr:row>
      <xdr:rowOff>4536</xdr:rowOff>
    </xdr:to>
    <xdr:sp macro="" textlink="">
      <xdr:nvSpPr>
        <xdr:cNvPr id="353" name="フローチャート: 判断 352">
          <a:extLst>
            <a:ext uri="{FF2B5EF4-FFF2-40B4-BE49-F238E27FC236}">
              <a16:creationId xmlns:a16="http://schemas.microsoft.com/office/drawing/2014/main" id="{811AFED4-A670-490E-B839-4E581993EC65}"/>
            </a:ext>
          </a:extLst>
        </xdr:cNvPr>
        <xdr:cNvSpPr/>
      </xdr:nvSpPr>
      <xdr:spPr>
        <a:xfrm>
          <a:off x="7810500" y="1824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58057</xdr:rowOff>
    </xdr:from>
    <xdr:to>
      <xdr:col>36</xdr:col>
      <xdr:colOff>165100</xdr:colOff>
      <xdr:row>106</xdr:row>
      <xdr:rowOff>159657</xdr:rowOff>
    </xdr:to>
    <xdr:sp macro="" textlink="">
      <xdr:nvSpPr>
        <xdr:cNvPr id="354" name="フローチャート: 判断 353">
          <a:extLst>
            <a:ext uri="{FF2B5EF4-FFF2-40B4-BE49-F238E27FC236}">
              <a16:creationId xmlns:a16="http://schemas.microsoft.com/office/drawing/2014/main" id="{D23E1A04-14DD-4A76-BCD7-DCF04A000500}"/>
            </a:ext>
          </a:extLst>
        </xdr:cNvPr>
        <xdr:cNvSpPr/>
      </xdr:nvSpPr>
      <xdr:spPr>
        <a:xfrm>
          <a:off x="6921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55" name="テキスト ボックス 354">
          <a:extLst>
            <a:ext uri="{FF2B5EF4-FFF2-40B4-BE49-F238E27FC236}">
              <a16:creationId xmlns:a16="http://schemas.microsoft.com/office/drawing/2014/main" id="{5DAEA9DC-2A9F-499A-B45C-16A50BBC60FF}"/>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56" name="テキスト ボックス 355">
          <a:extLst>
            <a:ext uri="{FF2B5EF4-FFF2-40B4-BE49-F238E27FC236}">
              <a16:creationId xmlns:a16="http://schemas.microsoft.com/office/drawing/2014/main" id="{855CBE71-862B-4B0A-87B7-9BAF1DAC9553}"/>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57" name="テキスト ボックス 356">
          <a:extLst>
            <a:ext uri="{FF2B5EF4-FFF2-40B4-BE49-F238E27FC236}">
              <a16:creationId xmlns:a16="http://schemas.microsoft.com/office/drawing/2014/main" id="{60B2304D-89D3-4EA8-947C-F8C5B7A42F7D}"/>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58" name="テキスト ボックス 357">
          <a:extLst>
            <a:ext uri="{FF2B5EF4-FFF2-40B4-BE49-F238E27FC236}">
              <a16:creationId xmlns:a16="http://schemas.microsoft.com/office/drawing/2014/main" id="{4769B52C-84BE-4FFD-B22D-344C03CC9C2E}"/>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59" name="テキスト ボックス 358">
          <a:extLst>
            <a:ext uri="{FF2B5EF4-FFF2-40B4-BE49-F238E27FC236}">
              <a16:creationId xmlns:a16="http://schemas.microsoft.com/office/drawing/2014/main" id="{224BD0A7-3974-4396-AABA-836C389A7B9D}"/>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151130</xdr:rowOff>
    </xdr:from>
    <xdr:to>
      <xdr:col>50</xdr:col>
      <xdr:colOff>165100</xdr:colOff>
      <xdr:row>108</xdr:row>
      <xdr:rowOff>81280</xdr:rowOff>
    </xdr:to>
    <xdr:sp macro="" textlink="">
      <xdr:nvSpPr>
        <xdr:cNvPr id="360" name="楕円 359">
          <a:extLst>
            <a:ext uri="{FF2B5EF4-FFF2-40B4-BE49-F238E27FC236}">
              <a16:creationId xmlns:a16="http://schemas.microsoft.com/office/drawing/2014/main" id="{7807B54B-5270-4A04-AA77-D9BD46F46C4B}"/>
            </a:ext>
          </a:extLst>
        </xdr:cNvPr>
        <xdr:cNvSpPr/>
      </xdr:nvSpPr>
      <xdr:spPr>
        <a:xfrm>
          <a:off x="9588500" y="1849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151130</xdr:rowOff>
    </xdr:from>
    <xdr:to>
      <xdr:col>46</xdr:col>
      <xdr:colOff>38100</xdr:colOff>
      <xdr:row>108</xdr:row>
      <xdr:rowOff>81280</xdr:rowOff>
    </xdr:to>
    <xdr:sp macro="" textlink="">
      <xdr:nvSpPr>
        <xdr:cNvPr id="361" name="楕円 360">
          <a:extLst>
            <a:ext uri="{FF2B5EF4-FFF2-40B4-BE49-F238E27FC236}">
              <a16:creationId xmlns:a16="http://schemas.microsoft.com/office/drawing/2014/main" id="{CAA363C1-92B4-4847-A6E2-352A175639D2}"/>
            </a:ext>
          </a:extLst>
        </xdr:cNvPr>
        <xdr:cNvSpPr/>
      </xdr:nvSpPr>
      <xdr:spPr>
        <a:xfrm>
          <a:off x="8699500" y="1849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30480</xdr:rowOff>
    </xdr:from>
    <xdr:to>
      <xdr:col>50</xdr:col>
      <xdr:colOff>114300</xdr:colOff>
      <xdr:row>108</xdr:row>
      <xdr:rowOff>30480</xdr:rowOff>
    </xdr:to>
    <xdr:cxnSp macro="">
      <xdr:nvCxnSpPr>
        <xdr:cNvPr id="362" name="直線コネクタ 361">
          <a:extLst>
            <a:ext uri="{FF2B5EF4-FFF2-40B4-BE49-F238E27FC236}">
              <a16:creationId xmlns:a16="http://schemas.microsoft.com/office/drawing/2014/main" id="{6FBAF050-6BBF-4329-956B-566C1DA7CEA9}"/>
            </a:ext>
          </a:extLst>
        </xdr:cNvPr>
        <xdr:cNvCxnSpPr/>
      </xdr:nvCxnSpPr>
      <xdr:spPr>
        <a:xfrm>
          <a:off x="8750300" y="185470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154395</xdr:rowOff>
    </xdr:from>
    <xdr:to>
      <xdr:col>41</xdr:col>
      <xdr:colOff>101600</xdr:colOff>
      <xdr:row>108</xdr:row>
      <xdr:rowOff>84545</xdr:rowOff>
    </xdr:to>
    <xdr:sp macro="" textlink="">
      <xdr:nvSpPr>
        <xdr:cNvPr id="363" name="楕円 362">
          <a:extLst>
            <a:ext uri="{FF2B5EF4-FFF2-40B4-BE49-F238E27FC236}">
              <a16:creationId xmlns:a16="http://schemas.microsoft.com/office/drawing/2014/main" id="{80B538BB-65A4-4CBD-ADE1-05721F703316}"/>
            </a:ext>
          </a:extLst>
        </xdr:cNvPr>
        <xdr:cNvSpPr/>
      </xdr:nvSpPr>
      <xdr:spPr>
        <a:xfrm>
          <a:off x="7810500" y="1849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30480</xdr:rowOff>
    </xdr:from>
    <xdr:to>
      <xdr:col>45</xdr:col>
      <xdr:colOff>177800</xdr:colOff>
      <xdr:row>108</xdr:row>
      <xdr:rowOff>33745</xdr:rowOff>
    </xdr:to>
    <xdr:cxnSp macro="">
      <xdr:nvCxnSpPr>
        <xdr:cNvPr id="364" name="直線コネクタ 363">
          <a:extLst>
            <a:ext uri="{FF2B5EF4-FFF2-40B4-BE49-F238E27FC236}">
              <a16:creationId xmlns:a16="http://schemas.microsoft.com/office/drawing/2014/main" id="{19712EF0-4AFC-45F9-A794-C04F71CF36F0}"/>
            </a:ext>
          </a:extLst>
        </xdr:cNvPr>
        <xdr:cNvCxnSpPr/>
      </xdr:nvCxnSpPr>
      <xdr:spPr>
        <a:xfrm flipV="1">
          <a:off x="7861300" y="18547080"/>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154395</xdr:rowOff>
    </xdr:from>
    <xdr:to>
      <xdr:col>36</xdr:col>
      <xdr:colOff>165100</xdr:colOff>
      <xdr:row>108</xdr:row>
      <xdr:rowOff>84545</xdr:rowOff>
    </xdr:to>
    <xdr:sp macro="" textlink="">
      <xdr:nvSpPr>
        <xdr:cNvPr id="365" name="楕円 364">
          <a:extLst>
            <a:ext uri="{FF2B5EF4-FFF2-40B4-BE49-F238E27FC236}">
              <a16:creationId xmlns:a16="http://schemas.microsoft.com/office/drawing/2014/main" id="{BBB5BA73-141E-4193-AB1C-B933AA3B2714}"/>
            </a:ext>
          </a:extLst>
        </xdr:cNvPr>
        <xdr:cNvSpPr/>
      </xdr:nvSpPr>
      <xdr:spPr>
        <a:xfrm>
          <a:off x="6921500" y="1849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33745</xdr:rowOff>
    </xdr:from>
    <xdr:to>
      <xdr:col>41</xdr:col>
      <xdr:colOff>50800</xdr:colOff>
      <xdr:row>108</xdr:row>
      <xdr:rowOff>33745</xdr:rowOff>
    </xdr:to>
    <xdr:cxnSp macro="">
      <xdr:nvCxnSpPr>
        <xdr:cNvPr id="366" name="直線コネクタ 365">
          <a:extLst>
            <a:ext uri="{FF2B5EF4-FFF2-40B4-BE49-F238E27FC236}">
              <a16:creationId xmlns:a16="http://schemas.microsoft.com/office/drawing/2014/main" id="{41A41FE6-92C9-461D-8FBC-8136BB8E58D0}"/>
            </a:ext>
          </a:extLst>
        </xdr:cNvPr>
        <xdr:cNvCxnSpPr/>
      </xdr:nvCxnSpPr>
      <xdr:spPr>
        <a:xfrm>
          <a:off x="6972300" y="185503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30859</xdr:rowOff>
    </xdr:from>
    <xdr:ext cx="469744" cy="259045"/>
    <xdr:sp macro="" textlink="">
      <xdr:nvSpPr>
        <xdr:cNvPr id="367" name="n_1aveValue【市民会館】&#10;一人当たり面積">
          <a:extLst>
            <a:ext uri="{FF2B5EF4-FFF2-40B4-BE49-F238E27FC236}">
              <a16:creationId xmlns:a16="http://schemas.microsoft.com/office/drawing/2014/main" id="{157048E6-1A74-4975-ABB0-DC32C70655F6}"/>
            </a:ext>
          </a:extLst>
        </xdr:cNvPr>
        <xdr:cNvSpPr txBox="1"/>
      </xdr:nvSpPr>
      <xdr:spPr>
        <a:xfrm>
          <a:off x="9391727" y="18033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24328</xdr:rowOff>
    </xdr:from>
    <xdr:ext cx="469744" cy="259045"/>
    <xdr:sp macro="" textlink="">
      <xdr:nvSpPr>
        <xdr:cNvPr id="368" name="n_2aveValue【市民会館】&#10;一人当たり面積">
          <a:extLst>
            <a:ext uri="{FF2B5EF4-FFF2-40B4-BE49-F238E27FC236}">
              <a16:creationId xmlns:a16="http://schemas.microsoft.com/office/drawing/2014/main" id="{EB7E2DBF-E1A4-4FE5-A2B3-9E997653AB29}"/>
            </a:ext>
          </a:extLst>
        </xdr:cNvPr>
        <xdr:cNvSpPr txBox="1"/>
      </xdr:nvSpPr>
      <xdr:spPr>
        <a:xfrm>
          <a:off x="8515427" y="18026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21063</xdr:rowOff>
    </xdr:from>
    <xdr:ext cx="469744" cy="259045"/>
    <xdr:sp macro="" textlink="">
      <xdr:nvSpPr>
        <xdr:cNvPr id="369" name="n_3aveValue【市民会館】&#10;一人当たり面積">
          <a:extLst>
            <a:ext uri="{FF2B5EF4-FFF2-40B4-BE49-F238E27FC236}">
              <a16:creationId xmlns:a16="http://schemas.microsoft.com/office/drawing/2014/main" id="{B3F768FC-E601-4983-9E84-A5D51219F389}"/>
            </a:ext>
          </a:extLst>
        </xdr:cNvPr>
        <xdr:cNvSpPr txBox="1"/>
      </xdr:nvSpPr>
      <xdr:spPr>
        <a:xfrm>
          <a:off x="7626427" y="18023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4734</xdr:rowOff>
    </xdr:from>
    <xdr:ext cx="469744" cy="259045"/>
    <xdr:sp macro="" textlink="">
      <xdr:nvSpPr>
        <xdr:cNvPr id="370" name="n_4aveValue【市民会館】&#10;一人当たり面積">
          <a:extLst>
            <a:ext uri="{FF2B5EF4-FFF2-40B4-BE49-F238E27FC236}">
              <a16:creationId xmlns:a16="http://schemas.microsoft.com/office/drawing/2014/main" id="{E7D8DF37-DAB3-40CA-9F9B-CCAF3ABDD972}"/>
            </a:ext>
          </a:extLst>
        </xdr:cNvPr>
        <xdr:cNvSpPr txBox="1"/>
      </xdr:nvSpPr>
      <xdr:spPr>
        <a:xfrm>
          <a:off x="67374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72407</xdr:rowOff>
    </xdr:from>
    <xdr:ext cx="469744" cy="259045"/>
    <xdr:sp macro="" textlink="">
      <xdr:nvSpPr>
        <xdr:cNvPr id="371" name="n_1mainValue【市民会館】&#10;一人当たり面積">
          <a:extLst>
            <a:ext uri="{FF2B5EF4-FFF2-40B4-BE49-F238E27FC236}">
              <a16:creationId xmlns:a16="http://schemas.microsoft.com/office/drawing/2014/main" id="{6674722A-7150-43D7-9E7D-71839E8C4081}"/>
            </a:ext>
          </a:extLst>
        </xdr:cNvPr>
        <xdr:cNvSpPr txBox="1"/>
      </xdr:nvSpPr>
      <xdr:spPr>
        <a:xfrm>
          <a:off x="9391727" y="1858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72407</xdr:rowOff>
    </xdr:from>
    <xdr:ext cx="469744" cy="259045"/>
    <xdr:sp macro="" textlink="">
      <xdr:nvSpPr>
        <xdr:cNvPr id="372" name="n_2mainValue【市民会館】&#10;一人当たり面積">
          <a:extLst>
            <a:ext uri="{FF2B5EF4-FFF2-40B4-BE49-F238E27FC236}">
              <a16:creationId xmlns:a16="http://schemas.microsoft.com/office/drawing/2014/main" id="{AD1D9FA4-602F-47A9-8C84-6276CC2C67D0}"/>
            </a:ext>
          </a:extLst>
        </xdr:cNvPr>
        <xdr:cNvSpPr txBox="1"/>
      </xdr:nvSpPr>
      <xdr:spPr>
        <a:xfrm>
          <a:off x="8515427" y="1858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75672</xdr:rowOff>
    </xdr:from>
    <xdr:ext cx="469744" cy="259045"/>
    <xdr:sp macro="" textlink="">
      <xdr:nvSpPr>
        <xdr:cNvPr id="373" name="n_3mainValue【市民会館】&#10;一人当たり面積">
          <a:extLst>
            <a:ext uri="{FF2B5EF4-FFF2-40B4-BE49-F238E27FC236}">
              <a16:creationId xmlns:a16="http://schemas.microsoft.com/office/drawing/2014/main" id="{988B8CA2-CBDA-4F8F-B2C8-2E81E44EE82C}"/>
            </a:ext>
          </a:extLst>
        </xdr:cNvPr>
        <xdr:cNvSpPr txBox="1"/>
      </xdr:nvSpPr>
      <xdr:spPr>
        <a:xfrm>
          <a:off x="7626427" y="18592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75672</xdr:rowOff>
    </xdr:from>
    <xdr:ext cx="469744" cy="259045"/>
    <xdr:sp macro="" textlink="">
      <xdr:nvSpPr>
        <xdr:cNvPr id="374" name="n_4mainValue【市民会館】&#10;一人当たり面積">
          <a:extLst>
            <a:ext uri="{FF2B5EF4-FFF2-40B4-BE49-F238E27FC236}">
              <a16:creationId xmlns:a16="http://schemas.microsoft.com/office/drawing/2014/main" id="{CC16DD95-0E27-4F22-B2F3-EAD19CA7102B}"/>
            </a:ext>
          </a:extLst>
        </xdr:cNvPr>
        <xdr:cNvSpPr txBox="1"/>
      </xdr:nvSpPr>
      <xdr:spPr>
        <a:xfrm>
          <a:off x="6737427" y="18592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75" name="正方形/長方形 374">
          <a:extLst>
            <a:ext uri="{FF2B5EF4-FFF2-40B4-BE49-F238E27FC236}">
              <a16:creationId xmlns:a16="http://schemas.microsoft.com/office/drawing/2014/main" id="{03C399D1-AF75-4AE7-A02A-636DF9AC6A76}"/>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6" name="正方形/長方形 375">
          <a:extLst>
            <a:ext uri="{FF2B5EF4-FFF2-40B4-BE49-F238E27FC236}">
              <a16:creationId xmlns:a16="http://schemas.microsoft.com/office/drawing/2014/main" id="{F50EC9D2-6B50-4252-A8D3-11B4C7B16B4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7" name="正方形/長方形 376">
          <a:extLst>
            <a:ext uri="{FF2B5EF4-FFF2-40B4-BE49-F238E27FC236}">
              <a16:creationId xmlns:a16="http://schemas.microsoft.com/office/drawing/2014/main" id="{4B7D9411-55B4-4739-8EE0-4D91764BE3F5}"/>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8" name="正方形/長方形 377">
          <a:extLst>
            <a:ext uri="{FF2B5EF4-FFF2-40B4-BE49-F238E27FC236}">
              <a16:creationId xmlns:a16="http://schemas.microsoft.com/office/drawing/2014/main" id="{B4307F64-CCA1-4795-8D68-A0A03202D6A4}"/>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9" name="正方形/長方形 378">
          <a:extLst>
            <a:ext uri="{FF2B5EF4-FFF2-40B4-BE49-F238E27FC236}">
              <a16:creationId xmlns:a16="http://schemas.microsoft.com/office/drawing/2014/main" id="{E0A485C8-85C7-45A9-BA6C-3248BC9EC803}"/>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0" name="正方形/長方形 379">
          <a:extLst>
            <a:ext uri="{FF2B5EF4-FFF2-40B4-BE49-F238E27FC236}">
              <a16:creationId xmlns:a16="http://schemas.microsoft.com/office/drawing/2014/main" id="{3F6EAB07-9DF7-404C-BE52-B2BA6D838369}"/>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1" name="正方形/長方形 380">
          <a:extLst>
            <a:ext uri="{FF2B5EF4-FFF2-40B4-BE49-F238E27FC236}">
              <a16:creationId xmlns:a16="http://schemas.microsoft.com/office/drawing/2014/main" id="{3165C612-E2EE-4401-839F-F16A73B26F56}"/>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2" name="正方形/長方形 381">
          <a:extLst>
            <a:ext uri="{FF2B5EF4-FFF2-40B4-BE49-F238E27FC236}">
              <a16:creationId xmlns:a16="http://schemas.microsoft.com/office/drawing/2014/main" id="{C70CE437-94E7-410F-842B-EA67FEEDD194}"/>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3" name="テキスト ボックス 382">
          <a:extLst>
            <a:ext uri="{FF2B5EF4-FFF2-40B4-BE49-F238E27FC236}">
              <a16:creationId xmlns:a16="http://schemas.microsoft.com/office/drawing/2014/main" id="{BF5E1E5F-CFD8-48A4-9147-D0353424C4F4}"/>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4" name="直線コネクタ 383">
          <a:extLst>
            <a:ext uri="{FF2B5EF4-FFF2-40B4-BE49-F238E27FC236}">
              <a16:creationId xmlns:a16="http://schemas.microsoft.com/office/drawing/2014/main" id="{D3C651CB-BF44-405D-862D-0E74CB84F0CC}"/>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5" name="テキスト ボックス 384">
          <a:extLst>
            <a:ext uri="{FF2B5EF4-FFF2-40B4-BE49-F238E27FC236}">
              <a16:creationId xmlns:a16="http://schemas.microsoft.com/office/drawing/2014/main" id="{97097AD7-53FC-4590-BA07-A9A96D81F28A}"/>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86" name="直線コネクタ 385">
          <a:extLst>
            <a:ext uri="{FF2B5EF4-FFF2-40B4-BE49-F238E27FC236}">
              <a16:creationId xmlns:a16="http://schemas.microsoft.com/office/drawing/2014/main" id="{AE6EAC00-45E2-4E73-804D-5EF94E9FDFE5}"/>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87" name="テキスト ボックス 386">
          <a:extLst>
            <a:ext uri="{FF2B5EF4-FFF2-40B4-BE49-F238E27FC236}">
              <a16:creationId xmlns:a16="http://schemas.microsoft.com/office/drawing/2014/main" id="{03D91D43-8BBE-432C-B9E0-2D166C55C4CD}"/>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88" name="直線コネクタ 387">
          <a:extLst>
            <a:ext uri="{FF2B5EF4-FFF2-40B4-BE49-F238E27FC236}">
              <a16:creationId xmlns:a16="http://schemas.microsoft.com/office/drawing/2014/main" id="{5656B7FC-C631-45AB-8914-22E5E308C61F}"/>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89" name="テキスト ボックス 388">
          <a:extLst>
            <a:ext uri="{FF2B5EF4-FFF2-40B4-BE49-F238E27FC236}">
              <a16:creationId xmlns:a16="http://schemas.microsoft.com/office/drawing/2014/main" id="{C43839BC-CD91-442A-9C51-CFF2DF32975A}"/>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90" name="直線コネクタ 389">
          <a:extLst>
            <a:ext uri="{FF2B5EF4-FFF2-40B4-BE49-F238E27FC236}">
              <a16:creationId xmlns:a16="http://schemas.microsoft.com/office/drawing/2014/main" id="{6F1C4D7A-9C97-454B-8C5B-6AC45DA5D20B}"/>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91" name="テキスト ボックス 390">
          <a:extLst>
            <a:ext uri="{FF2B5EF4-FFF2-40B4-BE49-F238E27FC236}">
              <a16:creationId xmlns:a16="http://schemas.microsoft.com/office/drawing/2014/main" id="{B9C70CE9-C558-4C1D-9AB2-300BACE954A8}"/>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92" name="直線コネクタ 391">
          <a:extLst>
            <a:ext uri="{FF2B5EF4-FFF2-40B4-BE49-F238E27FC236}">
              <a16:creationId xmlns:a16="http://schemas.microsoft.com/office/drawing/2014/main" id="{3C25759C-1F8D-4893-94EC-6FFD0BF4478A}"/>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93" name="テキスト ボックス 392">
          <a:extLst>
            <a:ext uri="{FF2B5EF4-FFF2-40B4-BE49-F238E27FC236}">
              <a16:creationId xmlns:a16="http://schemas.microsoft.com/office/drawing/2014/main" id="{EB2D52E8-C0D6-4519-89D4-A0BFAC6C8469}"/>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94" name="直線コネクタ 393">
          <a:extLst>
            <a:ext uri="{FF2B5EF4-FFF2-40B4-BE49-F238E27FC236}">
              <a16:creationId xmlns:a16="http://schemas.microsoft.com/office/drawing/2014/main" id="{3BCAC171-A8B2-4AE4-87B1-53B3C2E60299}"/>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95" name="テキスト ボックス 394">
          <a:extLst>
            <a:ext uri="{FF2B5EF4-FFF2-40B4-BE49-F238E27FC236}">
              <a16:creationId xmlns:a16="http://schemas.microsoft.com/office/drawing/2014/main" id="{CC96E9E7-6B39-4D64-9EE9-49A2A3BEEBAF}"/>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96" name="直線コネクタ 395">
          <a:extLst>
            <a:ext uri="{FF2B5EF4-FFF2-40B4-BE49-F238E27FC236}">
              <a16:creationId xmlns:a16="http://schemas.microsoft.com/office/drawing/2014/main" id="{C66AD712-FD5A-4962-8C05-C11E022F5045}"/>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97" name="テキスト ボックス 396">
          <a:extLst>
            <a:ext uri="{FF2B5EF4-FFF2-40B4-BE49-F238E27FC236}">
              <a16:creationId xmlns:a16="http://schemas.microsoft.com/office/drawing/2014/main" id="{7C951D6F-2B4C-442C-972F-C1EF480AEA0D}"/>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98" name="直線コネクタ 397">
          <a:extLst>
            <a:ext uri="{FF2B5EF4-FFF2-40B4-BE49-F238E27FC236}">
              <a16:creationId xmlns:a16="http://schemas.microsoft.com/office/drawing/2014/main" id="{8A65FD4E-AC10-494D-B273-5CA4BE180809}"/>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99" name="【一般廃棄物処理施設】&#10;有形固定資産減価償却率グラフ枠">
          <a:extLst>
            <a:ext uri="{FF2B5EF4-FFF2-40B4-BE49-F238E27FC236}">
              <a16:creationId xmlns:a16="http://schemas.microsoft.com/office/drawing/2014/main" id="{0B44620A-104E-4B0E-B74C-2B357C5D862C}"/>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17417</xdr:rowOff>
    </xdr:from>
    <xdr:to>
      <xdr:col>85</xdr:col>
      <xdr:colOff>126364</xdr:colOff>
      <xdr:row>41</xdr:row>
      <xdr:rowOff>167640</xdr:rowOff>
    </xdr:to>
    <xdr:cxnSp macro="">
      <xdr:nvCxnSpPr>
        <xdr:cNvPr id="400" name="直線コネクタ 399">
          <a:extLst>
            <a:ext uri="{FF2B5EF4-FFF2-40B4-BE49-F238E27FC236}">
              <a16:creationId xmlns:a16="http://schemas.microsoft.com/office/drawing/2014/main" id="{D745ED2D-8357-4B97-98ED-FA700F5065CF}"/>
            </a:ext>
          </a:extLst>
        </xdr:cNvPr>
        <xdr:cNvCxnSpPr/>
      </xdr:nvCxnSpPr>
      <xdr:spPr>
        <a:xfrm flipV="1">
          <a:off x="16318864" y="5846717"/>
          <a:ext cx="0" cy="1350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17</xdr:rowOff>
    </xdr:from>
    <xdr:ext cx="405111" cy="259045"/>
    <xdr:sp macro="" textlink="">
      <xdr:nvSpPr>
        <xdr:cNvPr id="401" name="【一般廃棄物処理施設】&#10;有形固定資産減価償却率最小値テキスト">
          <a:extLst>
            <a:ext uri="{FF2B5EF4-FFF2-40B4-BE49-F238E27FC236}">
              <a16:creationId xmlns:a16="http://schemas.microsoft.com/office/drawing/2014/main" id="{4B6C26B2-CEE0-447F-859B-FC804D704E57}"/>
            </a:ext>
          </a:extLst>
        </xdr:cNvPr>
        <xdr:cNvSpPr txBox="1"/>
      </xdr:nvSpPr>
      <xdr:spPr>
        <a:xfrm>
          <a:off x="16357600" y="720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167640</xdr:rowOff>
    </xdr:from>
    <xdr:to>
      <xdr:col>86</xdr:col>
      <xdr:colOff>25400</xdr:colOff>
      <xdr:row>41</xdr:row>
      <xdr:rowOff>167640</xdr:rowOff>
    </xdr:to>
    <xdr:cxnSp macro="">
      <xdr:nvCxnSpPr>
        <xdr:cNvPr id="402" name="直線コネクタ 401">
          <a:extLst>
            <a:ext uri="{FF2B5EF4-FFF2-40B4-BE49-F238E27FC236}">
              <a16:creationId xmlns:a16="http://schemas.microsoft.com/office/drawing/2014/main" id="{EB69F417-AE8A-4A75-AE1A-7B0C28B94433}"/>
            </a:ext>
          </a:extLst>
        </xdr:cNvPr>
        <xdr:cNvCxnSpPr/>
      </xdr:nvCxnSpPr>
      <xdr:spPr>
        <a:xfrm>
          <a:off x="16230600" y="719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135544</xdr:rowOff>
    </xdr:from>
    <xdr:ext cx="405111" cy="259045"/>
    <xdr:sp macro="" textlink="">
      <xdr:nvSpPr>
        <xdr:cNvPr id="403" name="【一般廃棄物処理施設】&#10;有形固定資産減価償却率最大値テキスト">
          <a:extLst>
            <a:ext uri="{FF2B5EF4-FFF2-40B4-BE49-F238E27FC236}">
              <a16:creationId xmlns:a16="http://schemas.microsoft.com/office/drawing/2014/main" id="{85FA1884-F127-4FE3-827F-715D015F02D4}"/>
            </a:ext>
          </a:extLst>
        </xdr:cNvPr>
        <xdr:cNvSpPr txBox="1"/>
      </xdr:nvSpPr>
      <xdr:spPr>
        <a:xfrm>
          <a:off x="16357600" y="5621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17417</xdr:rowOff>
    </xdr:from>
    <xdr:to>
      <xdr:col>86</xdr:col>
      <xdr:colOff>25400</xdr:colOff>
      <xdr:row>34</xdr:row>
      <xdr:rowOff>17417</xdr:rowOff>
    </xdr:to>
    <xdr:cxnSp macro="">
      <xdr:nvCxnSpPr>
        <xdr:cNvPr id="404" name="直線コネクタ 403">
          <a:extLst>
            <a:ext uri="{FF2B5EF4-FFF2-40B4-BE49-F238E27FC236}">
              <a16:creationId xmlns:a16="http://schemas.microsoft.com/office/drawing/2014/main" id="{FB0D0EA9-7E4E-4D59-B5B8-10C8FF280BDC}"/>
            </a:ext>
          </a:extLst>
        </xdr:cNvPr>
        <xdr:cNvCxnSpPr/>
      </xdr:nvCxnSpPr>
      <xdr:spPr>
        <a:xfrm>
          <a:off x="16230600" y="5846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33218</xdr:rowOff>
    </xdr:from>
    <xdr:ext cx="405111" cy="259045"/>
    <xdr:sp macro="" textlink="">
      <xdr:nvSpPr>
        <xdr:cNvPr id="405" name="【一般廃棄物処理施設】&#10;有形固定資産減価償却率平均値テキスト">
          <a:extLst>
            <a:ext uri="{FF2B5EF4-FFF2-40B4-BE49-F238E27FC236}">
              <a16:creationId xmlns:a16="http://schemas.microsoft.com/office/drawing/2014/main" id="{AEA7F664-DAF0-4652-B995-A48A9DF4D02B}"/>
            </a:ext>
          </a:extLst>
        </xdr:cNvPr>
        <xdr:cNvSpPr txBox="1"/>
      </xdr:nvSpPr>
      <xdr:spPr>
        <a:xfrm>
          <a:off x="16357600" y="654831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54791</xdr:rowOff>
    </xdr:from>
    <xdr:to>
      <xdr:col>85</xdr:col>
      <xdr:colOff>177800</xdr:colOff>
      <xdr:row>38</xdr:row>
      <xdr:rowOff>156391</xdr:rowOff>
    </xdr:to>
    <xdr:sp macro="" textlink="">
      <xdr:nvSpPr>
        <xdr:cNvPr id="406" name="フローチャート: 判断 405">
          <a:extLst>
            <a:ext uri="{FF2B5EF4-FFF2-40B4-BE49-F238E27FC236}">
              <a16:creationId xmlns:a16="http://schemas.microsoft.com/office/drawing/2014/main" id="{A03E6258-B04C-4582-AB3D-9F1E4C3CF61A}"/>
            </a:ext>
          </a:extLst>
        </xdr:cNvPr>
        <xdr:cNvSpPr/>
      </xdr:nvSpPr>
      <xdr:spPr>
        <a:xfrm>
          <a:off x="16268700" y="656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38463</xdr:rowOff>
    </xdr:from>
    <xdr:to>
      <xdr:col>81</xdr:col>
      <xdr:colOff>101600</xdr:colOff>
      <xdr:row>38</xdr:row>
      <xdr:rowOff>140063</xdr:rowOff>
    </xdr:to>
    <xdr:sp macro="" textlink="">
      <xdr:nvSpPr>
        <xdr:cNvPr id="407" name="フローチャート: 判断 406">
          <a:extLst>
            <a:ext uri="{FF2B5EF4-FFF2-40B4-BE49-F238E27FC236}">
              <a16:creationId xmlns:a16="http://schemas.microsoft.com/office/drawing/2014/main" id="{751552C2-C777-4477-83D6-49D5232D02F0}"/>
            </a:ext>
          </a:extLst>
        </xdr:cNvPr>
        <xdr:cNvSpPr/>
      </xdr:nvSpPr>
      <xdr:spPr>
        <a:xfrm>
          <a:off x="15430500" y="655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67854</xdr:rowOff>
    </xdr:from>
    <xdr:to>
      <xdr:col>76</xdr:col>
      <xdr:colOff>165100</xdr:colOff>
      <xdr:row>38</xdr:row>
      <xdr:rowOff>169454</xdr:rowOff>
    </xdr:to>
    <xdr:sp macro="" textlink="">
      <xdr:nvSpPr>
        <xdr:cNvPr id="408" name="フローチャート: 判断 407">
          <a:extLst>
            <a:ext uri="{FF2B5EF4-FFF2-40B4-BE49-F238E27FC236}">
              <a16:creationId xmlns:a16="http://schemas.microsoft.com/office/drawing/2014/main" id="{926924D0-D7CF-42D3-90CB-720376548A91}"/>
            </a:ext>
          </a:extLst>
        </xdr:cNvPr>
        <xdr:cNvSpPr/>
      </xdr:nvSpPr>
      <xdr:spPr>
        <a:xfrm>
          <a:off x="14541500" y="658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72753</xdr:rowOff>
    </xdr:from>
    <xdr:to>
      <xdr:col>72</xdr:col>
      <xdr:colOff>38100</xdr:colOff>
      <xdr:row>39</xdr:row>
      <xdr:rowOff>2903</xdr:rowOff>
    </xdr:to>
    <xdr:sp macro="" textlink="">
      <xdr:nvSpPr>
        <xdr:cNvPr id="409" name="フローチャート: 判断 408">
          <a:extLst>
            <a:ext uri="{FF2B5EF4-FFF2-40B4-BE49-F238E27FC236}">
              <a16:creationId xmlns:a16="http://schemas.microsoft.com/office/drawing/2014/main" id="{87AB9055-6A86-4670-B353-0EF0BD22AA63}"/>
            </a:ext>
          </a:extLst>
        </xdr:cNvPr>
        <xdr:cNvSpPr/>
      </xdr:nvSpPr>
      <xdr:spPr>
        <a:xfrm>
          <a:off x="13652500" y="658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62956</xdr:rowOff>
    </xdr:from>
    <xdr:to>
      <xdr:col>67</xdr:col>
      <xdr:colOff>101600</xdr:colOff>
      <xdr:row>38</xdr:row>
      <xdr:rowOff>164556</xdr:rowOff>
    </xdr:to>
    <xdr:sp macro="" textlink="">
      <xdr:nvSpPr>
        <xdr:cNvPr id="410" name="フローチャート: 判断 409">
          <a:extLst>
            <a:ext uri="{FF2B5EF4-FFF2-40B4-BE49-F238E27FC236}">
              <a16:creationId xmlns:a16="http://schemas.microsoft.com/office/drawing/2014/main" id="{111FB2F2-9BF9-408F-A49C-DE310B0B097C}"/>
            </a:ext>
          </a:extLst>
        </xdr:cNvPr>
        <xdr:cNvSpPr/>
      </xdr:nvSpPr>
      <xdr:spPr>
        <a:xfrm>
          <a:off x="12763500" y="657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1" name="テキスト ボックス 410">
          <a:extLst>
            <a:ext uri="{FF2B5EF4-FFF2-40B4-BE49-F238E27FC236}">
              <a16:creationId xmlns:a16="http://schemas.microsoft.com/office/drawing/2014/main" id="{77B0E81B-330B-4C00-91F4-659937A70EC8}"/>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2" name="テキスト ボックス 411">
          <a:extLst>
            <a:ext uri="{FF2B5EF4-FFF2-40B4-BE49-F238E27FC236}">
              <a16:creationId xmlns:a16="http://schemas.microsoft.com/office/drawing/2014/main" id="{6596D4A4-FF88-4153-8CEA-6B6C2AE8CB87}"/>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3" name="テキスト ボックス 412">
          <a:extLst>
            <a:ext uri="{FF2B5EF4-FFF2-40B4-BE49-F238E27FC236}">
              <a16:creationId xmlns:a16="http://schemas.microsoft.com/office/drawing/2014/main" id="{AE9B4E22-20FA-404E-A1E0-ADD776B19E35}"/>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4" name="テキスト ボックス 413">
          <a:extLst>
            <a:ext uri="{FF2B5EF4-FFF2-40B4-BE49-F238E27FC236}">
              <a16:creationId xmlns:a16="http://schemas.microsoft.com/office/drawing/2014/main" id="{FF1A4AF5-D493-41B1-B402-936C7A35578B}"/>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5" name="テキスト ボックス 414">
          <a:extLst>
            <a:ext uri="{FF2B5EF4-FFF2-40B4-BE49-F238E27FC236}">
              <a16:creationId xmlns:a16="http://schemas.microsoft.com/office/drawing/2014/main" id="{C0CB1B78-A2F8-442C-9462-8EC3881A9143}"/>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31931</xdr:rowOff>
    </xdr:from>
    <xdr:to>
      <xdr:col>81</xdr:col>
      <xdr:colOff>101600</xdr:colOff>
      <xdr:row>37</xdr:row>
      <xdr:rowOff>133531</xdr:rowOff>
    </xdr:to>
    <xdr:sp macro="" textlink="">
      <xdr:nvSpPr>
        <xdr:cNvPr id="416" name="楕円 415">
          <a:extLst>
            <a:ext uri="{FF2B5EF4-FFF2-40B4-BE49-F238E27FC236}">
              <a16:creationId xmlns:a16="http://schemas.microsoft.com/office/drawing/2014/main" id="{88A8B142-0924-45E9-8589-0D810400A706}"/>
            </a:ext>
          </a:extLst>
        </xdr:cNvPr>
        <xdr:cNvSpPr/>
      </xdr:nvSpPr>
      <xdr:spPr>
        <a:xfrm>
          <a:off x="15430500" y="6375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13970</xdr:rowOff>
    </xdr:from>
    <xdr:to>
      <xdr:col>76</xdr:col>
      <xdr:colOff>165100</xdr:colOff>
      <xdr:row>37</xdr:row>
      <xdr:rowOff>115570</xdr:rowOff>
    </xdr:to>
    <xdr:sp macro="" textlink="">
      <xdr:nvSpPr>
        <xdr:cNvPr id="417" name="楕円 416">
          <a:extLst>
            <a:ext uri="{FF2B5EF4-FFF2-40B4-BE49-F238E27FC236}">
              <a16:creationId xmlns:a16="http://schemas.microsoft.com/office/drawing/2014/main" id="{435B5804-317D-44F2-9113-A6CC6C6E25D9}"/>
            </a:ext>
          </a:extLst>
        </xdr:cNvPr>
        <xdr:cNvSpPr/>
      </xdr:nvSpPr>
      <xdr:spPr>
        <a:xfrm>
          <a:off x="14541500" y="635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64770</xdr:rowOff>
    </xdr:from>
    <xdr:to>
      <xdr:col>81</xdr:col>
      <xdr:colOff>50800</xdr:colOff>
      <xdr:row>37</xdr:row>
      <xdr:rowOff>82731</xdr:rowOff>
    </xdr:to>
    <xdr:cxnSp macro="">
      <xdr:nvCxnSpPr>
        <xdr:cNvPr id="418" name="直線コネクタ 417">
          <a:extLst>
            <a:ext uri="{FF2B5EF4-FFF2-40B4-BE49-F238E27FC236}">
              <a16:creationId xmlns:a16="http://schemas.microsoft.com/office/drawing/2014/main" id="{5066638A-35BC-4A4E-89F2-5C8115697119}"/>
            </a:ext>
          </a:extLst>
        </xdr:cNvPr>
        <xdr:cNvCxnSpPr/>
      </xdr:nvCxnSpPr>
      <xdr:spPr>
        <a:xfrm>
          <a:off x="14592300" y="6408420"/>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67854</xdr:rowOff>
    </xdr:from>
    <xdr:to>
      <xdr:col>72</xdr:col>
      <xdr:colOff>38100</xdr:colOff>
      <xdr:row>37</xdr:row>
      <xdr:rowOff>169455</xdr:rowOff>
    </xdr:to>
    <xdr:sp macro="" textlink="">
      <xdr:nvSpPr>
        <xdr:cNvPr id="419" name="楕円 418">
          <a:extLst>
            <a:ext uri="{FF2B5EF4-FFF2-40B4-BE49-F238E27FC236}">
              <a16:creationId xmlns:a16="http://schemas.microsoft.com/office/drawing/2014/main" id="{AADCF55A-ACB4-4442-BC1E-CF66486655F5}"/>
            </a:ext>
          </a:extLst>
        </xdr:cNvPr>
        <xdr:cNvSpPr/>
      </xdr:nvSpPr>
      <xdr:spPr>
        <a:xfrm>
          <a:off x="13652500" y="641150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64770</xdr:rowOff>
    </xdr:from>
    <xdr:to>
      <xdr:col>76</xdr:col>
      <xdr:colOff>114300</xdr:colOff>
      <xdr:row>37</xdr:row>
      <xdr:rowOff>118654</xdr:rowOff>
    </xdr:to>
    <xdr:cxnSp macro="">
      <xdr:nvCxnSpPr>
        <xdr:cNvPr id="420" name="直線コネクタ 419">
          <a:extLst>
            <a:ext uri="{FF2B5EF4-FFF2-40B4-BE49-F238E27FC236}">
              <a16:creationId xmlns:a16="http://schemas.microsoft.com/office/drawing/2014/main" id="{1B848C71-EB97-4749-A73C-AB9D406C52BE}"/>
            </a:ext>
          </a:extLst>
        </xdr:cNvPr>
        <xdr:cNvCxnSpPr/>
      </xdr:nvCxnSpPr>
      <xdr:spPr>
        <a:xfrm flipV="1">
          <a:off x="13703300" y="6408420"/>
          <a:ext cx="8890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27033</xdr:rowOff>
    </xdr:from>
    <xdr:to>
      <xdr:col>67</xdr:col>
      <xdr:colOff>101600</xdr:colOff>
      <xdr:row>37</xdr:row>
      <xdr:rowOff>128633</xdr:rowOff>
    </xdr:to>
    <xdr:sp macro="" textlink="">
      <xdr:nvSpPr>
        <xdr:cNvPr id="421" name="楕円 420">
          <a:extLst>
            <a:ext uri="{FF2B5EF4-FFF2-40B4-BE49-F238E27FC236}">
              <a16:creationId xmlns:a16="http://schemas.microsoft.com/office/drawing/2014/main" id="{AF62C381-C50D-45EA-AC61-E105E4F833DA}"/>
            </a:ext>
          </a:extLst>
        </xdr:cNvPr>
        <xdr:cNvSpPr/>
      </xdr:nvSpPr>
      <xdr:spPr>
        <a:xfrm>
          <a:off x="12763500" y="6370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77833</xdr:rowOff>
    </xdr:from>
    <xdr:to>
      <xdr:col>71</xdr:col>
      <xdr:colOff>177800</xdr:colOff>
      <xdr:row>37</xdr:row>
      <xdr:rowOff>118654</xdr:rowOff>
    </xdr:to>
    <xdr:cxnSp macro="">
      <xdr:nvCxnSpPr>
        <xdr:cNvPr id="422" name="直線コネクタ 421">
          <a:extLst>
            <a:ext uri="{FF2B5EF4-FFF2-40B4-BE49-F238E27FC236}">
              <a16:creationId xmlns:a16="http://schemas.microsoft.com/office/drawing/2014/main" id="{45D1F763-E13C-415A-836B-71E75A484CCF}"/>
            </a:ext>
          </a:extLst>
        </xdr:cNvPr>
        <xdr:cNvCxnSpPr/>
      </xdr:nvCxnSpPr>
      <xdr:spPr>
        <a:xfrm>
          <a:off x="12814300" y="6421483"/>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131190</xdr:rowOff>
    </xdr:from>
    <xdr:ext cx="405111" cy="259045"/>
    <xdr:sp macro="" textlink="">
      <xdr:nvSpPr>
        <xdr:cNvPr id="423" name="n_1aveValue【一般廃棄物処理施設】&#10;有形固定資産減価償却率">
          <a:extLst>
            <a:ext uri="{FF2B5EF4-FFF2-40B4-BE49-F238E27FC236}">
              <a16:creationId xmlns:a16="http://schemas.microsoft.com/office/drawing/2014/main" id="{096A653D-8714-4391-8C48-3901A19DE09A}"/>
            </a:ext>
          </a:extLst>
        </xdr:cNvPr>
        <xdr:cNvSpPr txBox="1"/>
      </xdr:nvSpPr>
      <xdr:spPr>
        <a:xfrm>
          <a:off x="15266044" y="664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160581</xdr:rowOff>
    </xdr:from>
    <xdr:ext cx="405111" cy="259045"/>
    <xdr:sp macro="" textlink="">
      <xdr:nvSpPr>
        <xdr:cNvPr id="424" name="n_2aveValue【一般廃棄物処理施設】&#10;有形固定資産減価償却率">
          <a:extLst>
            <a:ext uri="{FF2B5EF4-FFF2-40B4-BE49-F238E27FC236}">
              <a16:creationId xmlns:a16="http://schemas.microsoft.com/office/drawing/2014/main" id="{E4B47631-ABFB-4765-82FF-BE47C04A0079}"/>
            </a:ext>
          </a:extLst>
        </xdr:cNvPr>
        <xdr:cNvSpPr txBox="1"/>
      </xdr:nvSpPr>
      <xdr:spPr>
        <a:xfrm>
          <a:off x="14389744" y="6675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165480</xdr:rowOff>
    </xdr:from>
    <xdr:ext cx="405111" cy="259045"/>
    <xdr:sp macro="" textlink="">
      <xdr:nvSpPr>
        <xdr:cNvPr id="425" name="n_3aveValue【一般廃棄物処理施設】&#10;有形固定資産減価償却率">
          <a:extLst>
            <a:ext uri="{FF2B5EF4-FFF2-40B4-BE49-F238E27FC236}">
              <a16:creationId xmlns:a16="http://schemas.microsoft.com/office/drawing/2014/main" id="{BDD08F5B-C0B1-43AD-86DF-6003B0042166}"/>
            </a:ext>
          </a:extLst>
        </xdr:cNvPr>
        <xdr:cNvSpPr txBox="1"/>
      </xdr:nvSpPr>
      <xdr:spPr>
        <a:xfrm>
          <a:off x="13500744" y="6680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155683</xdr:rowOff>
    </xdr:from>
    <xdr:ext cx="405111" cy="259045"/>
    <xdr:sp macro="" textlink="">
      <xdr:nvSpPr>
        <xdr:cNvPr id="426" name="n_4aveValue【一般廃棄物処理施設】&#10;有形固定資産減価償却率">
          <a:extLst>
            <a:ext uri="{FF2B5EF4-FFF2-40B4-BE49-F238E27FC236}">
              <a16:creationId xmlns:a16="http://schemas.microsoft.com/office/drawing/2014/main" id="{F68E443F-11A0-48A5-BB3B-3812529FE38E}"/>
            </a:ext>
          </a:extLst>
        </xdr:cNvPr>
        <xdr:cNvSpPr txBox="1"/>
      </xdr:nvSpPr>
      <xdr:spPr>
        <a:xfrm>
          <a:off x="12611744" y="667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150058</xdr:rowOff>
    </xdr:from>
    <xdr:ext cx="405111" cy="259045"/>
    <xdr:sp macro="" textlink="">
      <xdr:nvSpPr>
        <xdr:cNvPr id="427" name="n_1mainValue【一般廃棄物処理施設】&#10;有形固定資産減価償却率">
          <a:extLst>
            <a:ext uri="{FF2B5EF4-FFF2-40B4-BE49-F238E27FC236}">
              <a16:creationId xmlns:a16="http://schemas.microsoft.com/office/drawing/2014/main" id="{41EFED76-2747-451D-AEB0-B38FA0F18993}"/>
            </a:ext>
          </a:extLst>
        </xdr:cNvPr>
        <xdr:cNvSpPr txBox="1"/>
      </xdr:nvSpPr>
      <xdr:spPr>
        <a:xfrm>
          <a:off x="15266044" y="6150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132097</xdr:rowOff>
    </xdr:from>
    <xdr:ext cx="405111" cy="259045"/>
    <xdr:sp macro="" textlink="">
      <xdr:nvSpPr>
        <xdr:cNvPr id="428" name="n_2mainValue【一般廃棄物処理施設】&#10;有形固定資産減価償却率">
          <a:extLst>
            <a:ext uri="{FF2B5EF4-FFF2-40B4-BE49-F238E27FC236}">
              <a16:creationId xmlns:a16="http://schemas.microsoft.com/office/drawing/2014/main" id="{C71084ED-2BEB-42DE-A59C-412C30ACB9F1}"/>
            </a:ext>
          </a:extLst>
        </xdr:cNvPr>
        <xdr:cNvSpPr txBox="1"/>
      </xdr:nvSpPr>
      <xdr:spPr>
        <a:xfrm>
          <a:off x="14389744" y="613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14531</xdr:rowOff>
    </xdr:from>
    <xdr:ext cx="405111" cy="259045"/>
    <xdr:sp macro="" textlink="">
      <xdr:nvSpPr>
        <xdr:cNvPr id="429" name="n_3mainValue【一般廃棄物処理施設】&#10;有形固定資産減価償却率">
          <a:extLst>
            <a:ext uri="{FF2B5EF4-FFF2-40B4-BE49-F238E27FC236}">
              <a16:creationId xmlns:a16="http://schemas.microsoft.com/office/drawing/2014/main" id="{01867399-9F92-4C70-AF66-B7EDE424FBD6}"/>
            </a:ext>
          </a:extLst>
        </xdr:cNvPr>
        <xdr:cNvSpPr txBox="1"/>
      </xdr:nvSpPr>
      <xdr:spPr>
        <a:xfrm>
          <a:off x="13500744" y="61867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145160</xdr:rowOff>
    </xdr:from>
    <xdr:ext cx="405111" cy="259045"/>
    <xdr:sp macro="" textlink="">
      <xdr:nvSpPr>
        <xdr:cNvPr id="430" name="n_4mainValue【一般廃棄物処理施設】&#10;有形固定資産減価償却率">
          <a:extLst>
            <a:ext uri="{FF2B5EF4-FFF2-40B4-BE49-F238E27FC236}">
              <a16:creationId xmlns:a16="http://schemas.microsoft.com/office/drawing/2014/main" id="{694ECAD4-D365-4594-BC15-32D315A373A7}"/>
            </a:ext>
          </a:extLst>
        </xdr:cNvPr>
        <xdr:cNvSpPr txBox="1"/>
      </xdr:nvSpPr>
      <xdr:spPr>
        <a:xfrm>
          <a:off x="12611744" y="6145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1" name="正方形/長方形 430">
          <a:extLst>
            <a:ext uri="{FF2B5EF4-FFF2-40B4-BE49-F238E27FC236}">
              <a16:creationId xmlns:a16="http://schemas.microsoft.com/office/drawing/2014/main" id="{228F8BE8-D3EC-4B92-96DB-F82F61606BA1}"/>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2" name="正方形/長方形 431">
          <a:extLst>
            <a:ext uri="{FF2B5EF4-FFF2-40B4-BE49-F238E27FC236}">
              <a16:creationId xmlns:a16="http://schemas.microsoft.com/office/drawing/2014/main" id="{1594D09D-E6AC-4DC4-BF23-1141FF29C8B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3" name="正方形/長方形 432">
          <a:extLst>
            <a:ext uri="{FF2B5EF4-FFF2-40B4-BE49-F238E27FC236}">
              <a16:creationId xmlns:a16="http://schemas.microsoft.com/office/drawing/2014/main" id="{CB3A206C-24B5-4345-9F99-0054E1C93E13}"/>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4" name="正方形/長方形 433">
          <a:extLst>
            <a:ext uri="{FF2B5EF4-FFF2-40B4-BE49-F238E27FC236}">
              <a16:creationId xmlns:a16="http://schemas.microsoft.com/office/drawing/2014/main" id="{6950C4D9-7D47-4294-9384-6CBE34C0ACCD}"/>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5" name="正方形/長方形 434">
          <a:extLst>
            <a:ext uri="{FF2B5EF4-FFF2-40B4-BE49-F238E27FC236}">
              <a16:creationId xmlns:a16="http://schemas.microsoft.com/office/drawing/2014/main" id="{9F626173-2FD5-425C-9E35-AA072E5F8759}"/>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6" name="正方形/長方形 435">
          <a:extLst>
            <a:ext uri="{FF2B5EF4-FFF2-40B4-BE49-F238E27FC236}">
              <a16:creationId xmlns:a16="http://schemas.microsoft.com/office/drawing/2014/main" id="{5E879ABF-7BA7-46B8-B3F8-F4DB662892C9}"/>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7" name="正方形/長方形 436">
          <a:extLst>
            <a:ext uri="{FF2B5EF4-FFF2-40B4-BE49-F238E27FC236}">
              <a16:creationId xmlns:a16="http://schemas.microsoft.com/office/drawing/2014/main" id="{54DD17C6-EB66-45F6-9AE9-D329B9B9AA63}"/>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8" name="正方形/長方形 437">
          <a:extLst>
            <a:ext uri="{FF2B5EF4-FFF2-40B4-BE49-F238E27FC236}">
              <a16:creationId xmlns:a16="http://schemas.microsoft.com/office/drawing/2014/main" id="{7827A0DC-DAFC-4ED5-9C53-E8D7EAB488D1}"/>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9" name="テキスト ボックス 438">
          <a:extLst>
            <a:ext uri="{FF2B5EF4-FFF2-40B4-BE49-F238E27FC236}">
              <a16:creationId xmlns:a16="http://schemas.microsoft.com/office/drawing/2014/main" id="{B7FE0834-5717-4CF6-B7BE-FFD4DEC0CF0B}"/>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0" name="直線コネクタ 439">
          <a:extLst>
            <a:ext uri="{FF2B5EF4-FFF2-40B4-BE49-F238E27FC236}">
              <a16:creationId xmlns:a16="http://schemas.microsoft.com/office/drawing/2014/main" id="{53CB8173-633D-435A-BED1-B3602699AAC8}"/>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41" name="直線コネクタ 440">
          <a:extLst>
            <a:ext uri="{FF2B5EF4-FFF2-40B4-BE49-F238E27FC236}">
              <a16:creationId xmlns:a16="http://schemas.microsoft.com/office/drawing/2014/main" id="{85276E7A-4FD5-4B6B-9E09-05036D9845D2}"/>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42" name="テキスト ボックス 441">
          <a:extLst>
            <a:ext uri="{FF2B5EF4-FFF2-40B4-BE49-F238E27FC236}">
              <a16:creationId xmlns:a16="http://schemas.microsoft.com/office/drawing/2014/main" id="{082905A6-94C7-4815-B58A-AC2D32545A74}"/>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43" name="直線コネクタ 442">
          <a:extLst>
            <a:ext uri="{FF2B5EF4-FFF2-40B4-BE49-F238E27FC236}">
              <a16:creationId xmlns:a16="http://schemas.microsoft.com/office/drawing/2014/main" id="{D55F494B-3329-4DBF-B17F-EB49AC859AA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444" name="テキスト ボックス 443">
          <a:extLst>
            <a:ext uri="{FF2B5EF4-FFF2-40B4-BE49-F238E27FC236}">
              <a16:creationId xmlns:a16="http://schemas.microsoft.com/office/drawing/2014/main" id="{FA26B839-8FEE-4C32-B86B-AA4C157AF8C7}"/>
            </a:ext>
          </a:extLst>
        </xdr:cNvPr>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45" name="直線コネクタ 444">
          <a:extLst>
            <a:ext uri="{FF2B5EF4-FFF2-40B4-BE49-F238E27FC236}">
              <a16:creationId xmlns:a16="http://schemas.microsoft.com/office/drawing/2014/main" id="{EEB2920E-E34D-4D30-84EE-F1244956FBC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46" name="テキスト ボックス 445">
          <a:extLst>
            <a:ext uri="{FF2B5EF4-FFF2-40B4-BE49-F238E27FC236}">
              <a16:creationId xmlns:a16="http://schemas.microsoft.com/office/drawing/2014/main" id="{C70E15BA-AF62-485D-832C-85FB188371C1}"/>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47" name="直線コネクタ 446">
          <a:extLst>
            <a:ext uri="{FF2B5EF4-FFF2-40B4-BE49-F238E27FC236}">
              <a16:creationId xmlns:a16="http://schemas.microsoft.com/office/drawing/2014/main" id="{526C28F2-4DD7-4766-912F-AB11EA2845B6}"/>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48" name="テキスト ボックス 447">
          <a:extLst>
            <a:ext uri="{FF2B5EF4-FFF2-40B4-BE49-F238E27FC236}">
              <a16:creationId xmlns:a16="http://schemas.microsoft.com/office/drawing/2014/main" id="{4EC4A94B-00F7-4555-850B-5BE604092CEF}"/>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49" name="直線コネクタ 448">
          <a:extLst>
            <a:ext uri="{FF2B5EF4-FFF2-40B4-BE49-F238E27FC236}">
              <a16:creationId xmlns:a16="http://schemas.microsoft.com/office/drawing/2014/main" id="{E458681E-9BCE-493E-AD14-4023CC6CA151}"/>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50" name="テキスト ボックス 449">
          <a:extLst>
            <a:ext uri="{FF2B5EF4-FFF2-40B4-BE49-F238E27FC236}">
              <a16:creationId xmlns:a16="http://schemas.microsoft.com/office/drawing/2014/main" id="{5307DCB7-391A-45D4-B499-B1A4C0A90A44}"/>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1" name="直線コネクタ 450">
          <a:extLst>
            <a:ext uri="{FF2B5EF4-FFF2-40B4-BE49-F238E27FC236}">
              <a16:creationId xmlns:a16="http://schemas.microsoft.com/office/drawing/2014/main" id="{E735FB40-5C98-4023-9309-F0A4678A1505}"/>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52" name="テキスト ボックス 451">
          <a:extLst>
            <a:ext uri="{FF2B5EF4-FFF2-40B4-BE49-F238E27FC236}">
              <a16:creationId xmlns:a16="http://schemas.microsoft.com/office/drawing/2014/main" id="{F5FBDB11-611A-4F83-AB73-40ECF2293011}"/>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3" name="【一般廃棄物処理施設】&#10;一人当たり有形固定資産（償却資産）額グラフ枠">
          <a:extLst>
            <a:ext uri="{FF2B5EF4-FFF2-40B4-BE49-F238E27FC236}">
              <a16:creationId xmlns:a16="http://schemas.microsoft.com/office/drawing/2014/main" id="{09519A2D-836B-4AAE-B9A5-7CC1D21FA463}"/>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113858</xdr:rowOff>
    </xdr:from>
    <xdr:to>
      <xdr:col>116</xdr:col>
      <xdr:colOff>62864</xdr:colOff>
      <xdr:row>42</xdr:row>
      <xdr:rowOff>37498</xdr:rowOff>
    </xdr:to>
    <xdr:cxnSp macro="">
      <xdr:nvCxnSpPr>
        <xdr:cNvPr id="454" name="直線コネクタ 453">
          <a:extLst>
            <a:ext uri="{FF2B5EF4-FFF2-40B4-BE49-F238E27FC236}">
              <a16:creationId xmlns:a16="http://schemas.microsoft.com/office/drawing/2014/main" id="{04CD87EA-125E-4C6F-A140-243949C2739D}"/>
            </a:ext>
          </a:extLst>
        </xdr:cNvPr>
        <xdr:cNvCxnSpPr/>
      </xdr:nvCxnSpPr>
      <xdr:spPr>
        <a:xfrm flipV="1">
          <a:off x="22160864" y="5771708"/>
          <a:ext cx="0" cy="1466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41325</xdr:rowOff>
    </xdr:from>
    <xdr:ext cx="313932" cy="259045"/>
    <xdr:sp macro="" textlink="">
      <xdr:nvSpPr>
        <xdr:cNvPr id="455" name="【一般廃棄物処理施設】&#10;一人当たり有形固定資産（償却資産）額最小値テキスト">
          <a:extLst>
            <a:ext uri="{FF2B5EF4-FFF2-40B4-BE49-F238E27FC236}">
              <a16:creationId xmlns:a16="http://schemas.microsoft.com/office/drawing/2014/main" id="{A1D5B6B6-A7C9-439A-A828-F387C7A8ACAE}"/>
            </a:ext>
          </a:extLst>
        </xdr:cNvPr>
        <xdr:cNvSpPr txBox="1"/>
      </xdr:nvSpPr>
      <xdr:spPr>
        <a:xfrm>
          <a:off x="22199600" y="72422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37498</xdr:rowOff>
    </xdr:from>
    <xdr:to>
      <xdr:col>116</xdr:col>
      <xdr:colOff>152400</xdr:colOff>
      <xdr:row>42</xdr:row>
      <xdr:rowOff>37498</xdr:rowOff>
    </xdr:to>
    <xdr:cxnSp macro="">
      <xdr:nvCxnSpPr>
        <xdr:cNvPr id="456" name="直線コネクタ 455">
          <a:extLst>
            <a:ext uri="{FF2B5EF4-FFF2-40B4-BE49-F238E27FC236}">
              <a16:creationId xmlns:a16="http://schemas.microsoft.com/office/drawing/2014/main" id="{F5CF9B66-87BE-48E6-9D44-3B8570769CEA}"/>
            </a:ext>
          </a:extLst>
        </xdr:cNvPr>
        <xdr:cNvCxnSpPr/>
      </xdr:nvCxnSpPr>
      <xdr:spPr>
        <a:xfrm>
          <a:off x="22072600" y="7238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60535</xdr:rowOff>
    </xdr:from>
    <xdr:ext cx="599010" cy="259045"/>
    <xdr:sp macro="" textlink="">
      <xdr:nvSpPr>
        <xdr:cNvPr id="457" name="【一般廃棄物処理施設】&#10;一人当たり有形固定資産（償却資産）額最大値テキスト">
          <a:extLst>
            <a:ext uri="{FF2B5EF4-FFF2-40B4-BE49-F238E27FC236}">
              <a16:creationId xmlns:a16="http://schemas.microsoft.com/office/drawing/2014/main" id="{BD9961BA-F6D3-4052-BDDF-32328741E011}"/>
            </a:ext>
          </a:extLst>
        </xdr:cNvPr>
        <xdr:cNvSpPr txBox="1"/>
      </xdr:nvSpPr>
      <xdr:spPr>
        <a:xfrm>
          <a:off x="22199600" y="5546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113858</xdr:rowOff>
    </xdr:from>
    <xdr:to>
      <xdr:col>116</xdr:col>
      <xdr:colOff>152400</xdr:colOff>
      <xdr:row>33</xdr:row>
      <xdr:rowOff>113858</xdr:rowOff>
    </xdr:to>
    <xdr:cxnSp macro="">
      <xdr:nvCxnSpPr>
        <xdr:cNvPr id="458" name="直線コネクタ 457">
          <a:extLst>
            <a:ext uri="{FF2B5EF4-FFF2-40B4-BE49-F238E27FC236}">
              <a16:creationId xmlns:a16="http://schemas.microsoft.com/office/drawing/2014/main" id="{BF47270A-304A-412B-B9E1-5FCBDFCBB69F}"/>
            </a:ext>
          </a:extLst>
        </xdr:cNvPr>
        <xdr:cNvCxnSpPr/>
      </xdr:nvCxnSpPr>
      <xdr:spPr>
        <a:xfrm>
          <a:off x="22072600" y="5771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106034</xdr:rowOff>
    </xdr:from>
    <xdr:ext cx="534377" cy="259045"/>
    <xdr:sp macro="" textlink="">
      <xdr:nvSpPr>
        <xdr:cNvPr id="459" name="【一般廃棄物処理施設】&#10;一人当たり有形固定資産（償却資産）額平均値テキスト">
          <a:extLst>
            <a:ext uri="{FF2B5EF4-FFF2-40B4-BE49-F238E27FC236}">
              <a16:creationId xmlns:a16="http://schemas.microsoft.com/office/drawing/2014/main" id="{8CECEC10-D1AD-493A-A6FC-D2D55019EB51}"/>
            </a:ext>
          </a:extLst>
        </xdr:cNvPr>
        <xdr:cNvSpPr txBox="1"/>
      </xdr:nvSpPr>
      <xdr:spPr>
        <a:xfrm>
          <a:off x="22199600" y="66211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127607</xdr:rowOff>
    </xdr:from>
    <xdr:to>
      <xdr:col>116</xdr:col>
      <xdr:colOff>114300</xdr:colOff>
      <xdr:row>39</xdr:row>
      <xdr:rowOff>57757</xdr:rowOff>
    </xdr:to>
    <xdr:sp macro="" textlink="">
      <xdr:nvSpPr>
        <xdr:cNvPr id="460" name="フローチャート: 判断 459">
          <a:extLst>
            <a:ext uri="{FF2B5EF4-FFF2-40B4-BE49-F238E27FC236}">
              <a16:creationId xmlns:a16="http://schemas.microsoft.com/office/drawing/2014/main" id="{63A95127-4746-4390-9EF4-667A9E6DD9D7}"/>
            </a:ext>
          </a:extLst>
        </xdr:cNvPr>
        <xdr:cNvSpPr/>
      </xdr:nvSpPr>
      <xdr:spPr>
        <a:xfrm>
          <a:off x="22110700" y="6642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148616</xdr:rowOff>
    </xdr:from>
    <xdr:to>
      <xdr:col>112</xdr:col>
      <xdr:colOff>38100</xdr:colOff>
      <xdr:row>39</xdr:row>
      <xdr:rowOff>78766</xdr:rowOff>
    </xdr:to>
    <xdr:sp macro="" textlink="">
      <xdr:nvSpPr>
        <xdr:cNvPr id="461" name="フローチャート: 判断 460">
          <a:extLst>
            <a:ext uri="{FF2B5EF4-FFF2-40B4-BE49-F238E27FC236}">
              <a16:creationId xmlns:a16="http://schemas.microsoft.com/office/drawing/2014/main" id="{AEFFEF07-78A4-40E4-9B82-7C3CAEB29045}"/>
            </a:ext>
          </a:extLst>
        </xdr:cNvPr>
        <xdr:cNvSpPr/>
      </xdr:nvSpPr>
      <xdr:spPr>
        <a:xfrm>
          <a:off x="21272500" y="666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163292</xdr:rowOff>
    </xdr:from>
    <xdr:to>
      <xdr:col>107</xdr:col>
      <xdr:colOff>101600</xdr:colOff>
      <xdr:row>39</xdr:row>
      <xdr:rowOff>93442</xdr:rowOff>
    </xdr:to>
    <xdr:sp macro="" textlink="">
      <xdr:nvSpPr>
        <xdr:cNvPr id="462" name="フローチャート: 判断 461">
          <a:extLst>
            <a:ext uri="{FF2B5EF4-FFF2-40B4-BE49-F238E27FC236}">
              <a16:creationId xmlns:a16="http://schemas.microsoft.com/office/drawing/2014/main" id="{8F75D26F-2B87-479E-BB20-BC2039C6EA71}"/>
            </a:ext>
          </a:extLst>
        </xdr:cNvPr>
        <xdr:cNvSpPr/>
      </xdr:nvSpPr>
      <xdr:spPr>
        <a:xfrm>
          <a:off x="20383500" y="6678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171285</xdr:rowOff>
    </xdr:from>
    <xdr:to>
      <xdr:col>102</xdr:col>
      <xdr:colOff>165100</xdr:colOff>
      <xdr:row>39</xdr:row>
      <xdr:rowOff>101435</xdr:rowOff>
    </xdr:to>
    <xdr:sp macro="" textlink="">
      <xdr:nvSpPr>
        <xdr:cNvPr id="463" name="フローチャート: 判断 462">
          <a:extLst>
            <a:ext uri="{FF2B5EF4-FFF2-40B4-BE49-F238E27FC236}">
              <a16:creationId xmlns:a16="http://schemas.microsoft.com/office/drawing/2014/main" id="{AE920B4B-A69E-49C2-8CA2-8CD74872B4DB}"/>
            </a:ext>
          </a:extLst>
        </xdr:cNvPr>
        <xdr:cNvSpPr/>
      </xdr:nvSpPr>
      <xdr:spPr>
        <a:xfrm>
          <a:off x="19494500" y="668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70351</xdr:rowOff>
    </xdr:from>
    <xdr:to>
      <xdr:col>98</xdr:col>
      <xdr:colOff>38100</xdr:colOff>
      <xdr:row>39</xdr:row>
      <xdr:rowOff>501</xdr:rowOff>
    </xdr:to>
    <xdr:sp macro="" textlink="">
      <xdr:nvSpPr>
        <xdr:cNvPr id="464" name="フローチャート: 判断 463">
          <a:extLst>
            <a:ext uri="{FF2B5EF4-FFF2-40B4-BE49-F238E27FC236}">
              <a16:creationId xmlns:a16="http://schemas.microsoft.com/office/drawing/2014/main" id="{D78062E3-B931-4E6D-9D81-70D63F08678E}"/>
            </a:ext>
          </a:extLst>
        </xdr:cNvPr>
        <xdr:cNvSpPr/>
      </xdr:nvSpPr>
      <xdr:spPr>
        <a:xfrm>
          <a:off x="18605500" y="6585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5" name="テキスト ボックス 464">
          <a:extLst>
            <a:ext uri="{FF2B5EF4-FFF2-40B4-BE49-F238E27FC236}">
              <a16:creationId xmlns:a16="http://schemas.microsoft.com/office/drawing/2014/main" id="{29A70ED1-9C5F-4FAD-99BC-4C88C5F88ED4}"/>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6" name="テキスト ボックス 465">
          <a:extLst>
            <a:ext uri="{FF2B5EF4-FFF2-40B4-BE49-F238E27FC236}">
              <a16:creationId xmlns:a16="http://schemas.microsoft.com/office/drawing/2014/main" id="{4FBFE758-821E-462E-ABB2-438F8827AF49}"/>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7" name="テキスト ボックス 466">
          <a:extLst>
            <a:ext uri="{FF2B5EF4-FFF2-40B4-BE49-F238E27FC236}">
              <a16:creationId xmlns:a16="http://schemas.microsoft.com/office/drawing/2014/main" id="{F5EB8DCA-3DD3-414B-BB70-7DAE4CC13857}"/>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8" name="テキスト ボックス 467">
          <a:extLst>
            <a:ext uri="{FF2B5EF4-FFF2-40B4-BE49-F238E27FC236}">
              <a16:creationId xmlns:a16="http://schemas.microsoft.com/office/drawing/2014/main" id="{8A4F22CC-B683-4EAE-82C7-D467CE8A734C}"/>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9" name="テキスト ボックス 468">
          <a:extLst>
            <a:ext uri="{FF2B5EF4-FFF2-40B4-BE49-F238E27FC236}">
              <a16:creationId xmlns:a16="http://schemas.microsoft.com/office/drawing/2014/main" id="{F58A760B-1340-440A-BA1F-F61B9E2F691F}"/>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125877</xdr:rowOff>
    </xdr:from>
    <xdr:to>
      <xdr:col>112</xdr:col>
      <xdr:colOff>38100</xdr:colOff>
      <xdr:row>36</xdr:row>
      <xdr:rowOff>56027</xdr:rowOff>
    </xdr:to>
    <xdr:sp macro="" textlink="">
      <xdr:nvSpPr>
        <xdr:cNvPr id="470" name="楕円 469">
          <a:extLst>
            <a:ext uri="{FF2B5EF4-FFF2-40B4-BE49-F238E27FC236}">
              <a16:creationId xmlns:a16="http://schemas.microsoft.com/office/drawing/2014/main" id="{BD70C7A4-03E9-4FF9-9963-1FB65435D32D}"/>
            </a:ext>
          </a:extLst>
        </xdr:cNvPr>
        <xdr:cNvSpPr/>
      </xdr:nvSpPr>
      <xdr:spPr>
        <a:xfrm>
          <a:off x="21272500" y="6126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35</xdr:row>
      <xdr:rowOff>166385</xdr:rowOff>
    </xdr:from>
    <xdr:to>
      <xdr:col>107</xdr:col>
      <xdr:colOff>101600</xdr:colOff>
      <xdr:row>36</xdr:row>
      <xdr:rowOff>96535</xdr:rowOff>
    </xdr:to>
    <xdr:sp macro="" textlink="">
      <xdr:nvSpPr>
        <xdr:cNvPr id="471" name="楕円 470">
          <a:extLst>
            <a:ext uri="{FF2B5EF4-FFF2-40B4-BE49-F238E27FC236}">
              <a16:creationId xmlns:a16="http://schemas.microsoft.com/office/drawing/2014/main" id="{64B1EE95-C237-4C9E-98B4-E946C274E957}"/>
            </a:ext>
          </a:extLst>
        </xdr:cNvPr>
        <xdr:cNvSpPr/>
      </xdr:nvSpPr>
      <xdr:spPr>
        <a:xfrm>
          <a:off x="20383500" y="6167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5227</xdr:rowOff>
    </xdr:from>
    <xdr:to>
      <xdr:col>111</xdr:col>
      <xdr:colOff>177800</xdr:colOff>
      <xdr:row>36</xdr:row>
      <xdr:rowOff>45735</xdr:rowOff>
    </xdr:to>
    <xdr:cxnSp macro="">
      <xdr:nvCxnSpPr>
        <xdr:cNvPr id="472" name="直線コネクタ 471">
          <a:extLst>
            <a:ext uri="{FF2B5EF4-FFF2-40B4-BE49-F238E27FC236}">
              <a16:creationId xmlns:a16="http://schemas.microsoft.com/office/drawing/2014/main" id="{76F7E4E0-CCDE-4D25-A6F0-7AA2154AA55C}"/>
            </a:ext>
          </a:extLst>
        </xdr:cNvPr>
        <xdr:cNvCxnSpPr/>
      </xdr:nvCxnSpPr>
      <xdr:spPr>
        <a:xfrm flipV="1">
          <a:off x="20434300" y="6177427"/>
          <a:ext cx="889000" cy="40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18946</xdr:rowOff>
    </xdr:from>
    <xdr:to>
      <xdr:col>102</xdr:col>
      <xdr:colOff>165100</xdr:colOff>
      <xdr:row>36</xdr:row>
      <xdr:rowOff>120546</xdr:rowOff>
    </xdr:to>
    <xdr:sp macro="" textlink="">
      <xdr:nvSpPr>
        <xdr:cNvPr id="473" name="楕円 472">
          <a:extLst>
            <a:ext uri="{FF2B5EF4-FFF2-40B4-BE49-F238E27FC236}">
              <a16:creationId xmlns:a16="http://schemas.microsoft.com/office/drawing/2014/main" id="{72068E5D-E2B9-4E62-B6DF-044561192757}"/>
            </a:ext>
          </a:extLst>
        </xdr:cNvPr>
        <xdr:cNvSpPr/>
      </xdr:nvSpPr>
      <xdr:spPr>
        <a:xfrm>
          <a:off x="19494500" y="6191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36</xdr:row>
      <xdr:rowOff>45735</xdr:rowOff>
    </xdr:from>
    <xdr:to>
      <xdr:col>107</xdr:col>
      <xdr:colOff>50800</xdr:colOff>
      <xdr:row>36</xdr:row>
      <xdr:rowOff>69746</xdr:rowOff>
    </xdr:to>
    <xdr:cxnSp macro="">
      <xdr:nvCxnSpPr>
        <xdr:cNvPr id="474" name="直線コネクタ 473">
          <a:extLst>
            <a:ext uri="{FF2B5EF4-FFF2-40B4-BE49-F238E27FC236}">
              <a16:creationId xmlns:a16="http://schemas.microsoft.com/office/drawing/2014/main" id="{053E4E6A-9B17-4962-96E4-19C70644D38F}"/>
            </a:ext>
          </a:extLst>
        </xdr:cNvPr>
        <xdr:cNvCxnSpPr/>
      </xdr:nvCxnSpPr>
      <xdr:spPr>
        <a:xfrm flipV="1">
          <a:off x="19545300" y="6217935"/>
          <a:ext cx="889000" cy="24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36</xdr:row>
      <xdr:rowOff>28844</xdr:rowOff>
    </xdr:from>
    <xdr:to>
      <xdr:col>98</xdr:col>
      <xdr:colOff>38100</xdr:colOff>
      <xdr:row>36</xdr:row>
      <xdr:rowOff>130444</xdr:rowOff>
    </xdr:to>
    <xdr:sp macro="" textlink="">
      <xdr:nvSpPr>
        <xdr:cNvPr id="475" name="楕円 474">
          <a:extLst>
            <a:ext uri="{FF2B5EF4-FFF2-40B4-BE49-F238E27FC236}">
              <a16:creationId xmlns:a16="http://schemas.microsoft.com/office/drawing/2014/main" id="{F8CF6725-DF92-4FA3-B084-FBF1514BAF86}"/>
            </a:ext>
          </a:extLst>
        </xdr:cNvPr>
        <xdr:cNvSpPr/>
      </xdr:nvSpPr>
      <xdr:spPr>
        <a:xfrm>
          <a:off x="18605500" y="6201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36</xdr:row>
      <xdr:rowOff>69746</xdr:rowOff>
    </xdr:from>
    <xdr:to>
      <xdr:col>102</xdr:col>
      <xdr:colOff>114300</xdr:colOff>
      <xdr:row>36</xdr:row>
      <xdr:rowOff>79644</xdr:rowOff>
    </xdr:to>
    <xdr:cxnSp macro="">
      <xdr:nvCxnSpPr>
        <xdr:cNvPr id="476" name="直線コネクタ 475">
          <a:extLst>
            <a:ext uri="{FF2B5EF4-FFF2-40B4-BE49-F238E27FC236}">
              <a16:creationId xmlns:a16="http://schemas.microsoft.com/office/drawing/2014/main" id="{5C69CF17-17C4-4461-82D1-B68318E3A7CD}"/>
            </a:ext>
          </a:extLst>
        </xdr:cNvPr>
        <xdr:cNvCxnSpPr/>
      </xdr:nvCxnSpPr>
      <xdr:spPr>
        <a:xfrm flipV="1">
          <a:off x="18656300" y="6241946"/>
          <a:ext cx="889000" cy="9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69893</xdr:rowOff>
    </xdr:from>
    <xdr:ext cx="534377" cy="259045"/>
    <xdr:sp macro="" textlink="">
      <xdr:nvSpPr>
        <xdr:cNvPr id="477" name="n_1aveValue【一般廃棄物処理施設】&#10;一人当たり有形固定資産（償却資産）額">
          <a:extLst>
            <a:ext uri="{FF2B5EF4-FFF2-40B4-BE49-F238E27FC236}">
              <a16:creationId xmlns:a16="http://schemas.microsoft.com/office/drawing/2014/main" id="{50569829-922B-4855-B2DA-BA047696153C}"/>
            </a:ext>
          </a:extLst>
        </xdr:cNvPr>
        <xdr:cNvSpPr txBox="1"/>
      </xdr:nvSpPr>
      <xdr:spPr>
        <a:xfrm>
          <a:off x="21043411" y="6756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84569</xdr:rowOff>
    </xdr:from>
    <xdr:ext cx="534377" cy="259045"/>
    <xdr:sp macro="" textlink="">
      <xdr:nvSpPr>
        <xdr:cNvPr id="478" name="n_2aveValue【一般廃棄物処理施設】&#10;一人当たり有形固定資産（償却資産）額">
          <a:extLst>
            <a:ext uri="{FF2B5EF4-FFF2-40B4-BE49-F238E27FC236}">
              <a16:creationId xmlns:a16="http://schemas.microsoft.com/office/drawing/2014/main" id="{AE479F0E-B5BF-4E15-B6BC-DBB3E313CA85}"/>
            </a:ext>
          </a:extLst>
        </xdr:cNvPr>
        <xdr:cNvSpPr txBox="1"/>
      </xdr:nvSpPr>
      <xdr:spPr>
        <a:xfrm>
          <a:off x="20167111" y="6771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92562</xdr:rowOff>
    </xdr:from>
    <xdr:ext cx="534377" cy="259045"/>
    <xdr:sp macro="" textlink="">
      <xdr:nvSpPr>
        <xdr:cNvPr id="479" name="n_3aveValue【一般廃棄物処理施設】&#10;一人当たり有形固定資産（償却資産）額">
          <a:extLst>
            <a:ext uri="{FF2B5EF4-FFF2-40B4-BE49-F238E27FC236}">
              <a16:creationId xmlns:a16="http://schemas.microsoft.com/office/drawing/2014/main" id="{4C5AC01A-9A93-43F2-BF8D-49A0607D781A}"/>
            </a:ext>
          </a:extLst>
        </xdr:cNvPr>
        <xdr:cNvSpPr txBox="1"/>
      </xdr:nvSpPr>
      <xdr:spPr>
        <a:xfrm>
          <a:off x="19278111" y="6779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163078</xdr:rowOff>
    </xdr:from>
    <xdr:ext cx="534377" cy="259045"/>
    <xdr:sp macro="" textlink="">
      <xdr:nvSpPr>
        <xdr:cNvPr id="480" name="n_4aveValue【一般廃棄物処理施設】&#10;一人当たり有形固定資産（償却資産）額">
          <a:extLst>
            <a:ext uri="{FF2B5EF4-FFF2-40B4-BE49-F238E27FC236}">
              <a16:creationId xmlns:a16="http://schemas.microsoft.com/office/drawing/2014/main" id="{0635D6A2-6141-4FC4-89DF-4A82702D865B}"/>
            </a:ext>
          </a:extLst>
        </xdr:cNvPr>
        <xdr:cNvSpPr txBox="1"/>
      </xdr:nvSpPr>
      <xdr:spPr>
        <a:xfrm>
          <a:off x="18389111" y="6678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34</xdr:row>
      <xdr:rowOff>72554</xdr:rowOff>
    </xdr:from>
    <xdr:ext cx="599010" cy="259045"/>
    <xdr:sp macro="" textlink="">
      <xdr:nvSpPr>
        <xdr:cNvPr id="481" name="n_1mainValue【一般廃棄物処理施設】&#10;一人当たり有形固定資産（償却資産）額">
          <a:extLst>
            <a:ext uri="{FF2B5EF4-FFF2-40B4-BE49-F238E27FC236}">
              <a16:creationId xmlns:a16="http://schemas.microsoft.com/office/drawing/2014/main" id="{140397E6-0FE9-461A-B162-B00B7780D8EB}"/>
            </a:ext>
          </a:extLst>
        </xdr:cNvPr>
        <xdr:cNvSpPr txBox="1"/>
      </xdr:nvSpPr>
      <xdr:spPr>
        <a:xfrm>
          <a:off x="21011095" y="5901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34</xdr:row>
      <xdr:rowOff>113062</xdr:rowOff>
    </xdr:from>
    <xdr:ext cx="599010" cy="259045"/>
    <xdr:sp macro="" textlink="">
      <xdr:nvSpPr>
        <xdr:cNvPr id="482" name="n_2mainValue【一般廃棄物処理施設】&#10;一人当たり有形固定資産（償却資産）額">
          <a:extLst>
            <a:ext uri="{FF2B5EF4-FFF2-40B4-BE49-F238E27FC236}">
              <a16:creationId xmlns:a16="http://schemas.microsoft.com/office/drawing/2014/main" id="{1BC8663F-F4C0-4416-945C-A9770CB2715B}"/>
            </a:ext>
          </a:extLst>
        </xdr:cNvPr>
        <xdr:cNvSpPr txBox="1"/>
      </xdr:nvSpPr>
      <xdr:spPr>
        <a:xfrm>
          <a:off x="20134795" y="5942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34</xdr:row>
      <xdr:rowOff>137073</xdr:rowOff>
    </xdr:from>
    <xdr:ext cx="599010" cy="259045"/>
    <xdr:sp macro="" textlink="">
      <xdr:nvSpPr>
        <xdr:cNvPr id="483" name="n_3mainValue【一般廃棄物処理施設】&#10;一人当たり有形固定資産（償却資産）額">
          <a:extLst>
            <a:ext uri="{FF2B5EF4-FFF2-40B4-BE49-F238E27FC236}">
              <a16:creationId xmlns:a16="http://schemas.microsoft.com/office/drawing/2014/main" id="{B2031609-970A-43F9-BBA5-BAA54B1C5046}"/>
            </a:ext>
          </a:extLst>
        </xdr:cNvPr>
        <xdr:cNvSpPr txBox="1"/>
      </xdr:nvSpPr>
      <xdr:spPr>
        <a:xfrm>
          <a:off x="19245795" y="5966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34</xdr:row>
      <xdr:rowOff>146971</xdr:rowOff>
    </xdr:from>
    <xdr:ext cx="599010" cy="259045"/>
    <xdr:sp macro="" textlink="">
      <xdr:nvSpPr>
        <xdr:cNvPr id="484" name="n_4mainValue【一般廃棄物処理施設】&#10;一人当たり有形固定資産（償却資産）額">
          <a:extLst>
            <a:ext uri="{FF2B5EF4-FFF2-40B4-BE49-F238E27FC236}">
              <a16:creationId xmlns:a16="http://schemas.microsoft.com/office/drawing/2014/main" id="{10D602E8-78CA-4ED7-9EF5-F90475D4D1C7}"/>
            </a:ext>
          </a:extLst>
        </xdr:cNvPr>
        <xdr:cNvSpPr txBox="1"/>
      </xdr:nvSpPr>
      <xdr:spPr>
        <a:xfrm>
          <a:off x="18356795" y="5976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5" name="正方形/長方形 484">
          <a:extLst>
            <a:ext uri="{FF2B5EF4-FFF2-40B4-BE49-F238E27FC236}">
              <a16:creationId xmlns:a16="http://schemas.microsoft.com/office/drawing/2014/main" id="{99C2B323-FE94-4FD1-B166-3EC590D9CC18}"/>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6" name="正方形/長方形 485">
          <a:extLst>
            <a:ext uri="{FF2B5EF4-FFF2-40B4-BE49-F238E27FC236}">
              <a16:creationId xmlns:a16="http://schemas.microsoft.com/office/drawing/2014/main" id="{5230CC3F-21A5-4820-9132-840C9F40B14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7" name="正方形/長方形 486">
          <a:extLst>
            <a:ext uri="{FF2B5EF4-FFF2-40B4-BE49-F238E27FC236}">
              <a16:creationId xmlns:a16="http://schemas.microsoft.com/office/drawing/2014/main" id="{910EC43D-238F-4BCE-8E5A-8D97EE8C71BE}"/>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8" name="正方形/長方形 487">
          <a:extLst>
            <a:ext uri="{FF2B5EF4-FFF2-40B4-BE49-F238E27FC236}">
              <a16:creationId xmlns:a16="http://schemas.microsoft.com/office/drawing/2014/main" id="{4F61D8FD-8ED1-4331-BA17-93F14ADE99CE}"/>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9" name="正方形/長方形 488">
          <a:extLst>
            <a:ext uri="{FF2B5EF4-FFF2-40B4-BE49-F238E27FC236}">
              <a16:creationId xmlns:a16="http://schemas.microsoft.com/office/drawing/2014/main" id="{DD4ED004-528E-4081-AD56-83184105F13A}"/>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90" name="正方形/長方形 489">
          <a:extLst>
            <a:ext uri="{FF2B5EF4-FFF2-40B4-BE49-F238E27FC236}">
              <a16:creationId xmlns:a16="http://schemas.microsoft.com/office/drawing/2014/main" id="{44BB0A95-E28C-4AAE-9B4D-55D507F3CD89}"/>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1" name="正方形/長方形 490">
          <a:extLst>
            <a:ext uri="{FF2B5EF4-FFF2-40B4-BE49-F238E27FC236}">
              <a16:creationId xmlns:a16="http://schemas.microsoft.com/office/drawing/2014/main" id="{9F9E5FCA-F989-4528-8798-B1FC5ECEE8C8}"/>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2" name="正方形/長方形 491">
          <a:extLst>
            <a:ext uri="{FF2B5EF4-FFF2-40B4-BE49-F238E27FC236}">
              <a16:creationId xmlns:a16="http://schemas.microsoft.com/office/drawing/2014/main" id="{F03F10D1-26A0-4D53-8550-DAE75FD39A6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3" name="テキスト ボックス 492">
          <a:extLst>
            <a:ext uri="{FF2B5EF4-FFF2-40B4-BE49-F238E27FC236}">
              <a16:creationId xmlns:a16="http://schemas.microsoft.com/office/drawing/2014/main" id="{4599CA88-7020-4E32-B154-99693E6014FF}"/>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4" name="直線コネクタ 493">
          <a:extLst>
            <a:ext uri="{FF2B5EF4-FFF2-40B4-BE49-F238E27FC236}">
              <a16:creationId xmlns:a16="http://schemas.microsoft.com/office/drawing/2014/main" id="{160BC18D-AA32-4DE3-9790-3C902B27997C}"/>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95" name="テキスト ボックス 494">
          <a:extLst>
            <a:ext uri="{FF2B5EF4-FFF2-40B4-BE49-F238E27FC236}">
              <a16:creationId xmlns:a16="http://schemas.microsoft.com/office/drawing/2014/main" id="{76210839-D389-4A98-AAA9-BD89922F3132}"/>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96" name="直線コネクタ 495">
          <a:extLst>
            <a:ext uri="{FF2B5EF4-FFF2-40B4-BE49-F238E27FC236}">
              <a16:creationId xmlns:a16="http://schemas.microsoft.com/office/drawing/2014/main" id="{2FEE3EE3-0D98-431E-B38E-5A80F81E88B5}"/>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97" name="テキスト ボックス 496">
          <a:extLst>
            <a:ext uri="{FF2B5EF4-FFF2-40B4-BE49-F238E27FC236}">
              <a16:creationId xmlns:a16="http://schemas.microsoft.com/office/drawing/2014/main" id="{C484841F-92D8-44EC-BF14-F74846AF945F}"/>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98" name="直線コネクタ 497">
          <a:extLst>
            <a:ext uri="{FF2B5EF4-FFF2-40B4-BE49-F238E27FC236}">
              <a16:creationId xmlns:a16="http://schemas.microsoft.com/office/drawing/2014/main" id="{FD799EFF-50A6-460E-A3E0-063034FF6E92}"/>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99" name="テキスト ボックス 498">
          <a:extLst>
            <a:ext uri="{FF2B5EF4-FFF2-40B4-BE49-F238E27FC236}">
              <a16:creationId xmlns:a16="http://schemas.microsoft.com/office/drawing/2014/main" id="{93FBFEF9-27C0-4016-928E-884A3134C656}"/>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00" name="直線コネクタ 499">
          <a:extLst>
            <a:ext uri="{FF2B5EF4-FFF2-40B4-BE49-F238E27FC236}">
              <a16:creationId xmlns:a16="http://schemas.microsoft.com/office/drawing/2014/main" id="{FAE8952F-1817-4DD8-A4B2-3D30C6B67E9D}"/>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01" name="テキスト ボックス 500">
          <a:extLst>
            <a:ext uri="{FF2B5EF4-FFF2-40B4-BE49-F238E27FC236}">
              <a16:creationId xmlns:a16="http://schemas.microsoft.com/office/drawing/2014/main" id="{DF1E9BF3-9D5D-4C09-A6EA-3B4B9401D0B9}"/>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02" name="直線コネクタ 501">
          <a:extLst>
            <a:ext uri="{FF2B5EF4-FFF2-40B4-BE49-F238E27FC236}">
              <a16:creationId xmlns:a16="http://schemas.microsoft.com/office/drawing/2014/main" id="{6C535FDA-DAC4-4707-BCAA-477D51F1C041}"/>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03" name="テキスト ボックス 502">
          <a:extLst>
            <a:ext uri="{FF2B5EF4-FFF2-40B4-BE49-F238E27FC236}">
              <a16:creationId xmlns:a16="http://schemas.microsoft.com/office/drawing/2014/main" id="{8618AC3C-5DBB-4372-8D15-880BA77CE194}"/>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04" name="直線コネクタ 503">
          <a:extLst>
            <a:ext uri="{FF2B5EF4-FFF2-40B4-BE49-F238E27FC236}">
              <a16:creationId xmlns:a16="http://schemas.microsoft.com/office/drawing/2014/main" id="{38275431-4DFC-4587-9591-BB6D2480A06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05" name="テキスト ボックス 504">
          <a:extLst>
            <a:ext uri="{FF2B5EF4-FFF2-40B4-BE49-F238E27FC236}">
              <a16:creationId xmlns:a16="http://schemas.microsoft.com/office/drawing/2014/main" id="{08F6A7FE-700D-4280-BD85-AD3868E623B1}"/>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06" name="直線コネクタ 505">
          <a:extLst>
            <a:ext uri="{FF2B5EF4-FFF2-40B4-BE49-F238E27FC236}">
              <a16:creationId xmlns:a16="http://schemas.microsoft.com/office/drawing/2014/main" id="{91EC00CC-C19A-43CD-B655-0D4E635F7F55}"/>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07" name="テキスト ボックス 506">
          <a:extLst>
            <a:ext uri="{FF2B5EF4-FFF2-40B4-BE49-F238E27FC236}">
              <a16:creationId xmlns:a16="http://schemas.microsoft.com/office/drawing/2014/main" id="{0BE2D060-BA84-4C2A-8C5F-D4612370AF36}"/>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8" name="直線コネクタ 507">
          <a:extLst>
            <a:ext uri="{FF2B5EF4-FFF2-40B4-BE49-F238E27FC236}">
              <a16:creationId xmlns:a16="http://schemas.microsoft.com/office/drawing/2014/main" id="{79614D1A-76FA-4754-AF72-16DF5241152B}"/>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9" name="【保健センター・保健所】&#10;有形固定資産減価償却率グラフ枠">
          <a:extLst>
            <a:ext uri="{FF2B5EF4-FFF2-40B4-BE49-F238E27FC236}">
              <a16:creationId xmlns:a16="http://schemas.microsoft.com/office/drawing/2014/main" id="{0722F254-CDB6-44BF-B629-557C1BD15FE7}"/>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73478</xdr:rowOff>
    </xdr:from>
    <xdr:to>
      <xdr:col>85</xdr:col>
      <xdr:colOff>126364</xdr:colOff>
      <xdr:row>64</xdr:row>
      <xdr:rowOff>99604</xdr:rowOff>
    </xdr:to>
    <xdr:cxnSp macro="">
      <xdr:nvCxnSpPr>
        <xdr:cNvPr id="510" name="直線コネクタ 509">
          <a:extLst>
            <a:ext uri="{FF2B5EF4-FFF2-40B4-BE49-F238E27FC236}">
              <a16:creationId xmlns:a16="http://schemas.microsoft.com/office/drawing/2014/main" id="{B450296A-BD1D-4860-8BB7-83190ABDF8AC}"/>
            </a:ext>
          </a:extLst>
        </xdr:cNvPr>
        <xdr:cNvCxnSpPr/>
      </xdr:nvCxnSpPr>
      <xdr:spPr>
        <a:xfrm flipV="1">
          <a:off x="16318864" y="9674678"/>
          <a:ext cx="0" cy="13977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103431</xdr:rowOff>
    </xdr:from>
    <xdr:ext cx="405111" cy="259045"/>
    <xdr:sp macro="" textlink="">
      <xdr:nvSpPr>
        <xdr:cNvPr id="511" name="【保健センター・保健所】&#10;有形固定資産減価償却率最小値テキスト">
          <a:extLst>
            <a:ext uri="{FF2B5EF4-FFF2-40B4-BE49-F238E27FC236}">
              <a16:creationId xmlns:a16="http://schemas.microsoft.com/office/drawing/2014/main" id="{2E35AF82-1544-4897-A4AD-7BA630EC81BE}"/>
            </a:ext>
          </a:extLst>
        </xdr:cNvPr>
        <xdr:cNvSpPr txBox="1"/>
      </xdr:nvSpPr>
      <xdr:spPr>
        <a:xfrm>
          <a:off x="16357600" y="11076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99604</xdr:rowOff>
    </xdr:from>
    <xdr:to>
      <xdr:col>86</xdr:col>
      <xdr:colOff>25400</xdr:colOff>
      <xdr:row>64</xdr:row>
      <xdr:rowOff>99604</xdr:rowOff>
    </xdr:to>
    <xdr:cxnSp macro="">
      <xdr:nvCxnSpPr>
        <xdr:cNvPr id="512" name="直線コネクタ 511">
          <a:extLst>
            <a:ext uri="{FF2B5EF4-FFF2-40B4-BE49-F238E27FC236}">
              <a16:creationId xmlns:a16="http://schemas.microsoft.com/office/drawing/2014/main" id="{DE81775E-A62B-4D9E-BCF1-344A9F8C0877}"/>
            </a:ext>
          </a:extLst>
        </xdr:cNvPr>
        <xdr:cNvCxnSpPr/>
      </xdr:nvCxnSpPr>
      <xdr:spPr>
        <a:xfrm>
          <a:off x="16230600" y="11072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20155</xdr:rowOff>
    </xdr:from>
    <xdr:ext cx="405111" cy="259045"/>
    <xdr:sp macro="" textlink="">
      <xdr:nvSpPr>
        <xdr:cNvPr id="513" name="【保健センター・保健所】&#10;有形固定資産減価償却率最大値テキスト">
          <a:extLst>
            <a:ext uri="{FF2B5EF4-FFF2-40B4-BE49-F238E27FC236}">
              <a16:creationId xmlns:a16="http://schemas.microsoft.com/office/drawing/2014/main" id="{BE18EA75-C484-434C-83BE-732D80D8AAB3}"/>
            </a:ext>
          </a:extLst>
        </xdr:cNvPr>
        <xdr:cNvSpPr txBox="1"/>
      </xdr:nvSpPr>
      <xdr:spPr>
        <a:xfrm>
          <a:off x="16357600" y="9449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73478</xdr:rowOff>
    </xdr:from>
    <xdr:to>
      <xdr:col>86</xdr:col>
      <xdr:colOff>25400</xdr:colOff>
      <xdr:row>56</xdr:row>
      <xdr:rowOff>73478</xdr:rowOff>
    </xdr:to>
    <xdr:cxnSp macro="">
      <xdr:nvCxnSpPr>
        <xdr:cNvPr id="514" name="直線コネクタ 513">
          <a:extLst>
            <a:ext uri="{FF2B5EF4-FFF2-40B4-BE49-F238E27FC236}">
              <a16:creationId xmlns:a16="http://schemas.microsoft.com/office/drawing/2014/main" id="{D3B9033C-2997-486D-97C4-7D29D46DC0E1}"/>
            </a:ext>
          </a:extLst>
        </xdr:cNvPr>
        <xdr:cNvCxnSpPr/>
      </xdr:nvCxnSpPr>
      <xdr:spPr>
        <a:xfrm>
          <a:off x="16230600" y="9674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117039</xdr:rowOff>
    </xdr:from>
    <xdr:ext cx="405111" cy="259045"/>
    <xdr:sp macro="" textlink="">
      <xdr:nvSpPr>
        <xdr:cNvPr id="515" name="【保健センター・保健所】&#10;有形固定資産減価償却率平均値テキスト">
          <a:extLst>
            <a:ext uri="{FF2B5EF4-FFF2-40B4-BE49-F238E27FC236}">
              <a16:creationId xmlns:a16="http://schemas.microsoft.com/office/drawing/2014/main" id="{953BE67D-94E6-44ED-A350-47D95B1ECC24}"/>
            </a:ext>
          </a:extLst>
        </xdr:cNvPr>
        <xdr:cNvSpPr txBox="1"/>
      </xdr:nvSpPr>
      <xdr:spPr>
        <a:xfrm>
          <a:off x="16357600" y="100611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138612</xdr:rowOff>
    </xdr:from>
    <xdr:to>
      <xdr:col>85</xdr:col>
      <xdr:colOff>177800</xdr:colOff>
      <xdr:row>59</xdr:row>
      <xdr:rowOff>68762</xdr:rowOff>
    </xdr:to>
    <xdr:sp macro="" textlink="">
      <xdr:nvSpPr>
        <xdr:cNvPr id="516" name="フローチャート: 判断 515">
          <a:extLst>
            <a:ext uri="{FF2B5EF4-FFF2-40B4-BE49-F238E27FC236}">
              <a16:creationId xmlns:a16="http://schemas.microsoft.com/office/drawing/2014/main" id="{7090D06A-255D-4A15-9F1F-E4F82147C1C7}"/>
            </a:ext>
          </a:extLst>
        </xdr:cNvPr>
        <xdr:cNvSpPr/>
      </xdr:nvSpPr>
      <xdr:spPr>
        <a:xfrm>
          <a:off x="16268700" y="10082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127181</xdr:rowOff>
    </xdr:from>
    <xdr:to>
      <xdr:col>81</xdr:col>
      <xdr:colOff>101600</xdr:colOff>
      <xdr:row>59</xdr:row>
      <xdr:rowOff>57331</xdr:rowOff>
    </xdr:to>
    <xdr:sp macro="" textlink="">
      <xdr:nvSpPr>
        <xdr:cNvPr id="517" name="フローチャート: 判断 516">
          <a:extLst>
            <a:ext uri="{FF2B5EF4-FFF2-40B4-BE49-F238E27FC236}">
              <a16:creationId xmlns:a16="http://schemas.microsoft.com/office/drawing/2014/main" id="{BDA52B6B-0415-4BEA-AF71-753C87681B3B}"/>
            </a:ext>
          </a:extLst>
        </xdr:cNvPr>
        <xdr:cNvSpPr/>
      </xdr:nvSpPr>
      <xdr:spPr>
        <a:xfrm>
          <a:off x="15430500" y="1007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109220</xdr:rowOff>
    </xdr:from>
    <xdr:to>
      <xdr:col>76</xdr:col>
      <xdr:colOff>165100</xdr:colOff>
      <xdr:row>59</xdr:row>
      <xdr:rowOff>39370</xdr:rowOff>
    </xdr:to>
    <xdr:sp macro="" textlink="">
      <xdr:nvSpPr>
        <xdr:cNvPr id="518" name="フローチャート: 判断 517">
          <a:extLst>
            <a:ext uri="{FF2B5EF4-FFF2-40B4-BE49-F238E27FC236}">
              <a16:creationId xmlns:a16="http://schemas.microsoft.com/office/drawing/2014/main" id="{F91D7E39-7654-4CB9-822E-85D9B361C884}"/>
            </a:ext>
          </a:extLst>
        </xdr:cNvPr>
        <xdr:cNvSpPr/>
      </xdr:nvSpPr>
      <xdr:spPr>
        <a:xfrm>
          <a:off x="145415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101056</xdr:rowOff>
    </xdr:from>
    <xdr:to>
      <xdr:col>72</xdr:col>
      <xdr:colOff>38100</xdr:colOff>
      <xdr:row>59</xdr:row>
      <xdr:rowOff>31206</xdr:rowOff>
    </xdr:to>
    <xdr:sp macro="" textlink="">
      <xdr:nvSpPr>
        <xdr:cNvPr id="519" name="フローチャート: 判断 518">
          <a:extLst>
            <a:ext uri="{FF2B5EF4-FFF2-40B4-BE49-F238E27FC236}">
              <a16:creationId xmlns:a16="http://schemas.microsoft.com/office/drawing/2014/main" id="{21A03A8F-6665-4AC9-8DE3-19D9BDDA3304}"/>
            </a:ext>
          </a:extLst>
        </xdr:cNvPr>
        <xdr:cNvSpPr/>
      </xdr:nvSpPr>
      <xdr:spPr>
        <a:xfrm>
          <a:off x="13652500" y="10045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87993</xdr:rowOff>
    </xdr:from>
    <xdr:to>
      <xdr:col>67</xdr:col>
      <xdr:colOff>101600</xdr:colOff>
      <xdr:row>60</xdr:row>
      <xdr:rowOff>18143</xdr:rowOff>
    </xdr:to>
    <xdr:sp macro="" textlink="">
      <xdr:nvSpPr>
        <xdr:cNvPr id="520" name="フローチャート: 判断 519">
          <a:extLst>
            <a:ext uri="{FF2B5EF4-FFF2-40B4-BE49-F238E27FC236}">
              <a16:creationId xmlns:a16="http://schemas.microsoft.com/office/drawing/2014/main" id="{B6E2945A-E4EF-4D36-BC41-F1FFE6A7AF98}"/>
            </a:ext>
          </a:extLst>
        </xdr:cNvPr>
        <xdr:cNvSpPr/>
      </xdr:nvSpPr>
      <xdr:spPr>
        <a:xfrm>
          <a:off x="12763500" y="102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21" name="テキスト ボックス 520">
          <a:extLst>
            <a:ext uri="{FF2B5EF4-FFF2-40B4-BE49-F238E27FC236}">
              <a16:creationId xmlns:a16="http://schemas.microsoft.com/office/drawing/2014/main" id="{4AB41E02-04F3-4195-9848-B31A2EF54498}"/>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22" name="テキスト ボックス 521">
          <a:extLst>
            <a:ext uri="{FF2B5EF4-FFF2-40B4-BE49-F238E27FC236}">
              <a16:creationId xmlns:a16="http://schemas.microsoft.com/office/drawing/2014/main" id="{25D57587-D224-4996-BD34-078E20A64552}"/>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3" name="テキスト ボックス 522">
          <a:extLst>
            <a:ext uri="{FF2B5EF4-FFF2-40B4-BE49-F238E27FC236}">
              <a16:creationId xmlns:a16="http://schemas.microsoft.com/office/drawing/2014/main" id="{31F31B14-3400-41B2-9ACE-1B00C855580D}"/>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4" name="テキスト ボックス 523">
          <a:extLst>
            <a:ext uri="{FF2B5EF4-FFF2-40B4-BE49-F238E27FC236}">
              <a16:creationId xmlns:a16="http://schemas.microsoft.com/office/drawing/2014/main" id="{E3C856F5-EC0B-4C74-930A-D3F1317200D5}"/>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5" name="テキスト ボックス 524">
          <a:extLst>
            <a:ext uri="{FF2B5EF4-FFF2-40B4-BE49-F238E27FC236}">
              <a16:creationId xmlns:a16="http://schemas.microsoft.com/office/drawing/2014/main" id="{1A76C639-E3D8-480B-96B5-82948EF69673}"/>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14515</xdr:rowOff>
    </xdr:from>
    <xdr:to>
      <xdr:col>81</xdr:col>
      <xdr:colOff>101600</xdr:colOff>
      <xdr:row>60</xdr:row>
      <xdr:rowOff>116115</xdr:rowOff>
    </xdr:to>
    <xdr:sp macro="" textlink="">
      <xdr:nvSpPr>
        <xdr:cNvPr id="526" name="楕円 525">
          <a:extLst>
            <a:ext uri="{FF2B5EF4-FFF2-40B4-BE49-F238E27FC236}">
              <a16:creationId xmlns:a16="http://schemas.microsoft.com/office/drawing/2014/main" id="{308FE73E-501E-4669-8BE6-1109452CC38F}"/>
            </a:ext>
          </a:extLst>
        </xdr:cNvPr>
        <xdr:cNvSpPr/>
      </xdr:nvSpPr>
      <xdr:spPr>
        <a:xfrm>
          <a:off x="15430500" y="1030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153307</xdr:rowOff>
    </xdr:from>
    <xdr:to>
      <xdr:col>76</xdr:col>
      <xdr:colOff>165100</xdr:colOff>
      <xdr:row>60</xdr:row>
      <xdr:rowOff>83457</xdr:rowOff>
    </xdr:to>
    <xdr:sp macro="" textlink="">
      <xdr:nvSpPr>
        <xdr:cNvPr id="527" name="楕円 526">
          <a:extLst>
            <a:ext uri="{FF2B5EF4-FFF2-40B4-BE49-F238E27FC236}">
              <a16:creationId xmlns:a16="http://schemas.microsoft.com/office/drawing/2014/main" id="{ECDD9392-8D8D-49DC-97F6-6C29A63AED55}"/>
            </a:ext>
          </a:extLst>
        </xdr:cNvPr>
        <xdr:cNvSpPr/>
      </xdr:nvSpPr>
      <xdr:spPr>
        <a:xfrm>
          <a:off x="14541500" y="1026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32657</xdr:rowOff>
    </xdr:from>
    <xdr:to>
      <xdr:col>81</xdr:col>
      <xdr:colOff>50800</xdr:colOff>
      <xdr:row>60</xdr:row>
      <xdr:rowOff>65315</xdr:rowOff>
    </xdr:to>
    <xdr:cxnSp macro="">
      <xdr:nvCxnSpPr>
        <xdr:cNvPr id="528" name="直線コネクタ 527">
          <a:extLst>
            <a:ext uri="{FF2B5EF4-FFF2-40B4-BE49-F238E27FC236}">
              <a16:creationId xmlns:a16="http://schemas.microsoft.com/office/drawing/2014/main" id="{98C5FF9E-6AA8-468A-AD76-2AB6A5FC5DFD}"/>
            </a:ext>
          </a:extLst>
        </xdr:cNvPr>
        <xdr:cNvCxnSpPr/>
      </xdr:nvCxnSpPr>
      <xdr:spPr>
        <a:xfrm>
          <a:off x="14592300" y="103196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120650</xdr:rowOff>
    </xdr:from>
    <xdr:to>
      <xdr:col>72</xdr:col>
      <xdr:colOff>38100</xdr:colOff>
      <xdr:row>60</xdr:row>
      <xdr:rowOff>50800</xdr:rowOff>
    </xdr:to>
    <xdr:sp macro="" textlink="">
      <xdr:nvSpPr>
        <xdr:cNvPr id="529" name="楕円 528">
          <a:extLst>
            <a:ext uri="{FF2B5EF4-FFF2-40B4-BE49-F238E27FC236}">
              <a16:creationId xmlns:a16="http://schemas.microsoft.com/office/drawing/2014/main" id="{3708AF2B-5758-4748-8318-ACFC8302C259}"/>
            </a:ext>
          </a:extLst>
        </xdr:cNvPr>
        <xdr:cNvSpPr/>
      </xdr:nvSpPr>
      <xdr:spPr>
        <a:xfrm>
          <a:off x="136525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0</xdr:rowOff>
    </xdr:from>
    <xdr:to>
      <xdr:col>76</xdr:col>
      <xdr:colOff>114300</xdr:colOff>
      <xdr:row>60</xdr:row>
      <xdr:rowOff>32657</xdr:rowOff>
    </xdr:to>
    <xdr:cxnSp macro="">
      <xdr:nvCxnSpPr>
        <xdr:cNvPr id="530" name="直線コネクタ 529">
          <a:extLst>
            <a:ext uri="{FF2B5EF4-FFF2-40B4-BE49-F238E27FC236}">
              <a16:creationId xmlns:a16="http://schemas.microsoft.com/office/drawing/2014/main" id="{37E83E18-81F9-483F-B1B4-97B27648A3A6}"/>
            </a:ext>
          </a:extLst>
        </xdr:cNvPr>
        <xdr:cNvCxnSpPr/>
      </xdr:nvCxnSpPr>
      <xdr:spPr>
        <a:xfrm>
          <a:off x="13703300" y="102870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87993</xdr:rowOff>
    </xdr:from>
    <xdr:to>
      <xdr:col>67</xdr:col>
      <xdr:colOff>101600</xdr:colOff>
      <xdr:row>60</xdr:row>
      <xdr:rowOff>18143</xdr:rowOff>
    </xdr:to>
    <xdr:sp macro="" textlink="">
      <xdr:nvSpPr>
        <xdr:cNvPr id="531" name="楕円 530">
          <a:extLst>
            <a:ext uri="{FF2B5EF4-FFF2-40B4-BE49-F238E27FC236}">
              <a16:creationId xmlns:a16="http://schemas.microsoft.com/office/drawing/2014/main" id="{02B23ADF-C1FC-40B5-9B1C-89FD345B98E7}"/>
            </a:ext>
          </a:extLst>
        </xdr:cNvPr>
        <xdr:cNvSpPr/>
      </xdr:nvSpPr>
      <xdr:spPr>
        <a:xfrm>
          <a:off x="12763500" y="1020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138793</xdr:rowOff>
    </xdr:from>
    <xdr:to>
      <xdr:col>71</xdr:col>
      <xdr:colOff>177800</xdr:colOff>
      <xdr:row>60</xdr:row>
      <xdr:rowOff>0</xdr:rowOff>
    </xdr:to>
    <xdr:cxnSp macro="">
      <xdr:nvCxnSpPr>
        <xdr:cNvPr id="532" name="直線コネクタ 531">
          <a:extLst>
            <a:ext uri="{FF2B5EF4-FFF2-40B4-BE49-F238E27FC236}">
              <a16:creationId xmlns:a16="http://schemas.microsoft.com/office/drawing/2014/main" id="{BD0EC158-81C0-44B6-96A4-98F45D4680A3}"/>
            </a:ext>
          </a:extLst>
        </xdr:cNvPr>
        <xdr:cNvCxnSpPr/>
      </xdr:nvCxnSpPr>
      <xdr:spPr>
        <a:xfrm>
          <a:off x="12814300" y="102543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73858</xdr:rowOff>
    </xdr:from>
    <xdr:ext cx="405111" cy="259045"/>
    <xdr:sp macro="" textlink="">
      <xdr:nvSpPr>
        <xdr:cNvPr id="533" name="n_1aveValue【保健センター・保健所】&#10;有形固定資産減価償却率">
          <a:extLst>
            <a:ext uri="{FF2B5EF4-FFF2-40B4-BE49-F238E27FC236}">
              <a16:creationId xmlns:a16="http://schemas.microsoft.com/office/drawing/2014/main" id="{42DE45A7-B3DF-4D4D-BC8A-49D36E1927B7}"/>
            </a:ext>
          </a:extLst>
        </xdr:cNvPr>
        <xdr:cNvSpPr txBox="1"/>
      </xdr:nvSpPr>
      <xdr:spPr>
        <a:xfrm>
          <a:off x="15266044" y="9846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55897</xdr:rowOff>
    </xdr:from>
    <xdr:ext cx="405111" cy="259045"/>
    <xdr:sp macro="" textlink="">
      <xdr:nvSpPr>
        <xdr:cNvPr id="534" name="n_2aveValue【保健センター・保健所】&#10;有形固定資産減価償却率">
          <a:extLst>
            <a:ext uri="{FF2B5EF4-FFF2-40B4-BE49-F238E27FC236}">
              <a16:creationId xmlns:a16="http://schemas.microsoft.com/office/drawing/2014/main" id="{F2F93F09-B29C-47DC-B1FB-AC8D9ECE4FED}"/>
            </a:ext>
          </a:extLst>
        </xdr:cNvPr>
        <xdr:cNvSpPr txBox="1"/>
      </xdr:nvSpPr>
      <xdr:spPr>
        <a:xfrm>
          <a:off x="14389744" y="982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47733</xdr:rowOff>
    </xdr:from>
    <xdr:ext cx="405111" cy="259045"/>
    <xdr:sp macro="" textlink="">
      <xdr:nvSpPr>
        <xdr:cNvPr id="535" name="n_3aveValue【保健センター・保健所】&#10;有形固定資産減価償却率">
          <a:extLst>
            <a:ext uri="{FF2B5EF4-FFF2-40B4-BE49-F238E27FC236}">
              <a16:creationId xmlns:a16="http://schemas.microsoft.com/office/drawing/2014/main" id="{9F59631A-B257-4C1C-9335-EC6EE3A15919}"/>
            </a:ext>
          </a:extLst>
        </xdr:cNvPr>
        <xdr:cNvSpPr txBox="1"/>
      </xdr:nvSpPr>
      <xdr:spPr>
        <a:xfrm>
          <a:off x="13500744" y="9820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9270</xdr:rowOff>
    </xdr:from>
    <xdr:ext cx="405111" cy="259045"/>
    <xdr:sp macro="" textlink="">
      <xdr:nvSpPr>
        <xdr:cNvPr id="536" name="n_4aveValue【保健センター・保健所】&#10;有形固定資産減価償却率">
          <a:extLst>
            <a:ext uri="{FF2B5EF4-FFF2-40B4-BE49-F238E27FC236}">
              <a16:creationId xmlns:a16="http://schemas.microsoft.com/office/drawing/2014/main" id="{CE8BD2CD-8279-46FC-B747-AF52B8A5662E}"/>
            </a:ext>
          </a:extLst>
        </xdr:cNvPr>
        <xdr:cNvSpPr txBox="1"/>
      </xdr:nvSpPr>
      <xdr:spPr>
        <a:xfrm>
          <a:off x="12611744" y="10296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107242</xdr:rowOff>
    </xdr:from>
    <xdr:ext cx="405111" cy="259045"/>
    <xdr:sp macro="" textlink="">
      <xdr:nvSpPr>
        <xdr:cNvPr id="537" name="n_1mainValue【保健センター・保健所】&#10;有形固定資産減価償却率">
          <a:extLst>
            <a:ext uri="{FF2B5EF4-FFF2-40B4-BE49-F238E27FC236}">
              <a16:creationId xmlns:a16="http://schemas.microsoft.com/office/drawing/2014/main" id="{FD18CB3B-9E27-44A9-AF57-F8E94BB39C02}"/>
            </a:ext>
          </a:extLst>
        </xdr:cNvPr>
        <xdr:cNvSpPr txBox="1"/>
      </xdr:nvSpPr>
      <xdr:spPr>
        <a:xfrm>
          <a:off x="15266044" y="1039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74584</xdr:rowOff>
    </xdr:from>
    <xdr:ext cx="405111" cy="259045"/>
    <xdr:sp macro="" textlink="">
      <xdr:nvSpPr>
        <xdr:cNvPr id="538" name="n_2mainValue【保健センター・保健所】&#10;有形固定資産減価償却率">
          <a:extLst>
            <a:ext uri="{FF2B5EF4-FFF2-40B4-BE49-F238E27FC236}">
              <a16:creationId xmlns:a16="http://schemas.microsoft.com/office/drawing/2014/main" id="{880CB213-C161-46E4-A9C5-2997BC837F3D}"/>
            </a:ext>
          </a:extLst>
        </xdr:cNvPr>
        <xdr:cNvSpPr txBox="1"/>
      </xdr:nvSpPr>
      <xdr:spPr>
        <a:xfrm>
          <a:off x="14389744" y="1036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41927</xdr:rowOff>
    </xdr:from>
    <xdr:ext cx="405111" cy="259045"/>
    <xdr:sp macro="" textlink="">
      <xdr:nvSpPr>
        <xdr:cNvPr id="539" name="n_3mainValue【保健センター・保健所】&#10;有形固定資産減価償却率">
          <a:extLst>
            <a:ext uri="{FF2B5EF4-FFF2-40B4-BE49-F238E27FC236}">
              <a16:creationId xmlns:a16="http://schemas.microsoft.com/office/drawing/2014/main" id="{71134291-0F28-4D2D-B880-7541ECE85454}"/>
            </a:ext>
          </a:extLst>
        </xdr:cNvPr>
        <xdr:cNvSpPr txBox="1"/>
      </xdr:nvSpPr>
      <xdr:spPr>
        <a:xfrm>
          <a:off x="13500744" y="1032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34670</xdr:rowOff>
    </xdr:from>
    <xdr:ext cx="405111" cy="259045"/>
    <xdr:sp macro="" textlink="">
      <xdr:nvSpPr>
        <xdr:cNvPr id="540" name="n_4mainValue【保健センター・保健所】&#10;有形固定資産減価償却率">
          <a:extLst>
            <a:ext uri="{FF2B5EF4-FFF2-40B4-BE49-F238E27FC236}">
              <a16:creationId xmlns:a16="http://schemas.microsoft.com/office/drawing/2014/main" id="{C3974632-6540-49FC-9A55-A0AF14D67EFF}"/>
            </a:ext>
          </a:extLst>
        </xdr:cNvPr>
        <xdr:cNvSpPr txBox="1"/>
      </xdr:nvSpPr>
      <xdr:spPr>
        <a:xfrm>
          <a:off x="12611744" y="9978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41" name="正方形/長方形 540">
          <a:extLst>
            <a:ext uri="{FF2B5EF4-FFF2-40B4-BE49-F238E27FC236}">
              <a16:creationId xmlns:a16="http://schemas.microsoft.com/office/drawing/2014/main" id="{013023B4-AC53-462B-B987-91431260DD1F}"/>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2" name="正方形/長方形 541">
          <a:extLst>
            <a:ext uri="{FF2B5EF4-FFF2-40B4-BE49-F238E27FC236}">
              <a16:creationId xmlns:a16="http://schemas.microsoft.com/office/drawing/2014/main" id="{31C9508B-BC8D-4793-B553-6E206684C3FD}"/>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3" name="正方形/長方形 542">
          <a:extLst>
            <a:ext uri="{FF2B5EF4-FFF2-40B4-BE49-F238E27FC236}">
              <a16:creationId xmlns:a16="http://schemas.microsoft.com/office/drawing/2014/main" id="{316F1776-213D-4A83-82BF-0DFBF81C2D76}"/>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4" name="正方形/長方形 543">
          <a:extLst>
            <a:ext uri="{FF2B5EF4-FFF2-40B4-BE49-F238E27FC236}">
              <a16:creationId xmlns:a16="http://schemas.microsoft.com/office/drawing/2014/main" id="{A98D12F0-B9E2-422B-9070-5FE8A5EE9624}"/>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5" name="正方形/長方形 544">
          <a:extLst>
            <a:ext uri="{FF2B5EF4-FFF2-40B4-BE49-F238E27FC236}">
              <a16:creationId xmlns:a16="http://schemas.microsoft.com/office/drawing/2014/main" id="{D331B4C2-527B-49DC-AFFA-9FB9638CE60F}"/>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6" name="正方形/長方形 545">
          <a:extLst>
            <a:ext uri="{FF2B5EF4-FFF2-40B4-BE49-F238E27FC236}">
              <a16:creationId xmlns:a16="http://schemas.microsoft.com/office/drawing/2014/main" id="{B9784AB7-527E-499C-A53E-E646075C7A06}"/>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7" name="正方形/長方形 546">
          <a:extLst>
            <a:ext uri="{FF2B5EF4-FFF2-40B4-BE49-F238E27FC236}">
              <a16:creationId xmlns:a16="http://schemas.microsoft.com/office/drawing/2014/main" id="{F7EC6C8A-3116-4DB1-ADF5-C7140C8EBE06}"/>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8" name="正方形/長方形 547">
          <a:extLst>
            <a:ext uri="{FF2B5EF4-FFF2-40B4-BE49-F238E27FC236}">
              <a16:creationId xmlns:a16="http://schemas.microsoft.com/office/drawing/2014/main" id="{67C7AF64-35E7-495A-AC55-C4E7D76B8DC8}"/>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9" name="テキスト ボックス 548">
          <a:extLst>
            <a:ext uri="{FF2B5EF4-FFF2-40B4-BE49-F238E27FC236}">
              <a16:creationId xmlns:a16="http://schemas.microsoft.com/office/drawing/2014/main" id="{CDFE1B19-84CD-4A0A-A67D-74F1942275BD}"/>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50" name="直線コネクタ 549">
          <a:extLst>
            <a:ext uri="{FF2B5EF4-FFF2-40B4-BE49-F238E27FC236}">
              <a16:creationId xmlns:a16="http://schemas.microsoft.com/office/drawing/2014/main" id="{E002758A-CF06-4494-ABA2-3CA5FC0C757B}"/>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63</xdr:row>
      <xdr:rowOff>57150</xdr:rowOff>
    </xdr:from>
    <xdr:to>
      <xdr:col>120</xdr:col>
      <xdr:colOff>114300</xdr:colOff>
      <xdr:row>63</xdr:row>
      <xdr:rowOff>57150</xdr:rowOff>
    </xdr:to>
    <xdr:cxnSp macro="">
      <xdr:nvCxnSpPr>
        <xdr:cNvPr id="551" name="直線コネクタ 550">
          <a:extLst>
            <a:ext uri="{FF2B5EF4-FFF2-40B4-BE49-F238E27FC236}">
              <a16:creationId xmlns:a16="http://schemas.microsoft.com/office/drawing/2014/main" id="{483FE7D9-6D65-4245-8764-71D7F6501611}"/>
            </a:ext>
          </a:extLst>
        </xdr:cNvPr>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552" name="テキスト ボックス 551">
          <a:extLst>
            <a:ext uri="{FF2B5EF4-FFF2-40B4-BE49-F238E27FC236}">
              <a16:creationId xmlns:a16="http://schemas.microsoft.com/office/drawing/2014/main" id="{EA763167-183A-4502-A6CE-32DECDB5568B}"/>
            </a:ext>
          </a:extLst>
        </xdr:cNvPr>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53" name="直線コネクタ 552">
          <a:extLst>
            <a:ext uri="{FF2B5EF4-FFF2-40B4-BE49-F238E27FC236}">
              <a16:creationId xmlns:a16="http://schemas.microsoft.com/office/drawing/2014/main" id="{F8098EF8-5FCC-4B8F-B8D6-37D654140A6E}"/>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54" name="テキスト ボックス 553">
          <a:extLst>
            <a:ext uri="{FF2B5EF4-FFF2-40B4-BE49-F238E27FC236}">
              <a16:creationId xmlns:a16="http://schemas.microsoft.com/office/drawing/2014/main" id="{AA6A019D-2266-41B9-83D3-73C30473239C}"/>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555" name="直線コネクタ 554">
          <a:extLst>
            <a:ext uri="{FF2B5EF4-FFF2-40B4-BE49-F238E27FC236}">
              <a16:creationId xmlns:a16="http://schemas.microsoft.com/office/drawing/2014/main" id="{90E631DF-A0F5-4028-A1D9-8E0894D125C9}"/>
            </a:ext>
          </a:extLst>
        </xdr:cNvPr>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556" name="テキスト ボックス 555">
          <a:extLst>
            <a:ext uri="{FF2B5EF4-FFF2-40B4-BE49-F238E27FC236}">
              <a16:creationId xmlns:a16="http://schemas.microsoft.com/office/drawing/2014/main" id="{2C685E5E-F897-413B-8855-B333832E60BC}"/>
            </a:ext>
          </a:extLst>
        </xdr:cNvPr>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57" name="直線コネクタ 556">
          <a:extLst>
            <a:ext uri="{FF2B5EF4-FFF2-40B4-BE49-F238E27FC236}">
              <a16:creationId xmlns:a16="http://schemas.microsoft.com/office/drawing/2014/main" id="{AB623AC9-1215-400B-9D75-56EB1EB1BB0C}"/>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58" name="テキスト ボックス 557">
          <a:extLst>
            <a:ext uri="{FF2B5EF4-FFF2-40B4-BE49-F238E27FC236}">
              <a16:creationId xmlns:a16="http://schemas.microsoft.com/office/drawing/2014/main" id="{51DAACA8-5ED3-447F-B821-42C28CA9D2AA}"/>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59" name="【保健センター・保健所】&#10;一人当たり面積グラフ枠">
          <a:extLst>
            <a:ext uri="{FF2B5EF4-FFF2-40B4-BE49-F238E27FC236}">
              <a16:creationId xmlns:a16="http://schemas.microsoft.com/office/drawing/2014/main" id="{F7A96CD8-CD97-4829-8295-FD26915D5BC8}"/>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11430</xdr:rowOff>
    </xdr:from>
    <xdr:to>
      <xdr:col>116</xdr:col>
      <xdr:colOff>62864</xdr:colOff>
      <xdr:row>63</xdr:row>
      <xdr:rowOff>17145</xdr:rowOff>
    </xdr:to>
    <xdr:cxnSp macro="">
      <xdr:nvCxnSpPr>
        <xdr:cNvPr id="560" name="直線コネクタ 559">
          <a:extLst>
            <a:ext uri="{FF2B5EF4-FFF2-40B4-BE49-F238E27FC236}">
              <a16:creationId xmlns:a16="http://schemas.microsoft.com/office/drawing/2014/main" id="{7E644A38-A092-4DEE-BB7C-F76236ECB463}"/>
            </a:ext>
          </a:extLst>
        </xdr:cNvPr>
        <xdr:cNvCxnSpPr/>
      </xdr:nvCxnSpPr>
      <xdr:spPr>
        <a:xfrm flipV="1">
          <a:off x="22160864" y="9612630"/>
          <a:ext cx="0" cy="1205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20972</xdr:rowOff>
    </xdr:from>
    <xdr:ext cx="469744" cy="259045"/>
    <xdr:sp macro="" textlink="">
      <xdr:nvSpPr>
        <xdr:cNvPr id="561" name="【保健センター・保健所】&#10;一人当たり面積最小値テキスト">
          <a:extLst>
            <a:ext uri="{FF2B5EF4-FFF2-40B4-BE49-F238E27FC236}">
              <a16:creationId xmlns:a16="http://schemas.microsoft.com/office/drawing/2014/main" id="{DAB171DE-5734-40A7-96AE-8F5B59C71D6E}"/>
            </a:ext>
          </a:extLst>
        </xdr:cNvPr>
        <xdr:cNvSpPr txBox="1"/>
      </xdr:nvSpPr>
      <xdr:spPr>
        <a:xfrm>
          <a:off x="22199600" y="10822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17145</xdr:rowOff>
    </xdr:from>
    <xdr:to>
      <xdr:col>116</xdr:col>
      <xdr:colOff>152400</xdr:colOff>
      <xdr:row>63</xdr:row>
      <xdr:rowOff>17145</xdr:rowOff>
    </xdr:to>
    <xdr:cxnSp macro="">
      <xdr:nvCxnSpPr>
        <xdr:cNvPr id="562" name="直線コネクタ 561">
          <a:extLst>
            <a:ext uri="{FF2B5EF4-FFF2-40B4-BE49-F238E27FC236}">
              <a16:creationId xmlns:a16="http://schemas.microsoft.com/office/drawing/2014/main" id="{FCFCBA64-2A20-4683-8005-94EF1B14C8E9}"/>
            </a:ext>
          </a:extLst>
        </xdr:cNvPr>
        <xdr:cNvCxnSpPr/>
      </xdr:nvCxnSpPr>
      <xdr:spPr>
        <a:xfrm>
          <a:off x="22072600" y="10818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129557</xdr:rowOff>
    </xdr:from>
    <xdr:ext cx="469744" cy="259045"/>
    <xdr:sp macro="" textlink="">
      <xdr:nvSpPr>
        <xdr:cNvPr id="563" name="【保健センター・保健所】&#10;一人当たり面積最大値テキスト">
          <a:extLst>
            <a:ext uri="{FF2B5EF4-FFF2-40B4-BE49-F238E27FC236}">
              <a16:creationId xmlns:a16="http://schemas.microsoft.com/office/drawing/2014/main" id="{AE9E9FE0-B7DB-4F96-AE33-D1CBBEE2428E}"/>
            </a:ext>
          </a:extLst>
        </xdr:cNvPr>
        <xdr:cNvSpPr txBox="1"/>
      </xdr:nvSpPr>
      <xdr:spPr>
        <a:xfrm>
          <a:off x="22199600" y="9387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11430</xdr:rowOff>
    </xdr:from>
    <xdr:to>
      <xdr:col>116</xdr:col>
      <xdr:colOff>152400</xdr:colOff>
      <xdr:row>56</xdr:row>
      <xdr:rowOff>11430</xdr:rowOff>
    </xdr:to>
    <xdr:cxnSp macro="">
      <xdr:nvCxnSpPr>
        <xdr:cNvPr id="564" name="直線コネクタ 563">
          <a:extLst>
            <a:ext uri="{FF2B5EF4-FFF2-40B4-BE49-F238E27FC236}">
              <a16:creationId xmlns:a16="http://schemas.microsoft.com/office/drawing/2014/main" id="{2097E7D4-C467-45C2-B442-6EAAF605F13B}"/>
            </a:ext>
          </a:extLst>
        </xdr:cNvPr>
        <xdr:cNvCxnSpPr/>
      </xdr:nvCxnSpPr>
      <xdr:spPr>
        <a:xfrm>
          <a:off x="22072600" y="961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139082</xdr:rowOff>
    </xdr:from>
    <xdr:ext cx="469744" cy="259045"/>
    <xdr:sp macro="" textlink="">
      <xdr:nvSpPr>
        <xdr:cNvPr id="565" name="【保健センター・保健所】&#10;一人当たり面積平均値テキスト">
          <a:extLst>
            <a:ext uri="{FF2B5EF4-FFF2-40B4-BE49-F238E27FC236}">
              <a16:creationId xmlns:a16="http://schemas.microsoft.com/office/drawing/2014/main" id="{53B3EC2F-FB0A-4C37-86F0-802E0803644D}"/>
            </a:ext>
          </a:extLst>
        </xdr:cNvPr>
        <xdr:cNvSpPr txBox="1"/>
      </xdr:nvSpPr>
      <xdr:spPr>
        <a:xfrm>
          <a:off x="22199600" y="105975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160655</xdr:rowOff>
    </xdr:from>
    <xdr:to>
      <xdr:col>116</xdr:col>
      <xdr:colOff>114300</xdr:colOff>
      <xdr:row>62</xdr:row>
      <xdr:rowOff>90805</xdr:rowOff>
    </xdr:to>
    <xdr:sp macro="" textlink="">
      <xdr:nvSpPr>
        <xdr:cNvPr id="566" name="フローチャート: 判断 565">
          <a:extLst>
            <a:ext uri="{FF2B5EF4-FFF2-40B4-BE49-F238E27FC236}">
              <a16:creationId xmlns:a16="http://schemas.microsoft.com/office/drawing/2014/main" id="{39DAA2A5-65EA-4835-81B7-4A5CB9B6F8C2}"/>
            </a:ext>
          </a:extLst>
        </xdr:cNvPr>
        <xdr:cNvSpPr/>
      </xdr:nvSpPr>
      <xdr:spPr>
        <a:xfrm>
          <a:off x="22110700" y="1061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149225</xdr:rowOff>
    </xdr:from>
    <xdr:to>
      <xdr:col>112</xdr:col>
      <xdr:colOff>38100</xdr:colOff>
      <xdr:row>62</xdr:row>
      <xdr:rowOff>79375</xdr:rowOff>
    </xdr:to>
    <xdr:sp macro="" textlink="">
      <xdr:nvSpPr>
        <xdr:cNvPr id="567" name="フローチャート: 判断 566">
          <a:extLst>
            <a:ext uri="{FF2B5EF4-FFF2-40B4-BE49-F238E27FC236}">
              <a16:creationId xmlns:a16="http://schemas.microsoft.com/office/drawing/2014/main" id="{DCDEB23B-2ABC-4C28-BCB2-3F5577E93ED1}"/>
            </a:ext>
          </a:extLst>
        </xdr:cNvPr>
        <xdr:cNvSpPr/>
      </xdr:nvSpPr>
      <xdr:spPr>
        <a:xfrm>
          <a:off x="21272500" y="1060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143510</xdr:rowOff>
    </xdr:from>
    <xdr:to>
      <xdr:col>107</xdr:col>
      <xdr:colOff>101600</xdr:colOff>
      <xdr:row>62</xdr:row>
      <xdr:rowOff>73660</xdr:rowOff>
    </xdr:to>
    <xdr:sp macro="" textlink="">
      <xdr:nvSpPr>
        <xdr:cNvPr id="568" name="フローチャート: 判断 567">
          <a:extLst>
            <a:ext uri="{FF2B5EF4-FFF2-40B4-BE49-F238E27FC236}">
              <a16:creationId xmlns:a16="http://schemas.microsoft.com/office/drawing/2014/main" id="{E64794E2-EAB9-4849-BF7F-8293612D0631}"/>
            </a:ext>
          </a:extLst>
        </xdr:cNvPr>
        <xdr:cNvSpPr/>
      </xdr:nvSpPr>
      <xdr:spPr>
        <a:xfrm>
          <a:off x="20383500" y="1060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143510</xdr:rowOff>
    </xdr:from>
    <xdr:to>
      <xdr:col>102</xdr:col>
      <xdr:colOff>165100</xdr:colOff>
      <xdr:row>62</xdr:row>
      <xdr:rowOff>73660</xdr:rowOff>
    </xdr:to>
    <xdr:sp macro="" textlink="">
      <xdr:nvSpPr>
        <xdr:cNvPr id="569" name="フローチャート: 判断 568">
          <a:extLst>
            <a:ext uri="{FF2B5EF4-FFF2-40B4-BE49-F238E27FC236}">
              <a16:creationId xmlns:a16="http://schemas.microsoft.com/office/drawing/2014/main" id="{31BDD445-B3FE-46B2-A182-5BFE499E1556}"/>
            </a:ext>
          </a:extLst>
        </xdr:cNvPr>
        <xdr:cNvSpPr/>
      </xdr:nvSpPr>
      <xdr:spPr>
        <a:xfrm>
          <a:off x="19494500" y="1060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114935</xdr:rowOff>
    </xdr:from>
    <xdr:to>
      <xdr:col>98</xdr:col>
      <xdr:colOff>38100</xdr:colOff>
      <xdr:row>62</xdr:row>
      <xdr:rowOff>45085</xdr:rowOff>
    </xdr:to>
    <xdr:sp macro="" textlink="">
      <xdr:nvSpPr>
        <xdr:cNvPr id="570" name="フローチャート: 判断 569">
          <a:extLst>
            <a:ext uri="{FF2B5EF4-FFF2-40B4-BE49-F238E27FC236}">
              <a16:creationId xmlns:a16="http://schemas.microsoft.com/office/drawing/2014/main" id="{524D98EF-C682-4793-BC4F-88645DACDC4E}"/>
            </a:ext>
          </a:extLst>
        </xdr:cNvPr>
        <xdr:cNvSpPr/>
      </xdr:nvSpPr>
      <xdr:spPr>
        <a:xfrm>
          <a:off x="18605500" y="1057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1" name="テキスト ボックス 570">
          <a:extLst>
            <a:ext uri="{FF2B5EF4-FFF2-40B4-BE49-F238E27FC236}">
              <a16:creationId xmlns:a16="http://schemas.microsoft.com/office/drawing/2014/main" id="{652F71E9-9979-4773-AC3E-1E0F7BDA94B9}"/>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2" name="テキスト ボックス 571">
          <a:extLst>
            <a:ext uri="{FF2B5EF4-FFF2-40B4-BE49-F238E27FC236}">
              <a16:creationId xmlns:a16="http://schemas.microsoft.com/office/drawing/2014/main" id="{5A3A03D4-E713-4827-AB69-345E29B5D24B}"/>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3" name="テキスト ボックス 572">
          <a:extLst>
            <a:ext uri="{FF2B5EF4-FFF2-40B4-BE49-F238E27FC236}">
              <a16:creationId xmlns:a16="http://schemas.microsoft.com/office/drawing/2014/main" id="{82D2B84B-0933-4A21-94EC-FA7A4D14D14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4" name="テキスト ボックス 573">
          <a:extLst>
            <a:ext uri="{FF2B5EF4-FFF2-40B4-BE49-F238E27FC236}">
              <a16:creationId xmlns:a16="http://schemas.microsoft.com/office/drawing/2014/main" id="{79C19812-1B1B-4BE3-B464-836296ABAD2A}"/>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75" name="テキスト ボックス 574">
          <a:extLst>
            <a:ext uri="{FF2B5EF4-FFF2-40B4-BE49-F238E27FC236}">
              <a16:creationId xmlns:a16="http://schemas.microsoft.com/office/drawing/2014/main" id="{8A4FB683-8116-477F-8889-DCE2E39BEBAE}"/>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103505</xdr:rowOff>
    </xdr:from>
    <xdr:to>
      <xdr:col>112</xdr:col>
      <xdr:colOff>38100</xdr:colOff>
      <xdr:row>63</xdr:row>
      <xdr:rowOff>33655</xdr:rowOff>
    </xdr:to>
    <xdr:sp macro="" textlink="">
      <xdr:nvSpPr>
        <xdr:cNvPr id="576" name="楕円 575">
          <a:extLst>
            <a:ext uri="{FF2B5EF4-FFF2-40B4-BE49-F238E27FC236}">
              <a16:creationId xmlns:a16="http://schemas.microsoft.com/office/drawing/2014/main" id="{8A7B6AA3-97DF-474E-B028-CC3652BFC5FC}"/>
            </a:ext>
          </a:extLst>
        </xdr:cNvPr>
        <xdr:cNvSpPr/>
      </xdr:nvSpPr>
      <xdr:spPr>
        <a:xfrm>
          <a:off x="21272500" y="1073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103505</xdr:rowOff>
    </xdr:from>
    <xdr:to>
      <xdr:col>107</xdr:col>
      <xdr:colOff>101600</xdr:colOff>
      <xdr:row>63</xdr:row>
      <xdr:rowOff>33655</xdr:rowOff>
    </xdr:to>
    <xdr:sp macro="" textlink="">
      <xdr:nvSpPr>
        <xdr:cNvPr id="577" name="楕円 576">
          <a:extLst>
            <a:ext uri="{FF2B5EF4-FFF2-40B4-BE49-F238E27FC236}">
              <a16:creationId xmlns:a16="http://schemas.microsoft.com/office/drawing/2014/main" id="{6DD1728E-C443-4C08-93F1-11F1EE0AEE16}"/>
            </a:ext>
          </a:extLst>
        </xdr:cNvPr>
        <xdr:cNvSpPr/>
      </xdr:nvSpPr>
      <xdr:spPr>
        <a:xfrm>
          <a:off x="20383500" y="1073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154305</xdr:rowOff>
    </xdr:from>
    <xdr:to>
      <xdr:col>111</xdr:col>
      <xdr:colOff>177800</xdr:colOff>
      <xdr:row>62</xdr:row>
      <xdr:rowOff>154305</xdr:rowOff>
    </xdr:to>
    <xdr:cxnSp macro="">
      <xdr:nvCxnSpPr>
        <xdr:cNvPr id="578" name="直線コネクタ 577">
          <a:extLst>
            <a:ext uri="{FF2B5EF4-FFF2-40B4-BE49-F238E27FC236}">
              <a16:creationId xmlns:a16="http://schemas.microsoft.com/office/drawing/2014/main" id="{A7F640B3-F9D8-43C0-A033-4F37E3E99FA5}"/>
            </a:ext>
          </a:extLst>
        </xdr:cNvPr>
        <xdr:cNvCxnSpPr/>
      </xdr:nvCxnSpPr>
      <xdr:spPr>
        <a:xfrm>
          <a:off x="20434300" y="107842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103505</xdr:rowOff>
    </xdr:from>
    <xdr:to>
      <xdr:col>102</xdr:col>
      <xdr:colOff>165100</xdr:colOff>
      <xdr:row>63</xdr:row>
      <xdr:rowOff>33655</xdr:rowOff>
    </xdr:to>
    <xdr:sp macro="" textlink="">
      <xdr:nvSpPr>
        <xdr:cNvPr id="579" name="楕円 578">
          <a:extLst>
            <a:ext uri="{FF2B5EF4-FFF2-40B4-BE49-F238E27FC236}">
              <a16:creationId xmlns:a16="http://schemas.microsoft.com/office/drawing/2014/main" id="{EDEEE328-658D-4AD2-B6F2-2C243F0EFF4A}"/>
            </a:ext>
          </a:extLst>
        </xdr:cNvPr>
        <xdr:cNvSpPr/>
      </xdr:nvSpPr>
      <xdr:spPr>
        <a:xfrm>
          <a:off x="19494500" y="1073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154305</xdr:rowOff>
    </xdr:from>
    <xdr:to>
      <xdr:col>107</xdr:col>
      <xdr:colOff>50800</xdr:colOff>
      <xdr:row>62</xdr:row>
      <xdr:rowOff>154305</xdr:rowOff>
    </xdr:to>
    <xdr:cxnSp macro="">
      <xdr:nvCxnSpPr>
        <xdr:cNvPr id="580" name="直線コネクタ 579">
          <a:extLst>
            <a:ext uri="{FF2B5EF4-FFF2-40B4-BE49-F238E27FC236}">
              <a16:creationId xmlns:a16="http://schemas.microsoft.com/office/drawing/2014/main" id="{B0886799-CB8D-4423-8A19-5A4B5A3DCE35}"/>
            </a:ext>
          </a:extLst>
        </xdr:cNvPr>
        <xdr:cNvCxnSpPr/>
      </xdr:nvCxnSpPr>
      <xdr:spPr>
        <a:xfrm>
          <a:off x="19545300" y="107842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103505</xdr:rowOff>
    </xdr:from>
    <xdr:to>
      <xdr:col>98</xdr:col>
      <xdr:colOff>38100</xdr:colOff>
      <xdr:row>63</xdr:row>
      <xdr:rowOff>33655</xdr:rowOff>
    </xdr:to>
    <xdr:sp macro="" textlink="">
      <xdr:nvSpPr>
        <xdr:cNvPr id="581" name="楕円 580">
          <a:extLst>
            <a:ext uri="{FF2B5EF4-FFF2-40B4-BE49-F238E27FC236}">
              <a16:creationId xmlns:a16="http://schemas.microsoft.com/office/drawing/2014/main" id="{D2C710BE-6618-43DF-968D-8AB9261A0476}"/>
            </a:ext>
          </a:extLst>
        </xdr:cNvPr>
        <xdr:cNvSpPr/>
      </xdr:nvSpPr>
      <xdr:spPr>
        <a:xfrm>
          <a:off x="18605500" y="1073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154305</xdr:rowOff>
    </xdr:from>
    <xdr:to>
      <xdr:col>102</xdr:col>
      <xdr:colOff>114300</xdr:colOff>
      <xdr:row>62</xdr:row>
      <xdr:rowOff>154305</xdr:rowOff>
    </xdr:to>
    <xdr:cxnSp macro="">
      <xdr:nvCxnSpPr>
        <xdr:cNvPr id="582" name="直線コネクタ 581">
          <a:extLst>
            <a:ext uri="{FF2B5EF4-FFF2-40B4-BE49-F238E27FC236}">
              <a16:creationId xmlns:a16="http://schemas.microsoft.com/office/drawing/2014/main" id="{BD8156B4-5960-4E95-A3B9-B8DFDD57AB73}"/>
            </a:ext>
          </a:extLst>
        </xdr:cNvPr>
        <xdr:cNvCxnSpPr/>
      </xdr:nvCxnSpPr>
      <xdr:spPr>
        <a:xfrm>
          <a:off x="18656300" y="107842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95902</xdr:rowOff>
    </xdr:from>
    <xdr:ext cx="469744" cy="259045"/>
    <xdr:sp macro="" textlink="">
      <xdr:nvSpPr>
        <xdr:cNvPr id="583" name="n_1aveValue【保健センター・保健所】&#10;一人当たり面積">
          <a:extLst>
            <a:ext uri="{FF2B5EF4-FFF2-40B4-BE49-F238E27FC236}">
              <a16:creationId xmlns:a16="http://schemas.microsoft.com/office/drawing/2014/main" id="{3118A86B-CCF3-43F4-8330-6529E353C919}"/>
            </a:ext>
          </a:extLst>
        </xdr:cNvPr>
        <xdr:cNvSpPr txBox="1"/>
      </xdr:nvSpPr>
      <xdr:spPr>
        <a:xfrm>
          <a:off x="21075727" y="10382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90187</xdr:rowOff>
    </xdr:from>
    <xdr:ext cx="469744" cy="259045"/>
    <xdr:sp macro="" textlink="">
      <xdr:nvSpPr>
        <xdr:cNvPr id="584" name="n_2aveValue【保健センター・保健所】&#10;一人当たり面積">
          <a:extLst>
            <a:ext uri="{FF2B5EF4-FFF2-40B4-BE49-F238E27FC236}">
              <a16:creationId xmlns:a16="http://schemas.microsoft.com/office/drawing/2014/main" id="{2CBE6C2A-5D7C-4F3C-8F85-7067EDC9CE5B}"/>
            </a:ext>
          </a:extLst>
        </xdr:cNvPr>
        <xdr:cNvSpPr txBox="1"/>
      </xdr:nvSpPr>
      <xdr:spPr>
        <a:xfrm>
          <a:off x="20199427" y="1037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90187</xdr:rowOff>
    </xdr:from>
    <xdr:ext cx="469744" cy="259045"/>
    <xdr:sp macro="" textlink="">
      <xdr:nvSpPr>
        <xdr:cNvPr id="585" name="n_3aveValue【保健センター・保健所】&#10;一人当たり面積">
          <a:extLst>
            <a:ext uri="{FF2B5EF4-FFF2-40B4-BE49-F238E27FC236}">
              <a16:creationId xmlns:a16="http://schemas.microsoft.com/office/drawing/2014/main" id="{870AF462-B9DF-4FE4-946D-FB6304505DB6}"/>
            </a:ext>
          </a:extLst>
        </xdr:cNvPr>
        <xdr:cNvSpPr txBox="1"/>
      </xdr:nvSpPr>
      <xdr:spPr>
        <a:xfrm>
          <a:off x="19310427" y="1037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61612</xdr:rowOff>
    </xdr:from>
    <xdr:ext cx="469744" cy="259045"/>
    <xdr:sp macro="" textlink="">
      <xdr:nvSpPr>
        <xdr:cNvPr id="586" name="n_4aveValue【保健センター・保健所】&#10;一人当たり面積">
          <a:extLst>
            <a:ext uri="{FF2B5EF4-FFF2-40B4-BE49-F238E27FC236}">
              <a16:creationId xmlns:a16="http://schemas.microsoft.com/office/drawing/2014/main" id="{BD505FF4-6B79-4750-9C09-531221A30F9C}"/>
            </a:ext>
          </a:extLst>
        </xdr:cNvPr>
        <xdr:cNvSpPr txBox="1"/>
      </xdr:nvSpPr>
      <xdr:spPr>
        <a:xfrm>
          <a:off x="18421427" y="10348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24782</xdr:rowOff>
    </xdr:from>
    <xdr:ext cx="469744" cy="259045"/>
    <xdr:sp macro="" textlink="">
      <xdr:nvSpPr>
        <xdr:cNvPr id="587" name="n_1mainValue【保健センター・保健所】&#10;一人当たり面積">
          <a:extLst>
            <a:ext uri="{FF2B5EF4-FFF2-40B4-BE49-F238E27FC236}">
              <a16:creationId xmlns:a16="http://schemas.microsoft.com/office/drawing/2014/main" id="{1AA8CC3D-9B51-4347-9806-A981CCDE1294}"/>
            </a:ext>
          </a:extLst>
        </xdr:cNvPr>
        <xdr:cNvSpPr txBox="1"/>
      </xdr:nvSpPr>
      <xdr:spPr>
        <a:xfrm>
          <a:off x="21075727" y="10826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24782</xdr:rowOff>
    </xdr:from>
    <xdr:ext cx="469744" cy="259045"/>
    <xdr:sp macro="" textlink="">
      <xdr:nvSpPr>
        <xdr:cNvPr id="588" name="n_2mainValue【保健センター・保健所】&#10;一人当たり面積">
          <a:extLst>
            <a:ext uri="{FF2B5EF4-FFF2-40B4-BE49-F238E27FC236}">
              <a16:creationId xmlns:a16="http://schemas.microsoft.com/office/drawing/2014/main" id="{EE65C410-CA3A-4A71-B836-94ED53350346}"/>
            </a:ext>
          </a:extLst>
        </xdr:cNvPr>
        <xdr:cNvSpPr txBox="1"/>
      </xdr:nvSpPr>
      <xdr:spPr>
        <a:xfrm>
          <a:off x="20199427" y="10826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24782</xdr:rowOff>
    </xdr:from>
    <xdr:ext cx="469744" cy="259045"/>
    <xdr:sp macro="" textlink="">
      <xdr:nvSpPr>
        <xdr:cNvPr id="589" name="n_3mainValue【保健センター・保健所】&#10;一人当たり面積">
          <a:extLst>
            <a:ext uri="{FF2B5EF4-FFF2-40B4-BE49-F238E27FC236}">
              <a16:creationId xmlns:a16="http://schemas.microsoft.com/office/drawing/2014/main" id="{46F40E66-BE16-4374-A3FA-4C68189AE378}"/>
            </a:ext>
          </a:extLst>
        </xdr:cNvPr>
        <xdr:cNvSpPr txBox="1"/>
      </xdr:nvSpPr>
      <xdr:spPr>
        <a:xfrm>
          <a:off x="19310427" y="10826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24782</xdr:rowOff>
    </xdr:from>
    <xdr:ext cx="469744" cy="259045"/>
    <xdr:sp macro="" textlink="">
      <xdr:nvSpPr>
        <xdr:cNvPr id="590" name="n_4mainValue【保健センター・保健所】&#10;一人当たり面積">
          <a:extLst>
            <a:ext uri="{FF2B5EF4-FFF2-40B4-BE49-F238E27FC236}">
              <a16:creationId xmlns:a16="http://schemas.microsoft.com/office/drawing/2014/main" id="{CB4C5C7E-D8F0-4C0E-8829-DA97C444E615}"/>
            </a:ext>
          </a:extLst>
        </xdr:cNvPr>
        <xdr:cNvSpPr txBox="1"/>
      </xdr:nvSpPr>
      <xdr:spPr>
        <a:xfrm>
          <a:off x="18421427" y="10826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1" name="正方形/長方形 590">
          <a:extLst>
            <a:ext uri="{FF2B5EF4-FFF2-40B4-BE49-F238E27FC236}">
              <a16:creationId xmlns:a16="http://schemas.microsoft.com/office/drawing/2014/main" id="{9228067A-20CE-4A52-8393-23B239143024}"/>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2" name="正方形/長方形 591">
          <a:extLst>
            <a:ext uri="{FF2B5EF4-FFF2-40B4-BE49-F238E27FC236}">
              <a16:creationId xmlns:a16="http://schemas.microsoft.com/office/drawing/2014/main" id="{C51BB578-CCE8-4086-BA15-A6D53261D3B2}"/>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3" name="正方形/長方形 592">
          <a:extLst>
            <a:ext uri="{FF2B5EF4-FFF2-40B4-BE49-F238E27FC236}">
              <a16:creationId xmlns:a16="http://schemas.microsoft.com/office/drawing/2014/main" id="{C783B61F-4276-47B0-8941-1EE7AB3379C3}"/>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4" name="正方形/長方形 593">
          <a:extLst>
            <a:ext uri="{FF2B5EF4-FFF2-40B4-BE49-F238E27FC236}">
              <a16:creationId xmlns:a16="http://schemas.microsoft.com/office/drawing/2014/main" id="{4473152E-D9EF-434B-BC3A-58901AE05D52}"/>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5" name="正方形/長方形 594">
          <a:extLst>
            <a:ext uri="{FF2B5EF4-FFF2-40B4-BE49-F238E27FC236}">
              <a16:creationId xmlns:a16="http://schemas.microsoft.com/office/drawing/2014/main" id="{A32CA5C3-3567-41E6-9AEA-FC1B616194BB}"/>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6" name="正方形/長方形 595">
          <a:extLst>
            <a:ext uri="{FF2B5EF4-FFF2-40B4-BE49-F238E27FC236}">
              <a16:creationId xmlns:a16="http://schemas.microsoft.com/office/drawing/2014/main" id="{4CBEBAC2-531A-471F-A6D6-006F85F9B2F2}"/>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97" name="正方形/長方形 596">
          <a:extLst>
            <a:ext uri="{FF2B5EF4-FFF2-40B4-BE49-F238E27FC236}">
              <a16:creationId xmlns:a16="http://schemas.microsoft.com/office/drawing/2014/main" id="{9D9914BB-A33F-4E64-B9BF-0EE7A8801D78}"/>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98" name="正方形/長方形 597">
          <a:extLst>
            <a:ext uri="{FF2B5EF4-FFF2-40B4-BE49-F238E27FC236}">
              <a16:creationId xmlns:a16="http://schemas.microsoft.com/office/drawing/2014/main" id="{0CA7A3A0-7A7F-49E3-86C7-D77A769181D7}"/>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99" name="テキスト ボックス 598">
          <a:extLst>
            <a:ext uri="{FF2B5EF4-FFF2-40B4-BE49-F238E27FC236}">
              <a16:creationId xmlns:a16="http://schemas.microsoft.com/office/drawing/2014/main" id="{B17CBB64-376C-4D5E-BEF6-5B05C2F321CB}"/>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00" name="直線コネクタ 599">
          <a:extLst>
            <a:ext uri="{FF2B5EF4-FFF2-40B4-BE49-F238E27FC236}">
              <a16:creationId xmlns:a16="http://schemas.microsoft.com/office/drawing/2014/main" id="{5CA31573-37A1-48BF-890D-3CE66F17B6ED}"/>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01" name="テキスト ボックス 600">
          <a:extLst>
            <a:ext uri="{FF2B5EF4-FFF2-40B4-BE49-F238E27FC236}">
              <a16:creationId xmlns:a16="http://schemas.microsoft.com/office/drawing/2014/main" id="{476DDF0B-FF21-4668-8D7C-23108314A3BB}"/>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02" name="直線コネクタ 601">
          <a:extLst>
            <a:ext uri="{FF2B5EF4-FFF2-40B4-BE49-F238E27FC236}">
              <a16:creationId xmlns:a16="http://schemas.microsoft.com/office/drawing/2014/main" id="{9CFC219B-B282-49FF-919C-D9A79EA49968}"/>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03" name="テキスト ボックス 602">
          <a:extLst>
            <a:ext uri="{FF2B5EF4-FFF2-40B4-BE49-F238E27FC236}">
              <a16:creationId xmlns:a16="http://schemas.microsoft.com/office/drawing/2014/main" id="{712A4E05-73E6-4C69-BA7B-51599E44CB24}"/>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04" name="直線コネクタ 603">
          <a:extLst>
            <a:ext uri="{FF2B5EF4-FFF2-40B4-BE49-F238E27FC236}">
              <a16:creationId xmlns:a16="http://schemas.microsoft.com/office/drawing/2014/main" id="{53CDA9C6-CB7B-4E41-A1B2-6F0BE54B4CB3}"/>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05" name="テキスト ボックス 604">
          <a:extLst>
            <a:ext uri="{FF2B5EF4-FFF2-40B4-BE49-F238E27FC236}">
              <a16:creationId xmlns:a16="http://schemas.microsoft.com/office/drawing/2014/main" id="{71C61932-0EBD-4DF4-835A-C84C35E7ED23}"/>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06" name="直線コネクタ 605">
          <a:extLst>
            <a:ext uri="{FF2B5EF4-FFF2-40B4-BE49-F238E27FC236}">
              <a16:creationId xmlns:a16="http://schemas.microsoft.com/office/drawing/2014/main" id="{238309BA-8DD7-4A61-9480-21FF35FDEAA1}"/>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07" name="テキスト ボックス 606">
          <a:extLst>
            <a:ext uri="{FF2B5EF4-FFF2-40B4-BE49-F238E27FC236}">
              <a16:creationId xmlns:a16="http://schemas.microsoft.com/office/drawing/2014/main" id="{EED92DEF-D26A-4654-8789-C7B311977C87}"/>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08" name="直線コネクタ 607">
          <a:extLst>
            <a:ext uri="{FF2B5EF4-FFF2-40B4-BE49-F238E27FC236}">
              <a16:creationId xmlns:a16="http://schemas.microsoft.com/office/drawing/2014/main" id="{7BA2E0EE-D6A6-4CAC-BF99-DF6CE0368292}"/>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09" name="テキスト ボックス 608">
          <a:extLst>
            <a:ext uri="{FF2B5EF4-FFF2-40B4-BE49-F238E27FC236}">
              <a16:creationId xmlns:a16="http://schemas.microsoft.com/office/drawing/2014/main" id="{AE8AF495-F08F-4DFB-AF81-CB8B4858C9C8}"/>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10" name="直線コネクタ 609">
          <a:extLst>
            <a:ext uri="{FF2B5EF4-FFF2-40B4-BE49-F238E27FC236}">
              <a16:creationId xmlns:a16="http://schemas.microsoft.com/office/drawing/2014/main" id="{6B0D7777-B30D-44AD-9A73-B10BFAA36785}"/>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11" name="テキスト ボックス 610">
          <a:extLst>
            <a:ext uri="{FF2B5EF4-FFF2-40B4-BE49-F238E27FC236}">
              <a16:creationId xmlns:a16="http://schemas.microsoft.com/office/drawing/2014/main" id="{2697D502-D80E-48E9-A17B-EA9560E94A18}"/>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12" name="直線コネクタ 611">
          <a:extLst>
            <a:ext uri="{FF2B5EF4-FFF2-40B4-BE49-F238E27FC236}">
              <a16:creationId xmlns:a16="http://schemas.microsoft.com/office/drawing/2014/main" id="{A17CFB27-CD73-468D-B338-877FAB210751}"/>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13" name="テキスト ボックス 612">
          <a:extLst>
            <a:ext uri="{FF2B5EF4-FFF2-40B4-BE49-F238E27FC236}">
              <a16:creationId xmlns:a16="http://schemas.microsoft.com/office/drawing/2014/main" id="{36E1288E-AD6F-462C-BF58-801C8F60693F}"/>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14" name="直線コネクタ 613">
          <a:extLst>
            <a:ext uri="{FF2B5EF4-FFF2-40B4-BE49-F238E27FC236}">
              <a16:creationId xmlns:a16="http://schemas.microsoft.com/office/drawing/2014/main" id="{D1EF0A7C-9945-4FD2-9C4D-C89A8D51D5C6}"/>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5" name="【消防施設】&#10;有形固定資産減価償却率グラフ枠">
          <a:extLst>
            <a:ext uri="{FF2B5EF4-FFF2-40B4-BE49-F238E27FC236}">
              <a16:creationId xmlns:a16="http://schemas.microsoft.com/office/drawing/2014/main" id="{71CB9575-1B2F-49BA-B228-96F2CC4D1ADF}"/>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91984</xdr:rowOff>
    </xdr:from>
    <xdr:to>
      <xdr:col>85</xdr:col>
      <xdr:colOff>126364</xdr:colOff>
      <xdr:row>86</xdr:row>
      <xdr:rowOff>74023</xdr:rowOff>
    </xdr:to>
    <xdr:cxnSp macro="">
      <xdr:nvCxnSpPr>
        <xdr:cNvPr id="616" name="直線コネクタ 615">
          <a:extLst>
            <a:ext uri="{FF2B5EF4-FFF2-40B4-BE49-F238E27FC236}">
              <a16:creationId xmlns:a16="http://schemas.microsoft.com/office/drawing/2014/main" id="{E5A76A64-4025-47E6-9AD4-BB1A5C91EFF8}"/>
            </a:ext>
          </a:extLst>
        </xdr:cNvPr>
        <xdr:cNvCxnSpPr/>
      </xdr:nvCxnSpPr>
      <xdr:spPr>
        <a:xfrm flipV="1">
          <a:off x="16318864" y="13465084"/>
          <a:ext cx="0" cy="1353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77850</xdr:rowOff>
    </xdr:from>
    <xdr:ext cx="405111" cy="259045"/>
    <xdr:sp macro="" textlink="">
      <xdr:nvSpPr>
        <xdr:cNvPr id="617" name="【消防施設】&#10;有形固定資産減価償却率最小値テキスト">
          <a:extLst>
            <a:ext uri="{FF2B5EF4-FFF2-40B4-BE49-F238E27FC236}">
              <a16:creationId xmlns:a16="http://schemas.microsoft.com/office/drawing/2014/main" id="{EDBEC1FA-E295-4A56-B6E0-658227EF4439}"/>
            </a:ext>
          </a:extLst>
        </xdr:cNvPr>
        <xdr:cNvSpPr txBox="1"/>
      </xdr:nvSpPr>
      <xdr:spPr>
        <a:xfrm>
          <a:off x="16357600" y="14822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74023</xdr:rowOff>
    </xdr:from>
    <xdr:to>
      <xdr:col>86</xdr:col>
      <xdr:colOff>25400</xdr:colOff>
      <xdr:row>86</xdr:row>
      <xdr:rowOff>74023</xdr:rowOff>
    </xdr:to>
    <xdr:cxnSp macro="">
      <xdr:nvCxnSpPr>
        <xdr:cNvPr id="618" name="直線コネクタ 617">
          <a:extLst>
            <a:ext uri="{FF2B5EF4-FFF2-40B4-BE49-F238E27FC236}">
              <a16:creationId xmlns:a16="http://schemas.microsoft.com/office/drawing/2014/main" id="{D7A102C7-7958-46AB-9E30-7A34162C104D}"/>
            </a:ext>
          </a:extLst>
        </xdr:cNvPr>
        <xdr:cNvCxnSpPr/>
      </xdr:nvCxnSpPr>
      <xdr:spPr>
        <a:xfrm>
          <a:off x="16230600" y="1481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38661</xdr:rowOff>
    </xdr:from>
    <xdr:ext cx="405111" cy="259045"/>
    <xdr:sp macro="" textlink="">
      <xdr:nvSpPr>
        <xdr:cNvPr id="619" name="【消防施設】&#10;有形固定資産減価償却率最大値テキスト">
          <a:extLst>
            <a:ext uri="{FF2B5EF4-FFF2-40B4-BE49-F238E27FC236}">
              <a16:creationId xmlns:a16="http://schemas.microsoft.com/office/drawing/2014/main" id="{89C4255E-1BF0-42F3-859F-A7A28496AF6B}"/>
            </a:ext>
          </a:extLst>
        </xdr:cNvPr>
        <xdr:cNvSpPr txBox="1"/>
      </xdr:nvSpPr>
      <xdr:spPr>
        <a:xfrm>
          <a:off x="16357600" y="13240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91984</xdr:rowOff>
    </xdr:from>
    <xdr:to>
      <xdr:col>86</xdr:col>
      <xdr:colOff>25400</xdr:colOff>
      <xdr:row>78</xdr:row>
      <xdr:rowOff>91984</xdr:rowOff>
    </xdr:to>
    <xdr:cxnSp macro="">
      <xdr:nvCxnSpPr>
        <xdr:cNvPr id="620" name="直線コネクタ 619">
          <a:extLst>
            <a:ext uri="{FF2B5EF4-FFF2-40B4-BE49-F238E27FC236}">
              <a16:creationId xmlns:a16="http://schemas.microsoft.com/office/drawing/2014/main" id="{66D74E72-976B-42DA-B2E1-112AAA354D52}"/>
            </a:ext>
          </a:extLst>
        </xdr:cNvPr>
        <xdr:cNvCxnSpPr/>
      </xdr:nvCxnSpPr>
      <xdr:spPr>
        <a:xfrm>
          <a:off x="16230600" y="13465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78395</xdr:rowOff>
    </xdr:from>
    <xdr:ext cx="405111" cy="259045"/>
    <xdr:sp macro="" textlink="">
      <xdr:nvSpPr>
        <xdr:cNvPr id="621" name="【消防施設】&#10;有形固定資産減価償却率平均値テキスト">
          <a:extLst>
            <a:ext uri="{FF2B5EF4-FFF2-40B4-BE49-F238E27FC236}">
              <a16:creationId xmlns:a16="http://schemas.microsoft.com/office/drawing/2014/main" id="{50B95D4B-5000-43AA-AC2E-04703CAF7326}"/>
            </a:ext>
          </a:extLst>
        </xdr:cNvPr>
        <xdr:cNvSpPr txBox="1"/>
      </xdr:nvSpPr>
      <xdr:spPr>
        <a:xfrm>
          <a:off x="16357600" y="143087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99968</xdr:rowOff>
    </xdr:from>
    <xdr:to>
      <xdr:col>85</xdr:col>
      <xdr:colOff>177800</xdr:colOff>
      <xdr:row>84</xdr:row>
      <xdr:rowOff>30118</xdr:rowOff>
    </xdr:to>
    <xdr:sp macro="" textlink="">
      <xdr:nvSpPr>
        <xdr:cNvPr id="622" name="フローチャート: 判断 621">
          <a:extLst>
            <a:ext uri="{FF2B5EF4-FFF2-40B4-BE49-F238E27FC236}">
              <a16:creationId xmlns:a16="http://schemas.microsoft.com/office/drawing/2014/main" id="{3D9144C8-FEE4-4779-9BA8-839AF11C8C07}"/>
            </a:ext>
          </a:extLst>
        </xdr:cNvPr>
        <xdr:cNvSpPr/>
      </xdr:nvSpPr>
      <xdr:spPr>
        <a:xfrm>
          <a:off x="16268700" y="14330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67311</xdr:rowOff>
    </xdr:from>
    <xdr:to>
      <xdr:col>81</xdr:col>
      <xdr:colOff>101600</xdr:colOff>
      <xdr:row>83</xdr:row>
      <xdr:rowOff>168911</xdr:rowOff>
    </xdr:to>
    <xdr:sp macro="" textlink="">
      <xdr:nvSpPr>
        <xdr:cNvPr id="623" name="フローチャート: 判断 622">
          <a:extLst>
            <a:ext uri="{FF2B5EF4-FFF2-40B4-BE49-F238E27FC236}">
              <a16:creationId xmlns:a16="http://schemas.microsoft.com/office/drawing/2014/main" id="{B573FE28-64C8-4218-B0B0-F1D462CD5147}"/>
            </a:ext>
          </a:extLst>
        </xdr:cNvPr>
        <xdr:cNvSpPr/>
      </xdr:nvSpPr>
      <xdr:spPr>
        <a:xfrm>
          <a:off x="15430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57513</xdr:rowOff>
    </xdr:from>
    <xdr:to>
      <xdr:col>76</xdr:col>
      <xdr:colOff>165100</xdr:colOff>
      <xdr:row>83</xdr:row>
      <xdr:rowOff>159113</xdr:rowOff>
    </xdr:to>
    <xdr:sp macro="" textlink="">
      <xdr:nvSpPr>
        <xdr:cNvPr id="624" name="フローチャート: 判断 623">
          <a:extLst>
            <a:ext uri="{FF2B5EF4-FFF2-40B4-BE49-F238E27FC236}">
              <a16:creationId xmlns:a16="http://schemas.microsoft.com/office/drawing/2014/main" id="{3D382A03-E81D-4AED-A0C2-80C0F587B454}"/>
            </a:ext>
          </a:extLst>
        </xdr:cNvPr>
        <xdr:cNvSpPr/>
      </xdr:nvSpPr>
      <xdr:spPr>
        <a:xfrm>
          <a:off x="14541500" y="1428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55880</xdr:rowOff>
    </xdr:from>
    <xdr:to>
      <xdr:col>72</xdr:col>
      <xdr:colOff>38100</xdr:colOff>
      <xdr:row>83</xdr:row>
      <xdr:rowOff>157480</xdr:rowOff>
    </xdr:to>
    <xdr:sp macro="" textlink="">
      <xdr:nvSpPr>
        <xdr:cNvPr id="625" name="フローチャート: 判断 624">
          <a:extLst>
            <a:ext uri="{FF2B5EF4-FFF2-40B4-BE49-F238E27FC236}">
              <a16:creationId xmlns:a16="http://schemas.microsoft.com/office/drawing/2014/main" id="{556C01CA-F318-4AB4-A4BA-70891F4AFB02}"/>
            </a:ext>
          </a:extLst>
        </xdr:cNvPr>
        <xdr:cNvSpPr/>
      </xdr:nvSpPr>
      <xdr:spPr>
        <a:xfrm>
          <a:off x="13652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62412</xdr:rowOff>
    </xdr:from>
    <xdr:to>
      <xdr:col>67</xdr:col>
      <xdr:colOff>101600</xdr:colOff>
      <xdr:row>82</xdr:row>
      <xdr:rowOff>164012</xdr:rowOff>
    </xdr:to>
    <xdr:sp macro="" textlink="">
      <xdr:nvSpPr>
        <xdr:cNvPr id="626" name="フローチャート: 判断 625">
          <a:extLst>
            <a:ext uri="{FF2B5EF4-FFF2-40B4-BE49-F238E27FC236}">
              <a16:creationId xmlns:a16="http://schemas.microsoft.com/office/drawing/2014/main" id="{92BBCBF3-BA7B-4CB7-8161-AD28EAC95F86}"/>
            </a:ext>
          </a:extLst>
        </xdr:cNvPr>
        <xdr:cNvSpPr/>
      </xdr:nvSpPr>
      <xdr:spPr>
        <a:xfrm>
          <a:off x="12763500" y="1412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27" name="テキスト ボックス 626">
          <a:extLst>
            <a:ext uri="{FF2B5EF4-FFF2-40B4-BE49-F238E27FC236}">
              <a16:creationId xmlns:a16="http://schemas.microsoft.com/office/drawing/2014/main" id="{916523BE-2D0B-4F2F-B0A1-CD4901830F47}"/>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28" name="テキスト ボックス 627">
          <a:extLst>
            <a:ext uri="{FF2B5EF4-FFF2-40B4-BE49-F238E27FC236}">
              <a16:creationId xmlns:a16="http://schemas.microsoft.com/office/drawing/2014/main" id="{13DDE039-C551-4AD9-823F-BC3C15EE83E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29" name="テキスト ボックス 628">
          <a:extLst>
            <a:ext uri="{FF2B5EF4-FFF2-40B4-BE49-F238E27FC236}">
              <a16:creationId xmlns:a16="http://schemas.microsoft.com/office/drawing/2014/main" id="{A2A9ADC4-F837-4044-82A7-CD3C577195BB}"/>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0" name="テキスト ボックス 629">
          <a:extLst>
            <a:ext uri="{FF2B5EF4-FFF2-40B4-BE49-F238E27FC236}">
              <a16:creationId xmlns:a16="http://schemas.microsoft.com/office/drawing/2014/main" id="{FBE50DC2-E3AD-48EC-994B-9758F371237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1" name="テキスト ボックス 630">
          <a:extLst>
            <a:ext uri="{FF2B5EF4-FFF2-40B4-BE49-F238E27FC236}">
              <a16:creationId xmlns:a16="http://schemas.microsoft.com/office/drawing/2014/main" id="{470D140E-A24D-42F3-97E1-3EAB2F3DFD74}"/>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70576</xdr:rowOff>
    </xdr:from>
    <xdr:to>
      <xdr:col>81</xdr:col>
      <xdr:colOff>101600</xdr:colOff>
      <xdr:row>82</xdr:row>
      <xdr:rowOff>726</xdr:rowOff>
    </xdr:to>
    <xdr:sp macro="" textlink="">
      <xdr:nvSpPr>
        <xdr:cNvPr id="632" name="楕円 631">
          <a:extLst>
            <a:ext uri="{FF2B5EF4-FFF2-40B4-BE49-F238E27FC236}">
              <a16:creationId xmlns:a16="http://schemas.microsoft.com/office/drawing/2014/main" id="{C16D4923-AD1D-4F33-B376-975B3B0F4EA5}"/>
            </a:ext>
          </a:extLst>
        </xdr:cNvPr>
        <xdr:cNvSpPr/>
      </xdr:nvSpPr>
      <xdr:spPr>
        <a:xfrm>
          <a:off x="15430500" y="1395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145687</xdr:rowOff>
    </xdr:from>
    <xdr:to>
      <xdr:col>76</xdr:col>
      <xdr:colOff>165100</xdr:colOff>
      <xdr:row>81</xdr:row>
      <xdr:rowOff>75837</xdr:rowOff>
    </xdr:to>
    <xdr:sp macro="" textlink="">
      <xdr:nvSpPr>
        <xdr:cNvPr id="633" name="楕円 632">
          <a:extLst>
            <a:ext uri="{FF2B5EF4-FFF2-40B4-BE49-F238E27FC236}">
              <a16:creationId xmlns:a16="http://schemas.microsoft.com/office/drawing/2014/main" id="{A799C475-4A09-41FA-9931-52BAD220BCB8}"/>
            </a:ext>
          </a:extLst>
        </xdr:cNvPr>
        <xdr:cNvSpPr/>
      </xdr:nvSpPr>
      <xdr:spPr>
        <a:xfrm>
          <a:off x="14541500" y="1386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25037</xdr:rowOff>
    </xdr:from>
    <xdr:to>
      <xdr:col>81</xdr:col>
      <xdr:colOff>50800</xdr:colOff>
      <xdr:row>81</xdr:row>
      <xdr:rowOff>121376</xdr:rowOff>
    </xdr:to>
    <xdr:cxnSp macro="">
      <xdr:nvCxnSpPr>
        <xdr:cNvPr id="634" name="直線コネクタ 633">
          <a:extLst>
            <a:ext uri="{FF2B5EF4-FFF2-40B4-BE49-F238E27FC236}">
              <a16:creationId xmlns:a16="http://schemas.microsoft.com/office/drawing/2014/main" id="{E0F458AC-CCA2-4C71-9D59-522B29AD1E12}"/>
            </a:ext>
          </a:extLst>
        </xdr:cNvPr>
        <xdr:cNvCxnSpPr/>
      </xdr:nvCxnSpPr>
      <xdr:spPr>
        <a:xfrm>
          <a:off x="14592300" y="13912487"/>
          <a:ext cx="889000" cy="96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42818</xdr:rowOff>
    </xdr:from>
    <xdr:to>
      <xdr:col>72</xdr:col>
      <xdr:colOff>38100</xdr:colOff>
      <xdr:row>81</xdr:row>
      <xdr:rowOff>144418</xdr:rowOff>
    </xdr:to>
    <xdr:sp macro="" textlink="">
      <xdr:nvSpPr>
        <xdr:cNvPr id="635" name="楕円 634">
          <a:extLst>
            <a:ext uri="{FF2B5EF4-FFF2-40B4-BE49-F238E27FC236}">
              <a16:creationId xmlns:a16="http://schemas.microsoft.com/office/drawing/2014/main" id="{54E5409E-FC37-4B2A-987A-A0E5BF33089E}"/>
            </a:ext>
          </a:extLst>
        </xdr:cNvPr>
        <xdr:cNvSpPr/>
      </xdr:nvSpPr>
      <xdr:spPr>
        <a:xfrm>
          <a:off x="13652500" y="1393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25037</xdr:rowOff>
    </xdr:from>
    <xdr:to>
      <xdr:col>76</xdr:col>
      <xdr:colOff>114300</xdr:colOff>
      <xdr:row>81</xdr:row>
      <xdr:rowOff>93618</xdr:rowOff>
    </xdr:to>
    <xdr:cxnSp macro="">
      <xdr:nvCxnSpPr>
        <xdr:cNvPr id="636" name="直線コネクタ 635">
          <a:extLst>
            <a:ext uri="{FF2B5EF4-FFF2-40B4-BE49-F238E27FC236}">
              <a16:creationId xmlns:a16="http://schemas.microsoft.com/office/drawing/2014/main" id="{7F9CE43E-A125-4266-8765-E5898C8140FE}"/>
            </a:ext>
          </a:extLst>
        </xdr:cNvPr>
        <xdr:cNvCxnSpPr/>
      </xdr:nvCxnSpPr>
      <xdr:spPr>
        <a:xfrm flipV="1">
          <a:off x="13703300" y="13912487"/>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170180</xdr:rowOff>
    </xdr:from>
    <xdr:to>
      <xdr:col>67</xdr:col>
      <xdr:colOff>101600</xdr:colOff>
      <xdr:row>81</xdr:row>
      <xdr:rowOff>100330</xdr:rowOff>
    </xdr:to>
    <xdr:sp macro="" textlink="">
      <xdr:nvSpPr>
        <xdr:cNvPr id="637" name="楕円 636">
          <a:extLst>
            <a:ext uri="{FF2B5EF4-FFF2-40B4-BE49-F238E27FC236}">
              <a16:creationId xmlns:a16="http://schemas.microsoft.com/office/drawing/2014/main" id="{74DD190B-F035-4D97-8B54-545E22A589BC}"/>
            </a:ext>
          </a:extLst>
        </xdr:cNvPr>
        <xdr:cNvSpPr/>
      </xdr:nvSpPr>
      <xdr:spPr>
        <a:xfrm>
          <a:off x="12763500" y="1388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49530</xdr:rowOff>
    </xdr:from>
    <xdr:to>
      <xdr:col>71</xdr:col>
      <xdr:colOff>177800</xdr:colOff>
      <xdr:row>81</xdr:row>
      <xdr:rowOff>93618</xdr:rowOff>
    </xdr:to>
    <xdr:cxnSp macro="">
      <xdr:nvCxnSpPr>
        <xdr:cNvPr id="638" name="直線コネクタ 637">
          <a:extLst>
            <a:ext uri="{FF2B5EF4-FFF2-40B4-BE49-F238E27FC236}">
              <a16:creationId xmlns:a16="http://schemas.microsoft.com/office/drawing/2014/main" id="{719418B1-C9E1-4D66-B743-33BBEFF9EC69}"/>
            </a:ext>
          </a:extLst>
        </xdr:cNvPr>
        <xdr:cNvCxnSpPr/>
      </xdr:nvCxnSpPr>
      <xdr:spPr>
        <a:xfrm>
          <a:off x="12814300" y="13936980"/>
          <a:ext cx="8890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160038</xdr:rowOff>
    </xdr:from>
    <xdr:ext cx="405111" cy="259045"/>
    <xdr:sp macro="" textlink="">
      <xdr:nvSpPr>
        <xdr:cNvPr id="639" name="n_1aveValue【消防施設】&#10;有形固定資産減価償却率">
          <a:extLst>
            <a:ext uri="{FF2B5EF4-FFF2-40B4-BE49-F238E27FC236}">
              <a16:creationId xmlns:a16="http://schemas.microsoft.com/office/drawing/2014/main" id="{E20DC1F6-7C51-4003-853F-D788E9017CE2}"/>
            </a:ext>
          </a:extLst>
        </xdr:cNvPr>
        <xdr:cNvSpPr txBox="1"/>
      </xdr:nvSpPr>
      <xdr:spPr>
        <a:xfrm>
          <a:off x="15266044" y="14390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150240</xdr:rowOff>
    </xdr:from>
    <xdr:ext cx="405111" cy="259045"/>
    <xdr:sp macro="" textlink="">
      <xdr:nvSpPr>
        <xdr:cNvPr id="640" name="n_2aveValue【消防施設】&#10;有形固定資産減価償却率">
          <a:extLst>
            <a:ext uri="{FF2B5EF4-FFF2-40B4-BE49-F238E27FC236}">
              <a16:creationId xmlns:a16="http://schemas.microsoft.com/office/drawing/2014/main" id="{A532C86F-ADB8-4C17-AF13-BF37321AE3B0}"/>
            </a:ext>
          </a:extLst>
        </xdr:cNvPr>
        <xdr:cNvSpPr txBox="1"/>
      </xdr:nvSpPr>
      <xdr:spPr>
        <a:xfrm>
          <a:off x="14389744" y="1438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148607</xdr:rowOff>
    </xdr:from>
    <xdr:ext cx="405111" cy="259045"/>
    <xdr:sp macro="" textlink="">
      <xdr:nvSpPr>
        <xdr:cNvPr id="641" name="n_3aveValue【消防施設】&#10;有形固定資産減価償却率">
          <a:extLst>
            <a:ext uri="{FF2B5EF4-FFF2-40B4-BE49-F238E27FC236}">
              <a16:creationId xmlns:a16="http://schemas.microsoft.com/office/drawing/2014/main" id="{D66C68CE-B695-4EB8-91AE-6E14E9EC5C45}"/>
            </a:ext>
          </a:extLst>
        </xdr:cNvPr>
        <xdr:cNvSpPr txBox="1"/>
      </xdr:nvSpPr>
      <xdr:spPr>
        <a:xfrm>
          <a:off x="13500744" y="1437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155139</xdr:rowOff>
    </xdr:from>
    <xdr:ext cx="405111" cy="259045"/>
    <xdr:sp macro="" textlink="">
      <xdr:nvSpPr>
        <xdr:cNvPr id="642" name="n_4aveValue【消防施設】&#10;有形固定資産減価償却率">
          <a:extLst>
            <a:ext uri="{FF2B5EF4-FFF2-40B4-BE49-F238E27FC236}">
              <a16:creationId xmlns:a16="http://schemas.microsoft.com/office/drawing/2014/main" id="{CBE00253-DA6A-4C07-9E95-4910ADA4B5F3}"/>
            </a:ext>
          </a:extLst>
        </xdr:cNvPr>
        <xdr:cNvSpPr txBox="1"/>
      </xdr:nvSpPr>
      <xdr:spPr>
        <a:xfrm>
          <a:off x="12611744" y="1421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17253</xdr:rowOff>
    </xdr:from>
    <xdr:ext cx="405111" cy="259045"/>
    <xdr:sp macro="" textlink="">
      <xdr:nvSpPr>
        <xdr:cNvPr id="643" name="n_1mainValue【消防施設】&#10;有形固定資産減価償却率">
          <a:extLst>
            <a:ext uri="{FF2B5EF4-FFF2-40B4-BE49-F238E27FC236}">
              <a16:creationId xmlns:a16="http://schemas.microsoft.com/office/drawing/2014/main" id="{F347095E-3248-4E98-8043-EE9733D4B915}"/>
            </a:ext>
          </a:extLst>
        </xdr:cNvPr>
        <xdr:cNvSpPr txBox="1"/>
      </xdr:nvSpPr>
      <xdr:spPr>
        <a:xfrm>
          <a:off x="15266044" y="1373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92364</xdr:rowOff>
    </xdr:from>
    <xdr:ext cx="405111" cy="259045"/>
    <xdr:sp macro="" textlink="">
      <xdr:nvSpPr>
        <xdr:cNvPr id="644" name="n_2mainValue【消防施設】&#10;有形固定資産減価償却率">
          <a:extLst>
            <a:ext uri="{FF2B5EF4-FFF2-40B4-BE49-F238E27FC236}">
              <a16:creationId xmlns:a16="http://schemas.microsoft.com/office/drawing/2014/main" id="{514A352D-A494-4012-8BA0-012444E081B7}"/>
            </a:ext>
          </a:extLst>
        </xdr:cNvPr>
        <xdr:cNvSpPr txBox="1"/>
      </xdr:nvSpPr>
      <xdr:spPr>
        <a:xfrm>
          <a:off x="14389744" y="13636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160945</xdr:rowOff>
    </xdr:from>
    <xdr:ext cx="405111" cy="259045"/>
    <xdr:sp macro="" textlink="">
      <xdr:nvSpPr>
        <xdr:cNvPr id="645" name="n_3mainValue【消防施設】&#10;有形固定資産減価償却率">
          <a:extLst>
            <a:ext uri="{FF2B5EF4-FFF2-40B4-BE49-F238E27FC236}">
              <a16:creationId xmlns:a16="http://schemas.microsoft.com/office/drawing/2014/main" id="{1BAFCACC-506E-4CF4-9B01-655447833017}"/>
            </a:ext>
          </a:extLst>
        </xdr:cNvPr>
        <xdr:cNvSpPr txBox="1"/>
      </xdr:nvSpPr>
      <xdr:spPr>
        <a:xfrm>
          <a:off x="13500744" y="13705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116857</xdr:rowOff>
    </xdr:from>
    <xdr:ext cx="405111" cy="259045"/>
    <xdr:sp macro="" textlink="">
      <xdr:nvSpPr>
        <xdr:cNvPr id="646" name="n_4mainValue【消防施設】&#10;有形固定資産減価償却率">
          <a:extLst>
            <a:ext uri="{FF2B5EF4-FFF2-40B4-BE49-F238E27FC236}">
              <a16:creationId xmlns:a16="http://schemas.microsoft.com/office/drawing/2014/main" id="{BDA85644-068D-4A4C-95D4-1D485CE5EF17}"/>
            </a:ext>
          </a:extLst>
        </xdr:cNvPr>
        <xdr:cNvSpPr txBox="1"/>
      </xdr:nvSpPr>
      <xdr:spPr>
        <a:xfrm>
          <a:off x="12611744" y="1366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47" name="正方形/長方形 646">
          <a:extLst>
            <a:ext uri="{FF2B5EF4-FFF2-40B4-BE49-F238E27FC236}">
              <a16:creationId xmlns:a16="http://schemas.microsoft.com/office/drawing/2014/main" id="{FA1A81AA-4738-453C-9DCC-F6B15A94430A}"/>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48" name="正方形/長方形 647">
          <a:extLst>
            <a:ext uri="{FF2B5EF4-FFF2-40B4-BE49-F238E27FC236}">
              <a16:creationId xmlns:a16="http://schemas.microsoft.com/office/drawing/2014/main" id="{54184434-0D1C-4CD0-92BE-4105DCA5DD18}"/>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49" name="正方形/長方形 648">
          <a:extLst>
            <a:ext uri="{FF2B5EF4-FFF2-40B4-BE49-F238E27FC236}">
              <a16:creationId xmlns:a16="http://schemas.microsoft.com/office/drawing/2014/main" id="{FF0377E5-5F68-4FA4-8E78-D55492A87434}"/>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50" name="正方形/長方形 649">
          <a:extLst>
            <a:ext uri="{FF2B5EF4-FFF2-40B4-BE49-F238E27FC236}">
              <a16:creationId xmlns:a16="http://schemas.microsoft.com/office/drawing/2014/main" id="{E7BA408B-1AAA-441F-81B9-E31F773D5A4F}"/>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51" name="正方形/長方形 650">
          <a:extLst>
            <a:ext uri="{FF2B5EF4-FFF2-40B4-BE49-F238E27FC236}">
              <a16:creationId xmlns:a16="http://schemas.microsoft.com/office/drawing/2014/main" id="{C63905C5-2A0B-4213-BD12-4594C175C3F8}"/>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2" name="正方形/長方形 651">
          <a:extLst>
            <a:ext uri="{FF2B5EF4-FFF2-40B4-BE49-F238E27FC236}">
              <a16:creationId xmlns:a16="http://schemas.microsoft.com/office/drawing/2014/main" id="{5EBA734D-FA1B-445A-9505-9E451A8C3603}"/>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3" name="正方形/長方形 652">
          <a:extLst>
            <a:ext uri="{FF2B5EF4-FFF2-40B4-BE49-F238E27FC236}">
              <a16:creationId xmlns:a16="http://schemas.microsoft.com/office/drawing/2014/main" id="{D3D522F2-BCED-48E8-A1BA-8AAD6FBBB3EB}"/>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4" name="正方形/長方形 653">
          <a:extLst>
            <a:ext uri="{FF2B5EF4-FFF2-40B4-BE49-F238E27FC236}">
              <a16:creationId xmlns:a16="http://schemas.microsoft.com/office/drawing/2014/main" id="{18BF8E9F-1862-4CF3-92E1-E0283717D1AE}"/>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5" name="テキスト ボックス 654">
          <a:extLst>
            <a:ext uri="{FF2B5EF4-FFF2-40B4-BE49-F238E27FC236}">
              <a16:creationId xmlns:a16="http://schemas.microsoft.com/office/drawing/2014/main" id="{CC11B813-7CDC-4E30-895D-DAEE0E709A44}"/>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56" name="直線コネクタ 655">
          <a:extLst>
            <a:ext uri="{FF2B5EF4-FFF2-40B4-BE49-F238E27FC236}">
              <a16:creationId xmlns:a16="http://schemas.microsoft.com/office/drawing/2014/main" id="{77818C83-6138-454D-AD5A-9C12E56A1972}"/>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57" name="直線コネクタ 656">
          <a:extLst>
            <a:ext uri="{FF2B5EF4-FFF2-40B4-BE49-F238E27FC236}">
              <a16:creationId xmlns:a16="http://schemas.microsoft.com/office/drawing/2014/main" id="{CD87899B-785D-4A35-A76A-8A7691F09FCC}"/>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58" name="テキスト ボックス 657">
          <a:extLst>
            <a:ext uri="{FF2B5EF4-FFF2-40B4-BE49-F238E27FC236}">
              <a16:creationId xmlns:a16="http://schemas.microsoft.com/office/drawing/2014/main" id="{2546FCE2-7D70-4C4F-88E3-11B79087B326}"/>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59" name="直線コネクタ 658">
          <a:extLst>
            <a:ext uri="{FF2B5EF4-FFF2-40B4-BE49-F238E27FC236}">
              <a16:creationId xmlns:a16="http://schemas.microsoft.com/office/drawing/2014/main" id="{2C8026BB-833B-4394-BFE4-F153F80FCDA7}"/>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60" name="テキスト ボックス 659">
          <a:extLst>
            <a:ext uri="{FF2B5EF4-FFF2-40B4-BE49-F238E27FC236}">
              <a16:creationId xmlns:a16="http://schemas.microsoft.com/office/drawing/2014/main" id="{4F2F8D8F-6BC9-4B63-9925-CB14E4AFB50D}"/>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61" name="直線コネクタ 660">
          <a:extLst>
            <a:ext uri="{FF2B5EF4-FFF2-40B4-BE49-F238E27FC236}">
              <a16:creationId xmlns:a16="http://schemas.microsoft.com/office/drawing/2014/main" id="{6B64A0D7-B599-4226-A09D-3A8EFF6BF9B7}"/>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62" name="テキスト ボックス 661">
          <a:extLst>
            <a:ext uri="{FF2B5EF4-FFF2-40B4-BE49-F238E27FC236}">
              <a16:creationId xmlns:a16="http://schemas.microsoft.com/office/drawing/2014/main" id="{D34F6F1D-E98D-477C-8CA0-5EDB8061FB96}"/>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63" name="直線コネクタ 662">
          <a:extLst>
            <a:ext uri="{FF2B5EF4-FFF2-40B4-BE49-F238E27FC236}">
              <a16:creationId xmlns:a16="http://schemas.microsoft.com/office/drawing/2014/main" id="{D3E8232F-AF54-4D46-890D-2A62B72EBA63}"/>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64" name="テキスト ボックス 663">
          <a:extLst>
            <a:ext uri="{FF2B5EF4-FFF2-40B4-BE49-F238E27FC236}">
              <a16:creationId xmlns:a16="http://schemas.microsoft.com/office/drawing/2014/main" id="{CAF3C0A9-B90D-4E56-8685-9C90B33000E4}"/>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65" name="直線コネクタ 664">
          <a:extLst>
            <a:ext uri="{FF2B5EF4-FFF2-40B4-BE49-F238E27FC236}">
              <a16:creationId xmlns:a16="http://schemas.microsoft.com/office/drawing/2014/main" id="{C42A4203-83C8-4B2D-956E-F9569C0DC246}"/>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66" name="テキスト ボックス 665">
          <a:extLst>
            <a:ext uri="{FF2B5EF4-FFF2-40B4-BE49-F238E27FC236}">
              <a16:creationId xmlns:a16="http://schemas.microsoft.com/office/drawing/2014/main" id="{AC9AD6B5-C6DB-46B8-99E8-B0E622422405}"/>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67" name="【消防施設】&#10;一人当たり面積グラフ枠">
          <a:extLst>
            <a:ext uri="{FF2B5EF4-FFF2-40B4-BE49-F238E27FC236}">
              <a16:creationId xmlns:a16="http://schemas.microsoft.com/office/drawing/2014/main" id="{CB55B1EA-1DBD-4601-B3A7-980107911393}"/>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131826</xdr:rowOff>
    </xdr:from>
    <xdr:to>
      <xdr:col>116</xdr:col>
      <xdr:colOff>62864</xdr:colOff>
      <xdr:row>86</xdr:row>
      <xdr:rowOff>24385</xdr:rowOff>
    </xdr:to>
    <xdr:cxnSp macro="">
      <xdr:nvCxnSpPr>
        <xdr:cNvPr id="668" name="直線コネクタ 667">
          <a:extLst>
            <a:ext uri="{FF2B5EF4-FFF2-40B4-BE49-F238E27FC236}">
              <a16:creationId xmlns:a16="http://schemas.microsoft.com/office/drawing/2014/main" id="{B103B4A0-4DA1-4112-BF03-69A889706811}"/>
            </a:ext>
          </a:extLst>
        </xdr:cNvPr>
        <xdr:cNvCxnSpPr/>
      </xdr:nvCxnSpPr>
      <xdr:spPr>
        <a:xfrm flipV="1">
          <a:off x="22160864" y="13676376"/>
          <a:ext cx="0" cy="1092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669" name="【消防施設】&#10;一人当たり面積最小値テキスト">
          <a:extLst>
            <a:ext uri="{FF2B5EF4-FFF2-40B4-BE49-F238E27FC236}">
              <a16:creationId xmlns:a16="http://schemas.microsoft.com/office/drawing/2014/main" id="{757E41E5-CAB3-4804-AFD4-E651E3B122FB}"/>
            </a:ext>
          </a:extLst>
        </xdr:cNvPr>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670" name="直線コネクタ 669">
          <a:extLst>
            <a:ext uri="{FF2B5EF4-FFF2-40B4-BE49-F238E27FC236}">
              <a16:creationId xmlns:a16="http://schemas.microsoft.com/office/drawing/2014/main" id="{4913F5F7-4874-4504-9000-B67ACFC4DF27}"/>
            </a:ext>
          </a:extLst>
        </xdr:cNvPr>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78503</xdr:rowOff>
    </xdr:from>
    <xdr:ext cx="469744" cy="259045"/>
    <xdr:sp macro="" textlink="">
      <xdr:nvSpPr>
        <xdr:cNvPr id="671" name="【消防施設】&#10;一人当たり面積最大値テキスト">
          <a:extLst>
            <a:ext uri="{FF2B5EF4-FFF2-40B4-BE49-F238E27FC236}">
              <a16:creationId xmlns:a16="http://schemas.microsoft.com/office/drawing/2014/main" id="{1BFEBE74-B510-4FA8-BE24-26E839299E44}"/>
            </a:ext>
          </a:extLst>
        </xdr:cNvPr>
        <xdr:cNvSpPr txBox="1"/>
      </xdr:nvSpPr>
      <xdr:spPr>
        <a:xfrm>
          <a:off x="22199600" y="13451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131826</xdr:rowOff>
    </xdr:from>
    <xdr:to>
      <xdr:col>116</xdr:col>
      <xdr:colOff>152400</xdr:colOff>
      <xdr:row>79</xdr:row>
      <xdr:rowOff>131826</xdr:rowOff>
    </xdr:to>
    <xdr:cxnSp macro="">
      <xdr:nvCxnSpPr>
        <xdr:cNvPr id="672" name="直線コネクタ 671">
          <a:extLst>
            <a:ext uri="{FF2B5EF4-FFF2-40B4-BE49-F238E27FC236}">
              <a16:creationId xmlns:a16="http://schemas.microsoft.com/office/drawing/2014/main" id="{9E6A5B32-4FB8-4BDE-AE17-C99D7589D6CC}"/>
            </a:ext>
          </a:extLst>
        </xdr:cNvPr>
        <xdr:cNvCxnSpPr/>
      </xdr:nvCxnSpPr>
      <xdr:spPr>
        <a:xfrm>
          <a:off x="22072600" y="13676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25164</xdr:rowOff>
    </xdr:from>
    <xdr:ext cx="469744" cy="259045"/>
    <xdr:sp macro="" textlink="">
      <xdr:nvSpPr>
        <xdr:cNvPr id="673" name="【消防施設】&#10;一人当たり面積平均値テキスト">
          <a:extLst>
            <a:ext uri="{FF2B5EF4-FFF2-40B4-BE49-F238E27FC236}">
              <a16:creationId xmlns:a16="http://schemas.microsoft.com/office/drawing/2014/main" id="{E0757B50-B4D8-4C80-8AA7-72A44314FF70}"/>
            </a:ext>
          </a:extLst>
        </xdr:cNvPr>
        <xdr:cNvSpPr txBox="1"/>
      </xdr:nvSpPr>
      <xdr:spPr>
        <a:xfrm>
          <a:off x="22199600" y="144269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46737</xdr:rowOff>
    </xdr:from>
    <xdr:to>
      <xdr:col>116</xdr:col>
      <xdr:colOff>114300</xdr:colOff>
      <xdr:row>84</xdr:row>
      <xdr:rowOff>148337</xdr:rowOff>
    </xdr:to>
    <xdr:sp macro="" textlink="">
      <xdr:nvSpPr>
        <xdr:cNvPr id="674" name="フローチャート: 判断 673">
          <a:extLst>
            <a:ext uri="{FF2B5EF4-FFF2-40B4-BE49-F238E27FC236}">
              <a16:creationId xmlns:a16="http://schemas.microsoft.com/office/drawing/2014/main" id="{84144785-15A2-497F-BDA7-42FCB8D14C8F}"/>
            </a:ext>
          </a:extLst>
        </xdr:cNvPr>
        <xdr:cNvSpPr/>
      </xdr:nvSpPr>
      <xdr:spPr>
        <a:xfrm>
          <a:off x="22110700" y="144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46737</xdr:rowOff>
    </xdr:from>
    <xdr:to>
      <xdr:col>112</xdr:col>
      <xdr:colOff>38100</xdr:colOff>
      <xdr:row>84</xdr:row>
      <xdr:rowOff>148337</xdr:rowOff>
    </xdr:to>
    <xdr:sp macro="" textlink="">
      <xdr:nvSpPr>
        <xdr:cNvPr id="675" name="フローチャート: 判断 674">
          <a:extLst>
            <a:ext uri="{FF2B5EF4-FFF2-40B4-BE49-F238E27FC236}">
              <a16:creationId xmlns:a16="http://schemas.microsoft.com/office/drawing/2014/main" id="{27ACF421-7A18-41AF-A5A7-DF73ED4CB9C0}"/>
            </a:ext>
          </a:extLst>
        </xdr:cNvPr>
        <xdr:cNvSpPr/>
      </xdr:nvSpPr>
      <xdr:spPr>
        <a:xfrm>
          <a:off x="21272500" y="144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65024</xdr:rowOff>
    </xdr:from>
    <xdr:to>
      <xdr:col>107</xdr:col>
      <xdr:colOff>101600</xdr:colOff>
      <xdr:row>84</xdr:row>
      <xdr:rowOff>166624</xdr:rowOff>
    </xdr:to>
    <xdr:sp macro="" textlink="">
      <xdr:nvSpPr>
        <xdr:cNvPr id="676" name="フローチャート: 判断 675">
          <a:extLst>
            <a:ext uri="{FF2B5EF4-FFF2-40B4-BE49-F238E27FC236}">
              <a16:creationId xmlns:a16="http://schemas.microsoft.com/office/drawing/2014/main" id="{3675EAAC-424F-449A-9766-C82928360254}"/>
            </a:ext>
          </a:extLst>
        </xdr:cNvPr>
        <xdr:cNvSpPr/>
      </xdr:nvSpPr>
      <xdr:spPr>
        <a:xfrm>
          <a:off x="20383500" y="14466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60452</xdr:rowOff>
    </xdr:from>
    <xdr:to>
      <xdr:col>102</xdr:col>
      <xdr:colOff>165100</xdr:colOff>
      <xdr:row>84</xdr:row>
      <xdr:rowOff>162052</xdr:rowOff>
    </xdr:to>
    <xdr:sp macro="" textlink="">
      <xdr:nvSpPr>
        <xdr:cNvPr id="677" name="フローチャート: 判断 676">
          <a:extLst>
            <a:ext uri="{FF2B5EF4-FFF2-40B4-BE49-F238E27FC236}">
              <a16:creationId xmlns:a16="http://schemas.microsoft.com/office/drawing/2014/main" id="{ACF02459-C017-46CB-8FDE-6B6E64E4C206}"/>
            </a:ext>
          </a:extLst>
        </xdr:cNvPr>
        <xdr:cNvSpPr/>
      </xdr:nvSpPr>
      <xdr:spPr>
        <a:xfrm>
          <a:off x="19494500" y="1446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108458</xdr:rowOff>
    </xdr:from>
    <xdr:to>
      <xdr:col>98</xdr:col>
      <xdr:colOff>38100</xdr:colOff>
      <xdr:row>84</xdr:row>
      <xdr:rowOff>38608</xdr:rowOff>
    </xdr:to>
    <xdr:sp macro="" textlink="">
      <xdr:nvSpPr>
        <xdr:cNvPr id="678" name="フローチャート: 判断 677">
          <a:extLst>
            <a:ext uri="{FF2B5EF4-FFF2-40B4-BE49-F238E27FC236}">
              <a16:creationId xmlns:a16="http://schemas.microsoft.com/office/drawing/2014/main" id="{9B7051B3-6CCC-4C5C-925A-6E78674F6584}"/>
            </a:ext>
          </a:extLst>
        </xdr:cNvPr>
        <xdr:cNvSpPr/>
      </xdr:nvSpPr>
      <xdr:spPr>
        <a:xfrm>
          <a:off x="18605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79" name="テキスト ボックス 678">
          <a:extLst>
            <a:ext uri="{FF2B5EF4-FFF2-40B4-BE49-F238E27FC236}">
              <a16:creationId xmlns:a16="http://schemas.microsoft.com/office/drawing/2014/main" id="{F5C52BC2-C0B6-4970-9A23-84F50609BCC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0" name="テキスト ボックス 679">
          <a:extLst>
            <a:ext uri="{FF2B5EF4-FFF2-40B4-BE49-F238E27FC236}">
              <a16:creationId xmlns:a16="http://schemas.microsoft.com/office/drawing/2014/main" id="{65ED5208-145D-4D5A-AAFF-99192A704085}"/>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1" name="テキスト ボックス 680">
          <a:extLst>
            <a:ext uri="{FF2B5EF4-FFF2-40B4-BE49-F238E27FC236}">
              <a16:creationId xmlns:a16="http://schemas.microsoft.com/office/drawing/2014/main" id="{D4079850-AD28-4481-AFD8-607D1B191586}"/>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82" name="テキスト ボックス 681">
          <a:extLst>
            <a:ext uri="{FF2B5EF4-FFF2-40B4-BE49-F238E27FC236}">
              <a16:creationId xmlns:a16="http://schemas.microsoft.com/office/drawing/2014/main" id="{47625774-40AD-48FD-A84C-C65AE055B632}"/>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83" name="テキスト ボックス 682">
          <a:extLst>
            <a:ext uri="{FF2B5EF4-FFF2-40B4-BE49-F238E27FC236}">
              <a16:creationId xmlns:a16="http://schemas.microsoft.com/office/drawing/2014/main" id="{29A8236B-CFBA-46FC-AF17-EFFD9D59B22F}"/>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1015</xdr:rowOff>
    </xdr:from>
    <xdr:to>
      <xdr:col>112</xdr:col>
      <xdr:colOff>38100</xdr:colOff>
      <xdr:row>84</xdr:row>
      <xdr:rowOff>102615</xdr:rowOff>
    </xdr:to>
    <xdr:sp macro="" textlink="">
      <xdr:nvSpPr>
        <xdr:cNvPr id="684" name="楕円 683">
          <a:extLst>
            <a:ext uri="{FF2B5EF4-FFF2-40B4-BE49-F238E27FC236}">
              <a16:creationId xmlns:a16="http://schemas.microsoft.com/office/drawing/2014/main" id="{A15CA149-AA29-40A9-B4F0-B5EA0D4B358A}"/>
            </a:ext>
          </a:extLst>
        </xdr:cNvPr>
        <xdr:cNvSpPr/>
      </xdr:nvSpPr>
      <xdr:spPr>
        <a:xfrm>
          <a:off x="21272500" y="1440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5587</xdr:rowOff>
    </xdr:from>
    <xdr:to>
      <xdr:col>107</xdr:col>
      <xdr:colOff>101600</xdr:colOff>
      <xdr:row>84</xdr:row>
      <xdr:rowOff>107187</xdr:rowOff>
    </xdr:to>
    <xdr:sp macro="" textlink="">
      <xdr:nvSpPr>
        <xdr:cNvPr id="685" name="楕円 684">
          <a:extLst>
            <a:ext uri="{FF2B5EF4-FFF2-40B4-BE49-F238E27FC236}">
              <a16:creationId xmlns:a16="http://schemas.microsoft.com/office/drawing/2014/main" id="{FC46B8D1-FB52-49AE-9BC3-16137E144262}"/>
            </a:ext>
          </a:extLst>
        </xdr:cNvPr>
        <xdr:cNvSpPr/>
      </xdr:nvSpPr>
      <xdr:spPr>
        <a:xfrm>
          <a:off x="20383500" y="1440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51815</xdr:rowOff>
    </xdr:from>
    <xdr:to>
      <xdr:col>111</xdr:col>
      <xdr:colOff>177800</xdr:colOff>
      <xdr:row>84</xdr:row>
      <xdr:rowOff>56387</xdr:rowOff>
    </xdr:to>
    <xdr:cxnSp macro="">
      <xdr:nvCxnSpPr>
        <xdr:cNvPr id="686" name="直線コネクタ 685">
          <a:extLst>
            <a:ext uri="{FF2B5EF4-FFF2-40B4-BE49-F238E27FC236}">
              <a16:creationId xmlns:a16="http://schemas.microsoft.com/office/drawing/2014/main" id="{68CDEF74-0F49-4BDF-8027-A48759FED69D}"/>
            </a:ext>
          </a:extLst>
        </xdr:cNvPr>
        <xdr:cNvCxnSpPr/>
      </xdr:nvCxnSpPr>
      <xdr:spPr>
        <a:xfrm flipV="1">
          <a:off x="20434300" y="14453615"/>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106172</xdr:rowOff>
    </xdr:from>
    <xdr:to>
      <xdr:col>102</xdr:col>
      <xdr:colOff>165100</xdr:colOff>
      <xdr:row>85</xdr:row>
      <xdr:rowOff>36322</xdr:rowOff>
    </xdr:to>
    <xdr:sp macro="" textlink="">
      <xdr:nvSpPr>
        <xdr:cNvPr id="687" name="楕円 686">
          <a:extLst>
            <a:ext uri="{FF2B5EF4-FFF2-40B4-BE49-F238E27FC236}">
              <a16:creationId xmlns:a16="http://schemas.microsoft.com/office/drawing/2014/main" id="{DEF7FF96-8BBE-4108-8CCD-F280C75D2ED0}"/>
            </a:ext>
          </a:extLst>
        </xdr:cNvPr>
        <xdr:cNvSpPr/>
      </xdr:nvSpPr>
      <xdr:spPr>
        <a:xfrm>
          <a:off x="19494500" y="1450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56387</xdr:rowOff>
    </xdr:from>
    <xdr:to>
      <xdr:col>107</xdr:col>
      <xdr:colOff>50800</xdr:colOff>
      <xdr:row>84</xdr:row>
      <xdr:rowOff>156972</xdr:rowOff>
    </xdr:to>
    <xdr:cxnSp macro="">
      <xdr:nvCxnSpPr>
        <xdr:cNvPr id="688" name="直線コネクタ 687">
          <a:extLst>
            <a:ext uri="{FF2B5EF4-FFF2-40B4-BE49-F238E27FC236}">
              <a16:creationId xmlns:a16="http://schemas.microsoft.com/office/drawing/2014/main" id="{8CFA6AE3-D1B2-411D-9016-A37D52EF2987}"/>
            </a:ext>
          </a:extLst>
        </xdr:cNvPr>
        <xdr:cNvCxnSpPr/>
      </xdr:nvCxnSpPr>
      <xdr:spPr>
        <a:xfrm flipV="1">
          <a:off x="19545300" y="14458187"/>
          <a:ext cx="889000" cy="100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110744</xdr:rowOff>
    </xdr:from>
    <xdr:to>
      <xdr:col>98</xdr:col>
      <xdr:colOff>38100</xdr:colOff>
      <xdr:row>85</xdr:row>
      <xdr:rowOff>40894</xdr:rowOff>
    </xdr:to>
    <xdr:sp macro="" textlink="">
      <xdr:nvSpPr>
        <xdr:cNvPr id="689" name="楕円 688">
          <a:extLst>
            <a:ext uri="{FF2B5EF4-FFF2-40B4-BE49-F238E27FC236}">
              <a16:creationId xmlns:a16="http://schemas.microsoft.com/office/drawing/2014/main" id="{3DA40844-7E86-471E-8238-5A7E5DFC0C3D}"/>
            </a:ext>
          </a:extLst>
        </xdr:cNvPr>
        <xdr:cNvSpPr/>
      </xdr:nvSpPr>
      <xdr:spPr>
        <a:xfrm>
          <a:off x="18605500" y="1451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156972</xdr:rowOff>
    </xdr:from>
    <xdr:to>
      <xdr:col>102</xdr:col>
      <xdr:colOff>114300</xdr:colOff>
      <xdr:row>84</xdr:row>
      <xdr:rowOff>161544</xdr:rowOff>
    </xdr:to>
    <xdr:cxnSp macro="">
      <xdr:nvCxnSpPr>
        <xdr:cNvPr id="690" name="直線コネクタ 689">
          <a:extLst>
            <a:ext uri="{FF2B5EF4-FFF2-40B4-BE49-F238E27FC236}">
              <a16:creationId xmlns:a16="http://schemas.microsoft.com/office/drawing/2014/main" id="{58979C1B-9793-40B1-9C6A-51FB31BFF076}"/>
            </a:ext>
          </a:extLst>
        </xdr:cNvPr>
        <xdr:cNvCxnSpPr/>
      </xdr:nvCxnSpPr>
      <xdr:spPr>
        <a:xfrm flipV="1">
          <a:off x="18656300" y="1455877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139464</xdr:rowOff>
    </xdr:from>
    <xdr:ext cx="469744" cy="259045"/>
    <xdr:sp macro="" textlink="">
      <xdr:nvSpPr>
        <xdr:cNvPr id="691" name="n_1aveValue【消防施設】&#10;一人当たり面積">
          <a:extLst>
            <a:ext uri="{FF2B5EF4-FFF2-40B4-BE49-F238E27FC236}">
              <a16:creationId xmlns:a16="http://schemas.microsoft.com/office/drawing/2014/main" id="{0AB09CCB-4D39-4F51-A720-0863192EC8DC}"/>
            </a:ext>
          </a:extLst>
        </xdr:cNvPr>
        <xdr:cNvSpPr txBox="1"/>
      </xdr:nvSpPr>
      <xdr:spPr>
        <a:xfrm>
          <a:off x="21075727" y="14541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157751</xdr:rowOff>
    </xdr:from>
    <xdr:ext cx="469744" cy="259045"/>
    <xdr:sp macro="" textlink="">
      <xdr:nvSpPr>
        <xdr:cNvPr id="692" name="n_2aveValue【消防施設】&#10;一人当たり面積">
          <a:extLst>
            <a:ext uri="{FF2B5EF4-FFF2-40B4-BE49-F238E27FC236}">
              <a16:creationId xmlns:a16="http://schemas.microsoft.com/office/drawing/2014/main" id="{E8AD4F0A-449B-4A90-9B0E-F1FFFE03D96C}"/>
            </a:ext>
          </a:extLst>
        </xdr:cNvPr>
        <xdr:cNvSpPr txBox="1"/>
      </xdr:nvSpPr>
      <xdr:spPr>
        <a:xfrm>
          <a:off x="20199427" y="14559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7129</xdr:rowOff>
    </xdr:from>
    <xdr:ext cx="469744" cy="259045"/>
    <xdr:sp macro="" textlink="">
      <xdr:nvSpPr>
        <xdr:cNvPr id="693" name="n_3aveValue【消防施設】&#10;一人当たり面積">
          <a:extLst>
            <a:ext uri="{FF2B5EF4-FFF2-40B4-BE49-F238E27FC236}">
              <a16:creationId xmlns:a16="http://schemas.microsoft.com/office/drawing/2014/main" id="{7C203C79-0141-4DB8-9751-DEDD3CE0584D}"/>
            </a:ext>
          </a:extLst>
        </xdr:cNvPr>
        <xdr:cNvSpPr txBox="1"/>
      </xdr:nvSpPr>
      <xdr:spPr>
        <a:xfrm>
          <a:off x="19310427" y="14237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55135</xdr:rowOff>
    </xdr:from>
    <xdr:ext cx="469744" cy="259045"/>
    <xdr:sp macro="" textlink="">
      <xdr:nvSpPr>
        <xdr:cNvPr id="694" name="n_4aveValue【消防施設】&#10;一人当たり面積">
          <a:extLst>
            <a:ext uri="{FF2B5EF4-FFF2-40B4-BE49-F238E27FC236}">
              <a16:creationId xmlns:a16="http://schemas.microsoft.com/office/drawing/2014/main" id="{EC25B3CB-4811-45FB-B6CA-4ACADC684407}"/>
            </a:ext>
          </a:extLst>
        </xdr:cNvPr>
        <xdr:cNvSpPr txBox="1"/>
      </xdr:nvSpPr>
      <xdr:spPr>
        <a:xfrm>
          <a:off x="18421427" y="1411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119142</xdr:rowOff>
    </xdr:from>
    <xdr:ext cx="469744" cy="259045"/>
    <xdr:sp macro="" textlink="">
      <xdr:nvSpPr>
        <xdr:cNvPr id="695" name="n_1mainValue【消防施設】&#10;一人当たり面積">
          <a:extLst>
            <a:ext uri="{FF2B5EF4-FFF2-40B4-BE49-F238E27FC236}">
              <a16:creationId xmlns:a16="http://schemas.microsoft.com/office/drawing/2014/main" id="{6CAB9D12-1476-443C-B597-0564E520E739}"/>
            </a:ext>
          </a:extLst>
        </xdr:cNvPr>
        <xdr:cNvSpPr txBox="1"/>
      </xdr:nvSpPr>
      <xdr:spPr>
        <a:xfrm>
          <a:off x="21075727" y="1417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123714</xdr:rowOff>
    </xdr:from>
    <xdr:ext cx="469744" cy="259045"/>
    <xdr:sp macro="" textlink="">
      <xdr:nvSpPr>
        <xdr:cNvPr id="696" name="n_2mainValue【消防施設】&#10;一人当たり面積">
          <a:extLst>
            <a:ext uri="{FF2B5EF4-FFF2-40B4-BE49-F238E27FC236}">
              <a16:creationId xmlns:a16="http://schemas.microsoft.com/office/drawing/2014/main" id="{A26845C1-2508-454F-940C-BD132B7BCD10}"/>
            </a:ext>
          </a:extLst>
        </xdr:cNvPr>
        <xdr:cNvSpPr txBox="1"/>
      </xdr:nvSpPr>
      <xdr:spPr>
        <a:xfrm>
          <a:off x="20199427" y="14182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27449</xdr:rowOff>
    </xdr:from>
    <xdr:ext cx="469744" cy="259045"/>
    <xdr:sp macro="" textlink="">
      <xdr:nvSpPr>
        <xdr:cNvPr id="697" name="n_3mainValue【消防施設】&#10;一人当たり面積">
          <a:extLst>
            <a:ext uri="{FF2B5EF4-FFF2-40B4-BE49-F238E27FC236}">
              <a16:creationId xmlns:a16="http://schemas.microsoft.com/office/drawing/2014/main" id="{F4BFB021-EC11-4DD0-8494-ED859F05D1E0}"/>
            </a:ext>
          </a:extLst>
        </xdr:cNvPr>
        <xdr:cNvSpPr txBox="1"/>
      </xdr:nvSpPr>
      <xdr:spPr>
        <a:xfrm>
          <a:off x="19310427" y="14600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32021</xdr:rowOff>
    </xdr:from>
    <xdr:ext cx="469744" cy="259045"/>
    <xdr:sp macro="" textlink="">
      <xdr:nvSpPr>
        <xdr:cNvPr id="698" name="n_4mainValue【消防施設】&#10;一人当たり面積">
          <a:extLst>
            <a:ext uri="{FF2B5EF4-FFF2-40B4-BE49-F238E27FC236}">
              <a16:creationId xmlns:a16="http://schemas.microsoft.com/office/drawing/2014/main" id="{58959C05-80E3-41E1-9C56-DB889767A95F}"/>
            </a:ext>
          </a:extLst>
        </xdr:cNvPr>
        <xdr:cNvSpPr txBox="1"/>
      </xdr:nvSpPr>
      <xdr:spPr>
        <a:xfrm>
          <a:off x="18421427" y="14605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99" name="正方形/長方形 698">
          <a:extLst>
            <a:ext uri="{FF2B5EF4-FFF2-40B4-BE49-F238E27FC236}">
              <a16:creationId xmlns:a16="http://schemas.microsoft.com/office/drawing/2014/main" id="{486BB386-4731-4CF4-96F2-B989B93980B1}"/>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00" name="正方形/長方形 699">
          <a:extLst>
            <a:ext uri="{FF2B5EF4-FFF2-40B4-BE49-F238E27FC236}">
              <a16:creationId xmlns:a16="http://schemas.microsoft.com/office/drawing/2014/main" id="{CADC2E5A-57E9-481F-B2B6-B0C2BE60E7A1}"/>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01" name="正方形/長方形 700">
          <a:extLst>
            <a:ext uri="{FF2B5EF4-FFF2-40B4-BE49-F238E27FC236}">
              <a16:creationId xmlns:a16="http://schemas.microsoft.com/office/drawing/2014/main" id="{C6475AFD-D751-4163-A71B-DCFD92EE866D}"/>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02" name="正方形/長方形 701">
          <a:extLst>
            <a:ext uri="{FF2B5EF4-FFF2-40B4-BE49-F238E27FC236}">
              <a16:creationId xmlns:a16="http://schemas.microsoft.com/office/drawing/2014/main" id="{F2773830-4A31-4138-B38F-6A729D688526}"/>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03" name="正方形/長方形 702">
          <a:extLst>
            <a:ext uri="{FF2B5EF4-FFF2-40B4-BE49-F238E27FC236}">
              <a16:creationId xmlns:a16="http://schemas.microsoft.com/office/drawing/2014/main" id="{CF8F2A7F-4BB0-47DC-A45F-928F8D7C30BC}"/>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04" name="正方形/長方形 703">
          <a:extLst>
            <a:ext uri="{FF2B5EF4-FFF2-40B4-BE49-F238E27FC236}">
              <a16:creationId xmlns:a16="http://schemas.microsoft.com/office/drawing/2014/main" id="{FDB8FECE-63E5-4F19-B3A8-DAA82DD28D37}"/>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05" name="正方形/長方形 704">
          <a:extLst>
            <a:ext uri="{FF2B5EF4-FFF2-40B4-BE49-F238E27FC236}">
              <a16:creationId xmlns:a16="http://schemas.microsoft.com/office/drawing/2014/main" id="{A8566A58-F58D-4709-A1E4-4906768268F6}"/>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6" name="正方形/長方形 705">
          <a:extLst>
            <a:ext uri="{FF2B5EF4-FFF2-40B4-BE49-F238E27FC236}">
              <a16:creationId xmlns:a16="http://schemas.microsoft.com/office/drawing/2014/main" id="{3C01BF00-ADA1-4A2D-94B6-965EFC34A36C}"/>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07" name="テキスト ボックス 706">
          <a:extLst>
            <a:ext uri="{FF2B5EF4-FFF2-40B4-BE49-F238E27FC236}">
              <a16:creationId xmlns:a16="http://schemas.microsoft.com/office/drawing/2014/main" id="{F7AC8BE4-2E67-488E-B297-5338284076B8}"/>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08" name="直線コネクタ 707">
          <a:extLst>
            <a:ext uri="{FF2B5EF4-FFF2-40B4-BE49-F238E27FC236}">
              <a16:creationId xmlns:a16="http://schemas.microsoft.com/office/drawing/2014/main" id="{C5FBEB15-2743-42A8-9B34-9D6E7F9C94FA}"/>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09" name="テキスト ボックス 708">
          <a:extLst>
            <a:ext uri="{FF2B5EF4-FFF2-40B4-BE49-F238E27FC236}">
              <a16:creationId xmlns:a16="http://schemas.microsoft.com/office/drawing/2014/main" id="{D4C3424C-E5A9-4F30-A228-4F8DCD4ED353}"/>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10" name="直線コネクタ 709">
          <a:extLst>
            <a:ext uri="{FF2B5EF4-FFF2-40B4-BE49-F238E27FC236}">
              <a16:creationId xmlns:a16="http://schemas.microsoft.com/office/drawing/2014/main" id="{76A7F8DE-2C43-4583-B3BB-6D41FBC39532}"/>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11" name="テキスト ボックス 710">
          <a:extLst>
            <a:ext uri="{FF2B5EF4-FFF2-40B4-BE49-F238E27FC236}">
              <a16:creationId xmlns:a16="http://schemas.microsoft.com/office/drawing/2014/main" id="{F2FE62F9-7275-4028-8441-977506247A65}"/>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12" name="直線コネクタ 711">
          <a:extLst>
            <a:ext uri="{FF2B5EF4-FFF2-40B4-BE49-F238E27FC236}">
              <a16:creationId xmlns:a16="http://schemas.microsoft.com/office/drawing/2014/main" id="{6EA142EE-FA9A-4924-8321-EF83BD36E183}"/>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13" name="テキスト ボックス 712">
          <a:extLst>
            <a:ext uri="{FF2B5EF4-FFF2-40B4-BE49-F238E27FC236}">
              <a16:creationId xmlns:a16="http://schemas.microsoft.com/office/drawing/2014/main" id="{161DFA71-0C58-474B-8C65-10BD1251704E}"/>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14" name="直線コネクタ 713">
          <a:extLst>
            <a:ext uri="{FF2B5EF4-FFF2-40B4-BE49-F238E27FC236}">
              <a16:creationId xmlns:a16="http://schemas.microsoft.com/office/drawing/2014/main" id="{3AE320B6-DCC8-4AE1-A3F7-95EA2A0B8327}"/>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15" name="テキスト ボックス 714">
          <a:extLst>
            <a:ext uri="{FF2B5EF4-FFF2-40B4-BE49-F238E27FC236}">
              <a16:creationId xmlns:a16="http://schemas.microsoft.com/office/drawing/2014/main" id="{8BB872A8-59C8-419C-AD09-C9E92918D427}"/>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16" name="直線コネクタ 715">
          <a:extLst>
            <a:ext uri="{FF2B5EF4-FFF2-40B4-BE49-F238E27FC236}">
              <a16:creationId xmlns:a16="http://schemas.microsoft.com/office/drawing/2014/main" id="{81794C09-F132-45B7-9054-60474F1A8C0F}"/>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17" name="テキスト ボックス 716">
          <a:extLst>
            <a:ext uri="{FF2B5EF4-FFF2-40B4-BE49-F238E27FC236}">
              <a16:creationId xmlns:a16="http://schemas.microsoft.com/office/drawing/2014/main" id="{C1EC0E93-61FD-41F6-9EC7-E39F2CA50F6C}"/>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18" name="直線コネクタ 717">
          <a:extLst>
            <a:ext uri="{FF2B5EF4-FFF2-40B4-BE49-F238E27FC236}">
              <a16:creationId xmlns:a16="http://schemas.microsoft.com/office/drawing/2014/main" id="{1F6E05A5-D76F-41F3-A393-0D21719BF13A}"/>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19" name="テキスト ボックス 718">
          <a:extLst>
            <a:ext uri="{FF2B5EF4-FFF2-40B4-BE49-F238E27FC236}">
              <a16:creationId xmlns:a16="http://schemas.microsoft.com/office/drawing/2014/main" id="{72A31229-CF35-4C51-BC1E-266E253E252B}"/>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20" name="直線コネクタ 719">
          <a:extLst>
            <a:ext uri="{FF2B5EF4-FFF2-40B4-BE49-F238E27FC236}">
              <a16:creationId xmlns:a16="http://schemas.microsoft.com/office/drawing/2014/main" id="{1B635CCC-73D0-4B3E-B459-9CF397C2A386}"/>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21" name="テキスト ボックス 720">
          <a:extLst>
            <a:ext uri="{FF2B5EF4-FFF2-40B4-BE49-F238E27FC236}">
              <a16:creationId xmlns:a16="http://schemas.microsoft.com/office/drawing/2014/main" id="{85BDF4B1-D7A5-41C7-BA19-7AE39D130B37}"/>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22" name="直線コネクタ 721">
          <a:extLst>
            <a:ext uri="{FF2B5EF4-FFF2-40B4-BE49-F238E27FC236}">
              <a16:creationId xmlns:a16="http://schemas.microsoft.com/office/drawing/2014/main" id="{F311A748-6FF4-49F9-B558-C96337679073}"/>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3" name="【庁舎】&#10;有形固定資産減価償却率グラフ枠">
          <a:extLst>
            <a:ext uri="{FF2B5EF4-FFF2-40B4-BE49-F238E27FC236}">
              <a16:creationId xmlns:a16="http://schemas.microsoft.com/office/drawing/2014/main" id="{BDD70B76-4A0E-45FF-8EAB-B9D1ED010609}"/>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54973</xdr:rowOff>
    </xdr:from>
    <xdr:to>
      <xdr:col>85</xdr:col>
      <xdr:colOff>126364</xdr:colOff>
      <xdr:row>108</xdr:row>
      <xdr:rowOff>166007</xdr:rowOff>
    </xdr:to>
    <xdr:cxnSp macro="">
      <xdr:nvCxnSpPr>
        <xdr:cNvPr id="724" name="直線コネクタ 723">
          <a:extLst>
            <a:ext uri="{FF2B5EF4-FFF2-40B4-BE49-F238E27FC236}">
              <a16:creationId xmlns:a16="http://schemas.microsoft.com/office/drawing/2014/main" id="{5C9696C0-C25C-4222-9E70-ECD0E68616CD}"/>
            </a:ext>
          </a:extLst>
        </xdr:cNvPr>
        <xdr:cNvCxnSpPr/>
      </xdr:nvCxnSpPr>
      <xdr:spPr>
        <a:xfrm flipV="1">
          <a:off x="16318864" y="17199973"/>
          <a:ext cx="0" cy="1482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169834</xdr:rowOff>
    </xdr:from>
    <xdr:ext cx="405111" cy="259045"/>
    <xdr:sp macro="" textlink="">
      <xdr:nvSpPr>
        <xdr:cNvPr id="725" name="【庁舎】&#10;有形固定資産減価償却率最小値テキスト">
          <a:extLst>
            <a:ext uri="{FF2B5EF4-FFF2-40B4-BE49-F238E27FC236}">
              <a16:creationId xmlns:a16="http://schemas.microsoft.com/office/drawing/2014/main" id="{9AA31509-82B5-48E2-9FF3-FD5A847EBC5E}"/>
            </a:ext>
          </a:extLst>
        </xdr:cNvPr>
        <xdr:cNvSpPr txBox="1"/>
      </xdr:nvSpPr>
      <xdr:spPr>
        <a:xfrm>
          <a:off x="16357600" y="18686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166007</xdr:rowOff>
    </xdr:from>
    <xdr:to>
      <xdr:col>86</xdr:col>
      <xdr:colOff>25400</xdr:colOff>
      <xdr:row>108</xdr:row>
      <xdr:rowOff>166007</xdr:rowOff>
    </xdr:to>
    <xdr:cxnSp macro="">
      <xdr:nvCxnSpPr>
        <xdr:cNvPr id="726" name="直線コネクタ 725">
          <a:extLst>
            <a:ext uri="{FF2B5EF4-FFF2-40B4-BE49-F238E27FC236}">
              <a16:creationId xmlns:a16="http://schemas.microsoft.com/office/drawing/2014/main" id="{CE2E04C4-BB6B-4F09-B664-B791707B78C8}"/>
            </a:ext>
          </a:extLst>
        </xdr:cNvPr>
        <xdr:cNvCxnSpPr/>
      </xdr:nvCxnSpPr>
      <xdr:spPr>
        <a:xfrm>
          <a:off x="16230600" y="18682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1650</xdr:rowOff>
    </xdr:from>
    <xdr:ext cx="340478" cy="259045"/>
    <xdr:sp macro="" textlink="">
      <xdr:nvSpPr>
        <xdr:cNvPr id="727" name="【庁舎】&#10;有形固定資産減価償却率最大値テキスト">
          <a:extLst>
            <a:ext uri="{FF2B5EF4-FFF2-40B4-BE49-F238E27FC236}">
              <a16:creationId xmlns:a16="http://schemas.microsoft.com/office/drawing/2014/main" id="{C4DE6455-3653-4218-A959-FEB11AB784D1}"/>
            </a:ext>
          </a:extLst>
        </xdr:cNvPr>
        <xdr:cNvSpPr txBox="1"/>
      </xdr:nvSpPr>
      <xdr:spPr>
        <a:xfrm>
          <a:off x="16357600" y="169752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54973</xdr:rowOff>
    </xdr:from>
    <xdr:to>
      <xdr:col>86</xdr:col>
      <xdr:colOff>25400</xdr:colOff>
      <xdr:row>100</xdr:row>
      <xdr:rowOff>54973</xdr:rowOff>
    </xdr:to>
    <xdr:cxnSp macro="">
      <xdr:nvCxnSpPr>
        <xdr:cNvPr id="728" name="直線コネクタ 727">
          <a:extLst>
            <a:ext uri="{FF2B5EF4-FFF2-40B4-BE49-F238E27FC236}">
              <a16:creationId xmlns:a16="http://schemas.microsoft.com/office/drawing/2014/main" id="{CA08ACA1-F87C-4EFB-B97C-514CD92A399F}"/>
            </a:ext>
          </a:extLst>
        </xdr:cNvPr>
        <xdr:cNvCxnSpPr/>
      </xdr:nvCxnSpPr>
      <xdr:spPr>
        <a:xfrm>
          <a:off x="16230600" y="1719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36484</xdr:rowOff>
    </xdr:from>
    <xdr:ext cx="405111" cy="259045"/>
    <xdr:sp macro="" textlink="">
      <xdr:nvSpPr>
        <xdr:cNvPr id="729" name="【庁舎】&#10;有形固定資産減価償却率平均値テキスト">
          <a:extLst>
            <a:ext uri="{FF2B5EF4-FFF2-40B4-BE49-F238E27FC236}">
              <a16:creationId xmlns:a16="http://schemas.microsoft.com/office/drawing/2014/main" id="{8DD6BE2E-23B2-44AC-8311-B1B931174057}"/>
            </a:ext>
          </a:extLst>
        </xdr:cNvPr>
        <xdr:cNvSpPr txBox="1"/>
      </xdr:nvSpPr>
      <xdr:spPr>
        <a:xfrm>
          <a:off x="16357600" y="178672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58057</xdr:rowOff>
    </xdr:from>
    <xdr:to>
      <xdr:col>85</xdr:col>
      <xdr:colOff>177800</xdr:colOff>
      <xdr:row>104</xdr:row>
      <xdr:rowOff>159657</xdr:rowOff>
    </xdr:to>
    <xdr:sp macro="" textlink="">
      <xdr:nvSpPr>
        <xdr:cNvPr id="730" name="フローチャート: 判断 729">
          <a:extLst>
            <a:ext uri="{FF2B5EF4-FFF2-40B4-BE49-F238E27FC236}">
              <a16:creationId xmlns:a16="http://schemas.microsoft.com/office/drawing/2014/main" id="{046AE40F-481E-4504-9388-E6AD8567A5EB}"/>
            </a:ext>
          </a:extLst>
        </xdr:cNvPr>
        <xdr:cNvSpPr/>
      </xdr:nvSpPr>
      <xdr:spPr>
        <a:xfrm>
          <a:off x="16268700" y="1788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71120</xdr:rowOff>
    </xdr:from>
    <xdr:to>
      <xdr:col>81</xdr:col>
      <xdr:colOff>101600</xdr:colOff>
      <xdr:row>105</xdr:row>
      <xdr:rowOff>1270</xdr:rowOff>
    </xdr:to>
    <xdr:sp macro="" textlink="">
      <xdr:nvSpPr>
        <xdr:cNvPr id="731" name="フローチャート: 判断 730">
          <a:extLst>
            <a:ext uri="{FF2B5EF4-FFF2-40B4-BE49-F238E27FC236}">
              <a16:creationId xmlns:a16="http://schemas.microsoft.com/office/drawing/2014/main" id="{4EFE4F4F-A533-4B95-AEAF-896BE5ABF92D}"/>
            </a:ext>
          </a:extLst>
        </xdr:cNvPr>
        <xdr:cNvSpPr/>
      </xdr:nvSpPr>
      <xdr:spPr>
        <a:xfrm>
          <a:off x="154305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82550</xdr:rowOff>
    </xdr:from>
    <xdr:to>
      <xdr:col>76</xdr:col>
      <xdr:colOff>165100</xdr:colOff>
      <xdr:row>105</xdr:row>
      <xdr:rowOff>12700</xdr:rowOff>
    </xdr:to>
    <xdr:sp macro="" textlink="">
      <xdr:nvSpPr>
        <xdr:cNvPr id="732" name="フローチャート: 判断 731">
          <a:extLst>
            <a:ext uri="{FF2B5EF4-FFF2-40B4-BE49-F238E27FC236}">
              <a16:creationId xmlns:a16="http://schemas.microsoft.com/office/drawing/2014/main" id="{0BA3A48D-373C-4491-9AA7-0ECE0966ACE1}"/>
            </a:ext>
          </a:extLst>
        </xdr:cNvPr>
        <xdr:cNvSpPr/>
      </xdr:nvSpPr>
      <xdr:spPr>
        <a:xfrm>
          <a:off x="14541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89081</xdr:rowOff>
    </xdr:from>
    <xdr:to>
      <xdr:col>72</xdr:col>
      <xdr:colOff>38100</xdr:colOff>
      <xdr:row>105</xdr:row>
      <xdr:rowOff>19231</xdr:rowOff>
    </xdr:to>
    <xdr:sp macro="" textlink="">
      <xdr:nvSpPr>
        <xdr:cNvPr id="733" name="フローチャート: 判断 732">
          <a:extLst>
            <a:ext uri="{FF2B5EF4-FFF2-40B4-BE49-F238E27FC236}">
              <a16:creationId xmlns:a16="http://schemas.microsoft.com/office/drawing/2014/main" id="{06738F31-AE3B-4C44-96ED-E1372E3AC86C}"/>
            </a:ext>
          </a:extLst>
        </xdr:cNvPr>
        <xdr:cNvSpPr/>
      </xdr:nvSpPr>
      <xdr:spPr>
        <a:xfrm>
          <a:off x="13652500" y="1791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147864</xdr:rowOff>
    </xdr:from>
    <xdr:to>
      <xdr:col>67</xdr:col>
      <xdr:colOff>101600</xdr:colOff>
      <xdr:row>105</xdr:row>
      <xdr:rowOff>78014</xdr:rowOff>
    </xdr:to>
    <xdr:sp macro="" textlink="">
      <xdr:nvSpPr>
        <xdr:cNvPr id="734" name="フローチャート: 判断 733">
          <a:extLst>
            <a:ext uri="{FF2B5EF4-FFF2-40B4-BE49-F238E27FC236}">
              <a16:creationId xmlns:a16="http://schemas.microsoft.com/office/drawing/2014/main" id="{97D2EE83-ABC8-457B-92C3-7FB05610E29C}"/>
            </a:ext>
          </a:extLst>
        </xdr:cNvPr>
        <xdr:cNvSpPr/>
      </xdr:nvSpPr>
      <xdr:spPr>
        <a:xfrm>
          <a:off x="12763500" y="17978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35" name="テキスト ボックス 734">
          <a:extLst>
            <a:ext uri="{FF2B5EF4-FFF2-40B4-BE49-F238E27FC236}">
              <a16:creationId xmlns:a16="http://schemas.microsoft.com/office/drawing/2014/main" id="{D111929F-EB8F-460A-9491-95FCB2EB48F9}"/>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36" name="テキスト ボックス 735">
          <a:extLst>
            <a:ext uri="{FF2B5EF4-FFF2-40B4-BE49-F238E27FC236}">
              <a16:creationId xmlns:a16="http://schemas.microsoft.com/office/drawing/2014/main" id="{D262884A-6EC0-4D96-812B-DDE1DDB3BBF2}"/>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37" name="テキスト ボックス 736">
          <a:extLst>
            <a:ext uri="{FF2B5EF4-FFF2-40B4-BE49-F238E27FC236}">
              <a16:creationId xmlns:a16="http://schemas.microsoft.com/office/drawing/2014/main" id="{AB0FAAA1-8481-412A-BA1F-D1769E3D27F5}"/>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38" name="テキスト ボックス 737">
          <a:extLst>
            <a:ext uri="{FF2B5EF4-FFF2-40B4-BE49-F238E27FC236}">
              <a16:creationId xmlns:a16="http://schemas.microsoft.com/office/drawing/2014/main" id="{AB5CC8C7-4023-4348-94C2-0B8BE7D516D5}"/>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39" name="テキスト ボックス 738">
          <a:extLst>
            <a:ext uri="{FF2B5EF4-FFF2-40B4-BE49-F238E27FC236}">
              <a16:creationId xmlns:a16="http://schemas.microsoft.com/office/drawing/2014/main" id="{7D9F032D-AE11-4258-9902-0CC0408C48BB}"/>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89081</xdr:rowOff>
    </xdr:from>
    <xdr:to>
      <xdr:col>81</xdr:col>
      <xdr:colOff>101600</xdr:colOff>
      <xdr:row>104</xdr:row>
      <xdr:rowOff>19231</xdr:rowOff>
    </xdr:to>
    <xdr:sp macro="" textlink="">
      <xdr:nvSpPr>
        <xdr:cNvPr id="740" name="楕円 739">
          <a:extLst>
            <a:ext uri="{FF2B5EF4-FFF2-40B4-BE49-F238E27FC236}">
              <a16:creationId xmlns:a16="http://schemas.microsoft.com/office/drawing/2014/main" id="{DB83B1D2-5343-4586-AB6A-1F86CB7DEE0B}"/>
            </a:ext>
          </a:extLst>
        </xdr:cNvPr>
        <xdr:cNvSpPr/>
      </xdr:nvSpPr>
      <xdr:spPr>
        <a:xfrm>
          <a:off x="15430500" y="17748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56424</xdr:rowOff>
    </xdr:from>
    <xdr:to>
      <xdr:col>76</xdr:col>
      <xdr:colOff>165100</xdr:colOff>
      <xdr:row>103</xdr:row>
      <xdr:rowOff>158024</xdr:rowOff>
    </xdr:to>
    <xdr:sp macro="" textlink="">
      <xdr:nvSpPr>
        <xdr:cNvPr id="741" name="楕円 740">
          <a:extLst>
            <a:ext uri="{FF2B5EF4-FFF2-40B4-BE49-F238E27FC236}">
              <a16:creationId xmlns:a16="http://schemas.microsoft.com/office/drawing/2014/main" id="{A207E23B-D809-42A5-BEAB-0E150DC53E17}"/>
            </a:ext>
          </a:extLst>
        </xdr:cNvPr>
        <xdr:cNvSpPr/>
      </xdr:nvSpPr>
      <xdr:spPr>
        <a:xfrm>
          <a:off x="14541500" y="17715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107224</xdr:rowOff>
    </xdr:from>
    <xdr:to>
      <xdr:col>81</xdr:col>
      <xdr:colOff>50800</xdr:colOff>
      <xdr:row>103</xdr:row>
      <xdr:rowOff>139881</xdr:rowOff>
    </xdr:to>
    <xdr:cxnSp macro="">
      <xdr:nvCxnSpPr>
        <xdr:cNvPr id="742" name="直線コネクタ 741">
          <a:extLst>
            <a:ext uri="{FF2B5EF4-FFF2-40B4-BE49-F238E27FC236}">
              <a16:creationId xmlns:a16="http://schemas.microsoft.com/office/drawing/2014/main" id="{4A4873E9-14EA-48D5-B025-D1EBCE919E87}"/>
            </a:ext>
          </a:extLst>
        </xdr:cNvPr>
        <xdr:cNvCxnSpPr/>
      </xdr:nvCxnSpPr>
      <xdr:spPr>
        <a:xfrm>
          <a:off x="14592300" y="1776657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33564</xdr:rowOff>
    </xdr:from>
    <xdr:to>
      <xdr:col>72</xdr:col>
      <xdr:colOff>38100</xdr:colOff>
      <xdr:row>103</xdr:row>
      <xdr:rowOff>135164</xdr:rowOff>
    </xdr:to>
    <xdr:sp macro="" textlink="">
      <xdr:nvSpPr>
        <xdr:cNvPr id="743" name="楕円 742">
          <a:extLst>
            <a:ext uri="{FF2B5EF4-FFF2-40B4-BE49-F238E27FC236}">
              <a16:creationId xmlns:a16="http://schemas.microsoft.com/office/drawing/2014/main" id="{82A87957-D792-4571-A05C-EADD93619F8C}"/>
            </a:ext>
          </a:extLst>
        </xdr:cNvPr>
        <xdr:cNvSpPr/>
      </xdr:nvSpPr>
      <xdr:spPr>
        <a:xfrm>
          <a:off x="13652500" y="1769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84364</xdr:rowOff>
    </xdr:from>
    <xdr:to>
      <xdr:col>76</xdr:col>
      <xdr:colOff>114300</xdr:colOff>
      <xdr:row>103</xdr:row>
      <xdr:rowOff>107224</xdr:rowOff>
    </xdr:to>
    <xdr:cxnSp macro="">
      <xdr:nvCxnSpPr>
        <xdr:cNvPr id="744" name="直線コネクタ 743">
          <a:extLst>
            <a:ext uri="{FF2B5EF4-FFF2-40B4-BE49-F238E27FC236}">
              <a16:creationId xmlns:a16="http://schemas.microsoft.com/office/drawing/2014/main" id="{DC62AC0D-6281-4C00-9EF5-7A11BC7EC7DB}"/>
            </a:ext>
          </a:extLst>
        </xdr:cNvPr>
        <xdr:cNvCxnSpPr/>
      </xdr:nvCxnSpPr>
      <xdr:spPr>
        <a:xfrm>
          <a:off x="13703300" y="1774371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907</xdr:rowOff>
    </xdr:from>
    <xdr:to>
      <xdr:col>67</xdr:col>
      <xdr:colOff>101600</xdr:colOff>
      <xdr:row>103</xdr:row>
      <xdr:rowOff>102507</xdr:rowOff>
    </xdr:to>
    <xdr:sp macro="" textlink="">
      <xdr:nvSpPr>
        <xdr:cNvPr id="745" name="楕円 744">
          <a:extLst>
            <a:ext uri="{FF2B5EF4-FFF2-40B4-BE49-F238E27FC236}">
              <a16:creationId xmlns:a16="http://schemas.microsoft.com/office/drawing/2014/main" id="{E316538A-9B19-47E8-98D9-F2B2A792075D}"/>
            </a:ext>
          </a:extLst>
        </xdr:cNvPr>
        <xdr:cNvSpPr/>
      </xdr:nvSpPr>
      <xdr:spPr>
        <a:xfrm>
          <a:off x="12763500" y="1766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51707</xdr:rowOff>
    </xdr:from>
    <xdr:to>
      <xdr:col>71</xdr:col>
      <xdr:colOff>177800</xdr:colOff>
      <xdr:row>103</xdr:row>
      <xdr:rowOff>84364</xdr:rowOff>
    </xdr:to>
    <xdr:cxnSp macro="">
      <xdr:nvCxnSpPr>
        <xdr:cNvPr id="746" name="直線コネクタ 745">
          <a:extLst>
            <a:ext uri="{FF2B5EF4-FFF2-40B4-BE49-F238E27FC236}">
              <a16:creationId xmlns:a16="http://schemas.microsoft.com/office/drawing/2014/main" id="{56BEEAAB-0155-479D-95CF-09043D4FD47E}"/>
            </a:ext>
          </a:extLst>
        </xdr:cNvPr>
        <xdr:cNvCxnSpPr/>
      </xdr:nvCxnSpPr>
      <xdr:spPr>
        <a:xfrm>
          <a:off x="12814300" y="1771105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163847</xdr:rowOff>
    </xdr:from>
    <xdr:ext cx="405111" cy="259045"/>
    <xdr:sp macro="" textlink="">
      <xdr:nvSpPr>
        <xdr:cNvPr id="747" name="n_1aveValue【庁舎】&#10;有形固定資産減価償却率">
          <a:extLst>
            <a:ext uri="{FF2B5EF4-FFF2-40B4-BE49-F238E27FC236}">
              <a16:creationId xmlns:a16="http://schemas.microsoft.com/office/drawing/2014/main" id="{3B7527F3-156B-4B64-BA23-68DBC77E9AAC}"/>
            </a:ext>
          </a:extLst>
        </xdr:cNvPr>
        <xdr:cNvSpPr txBox="1"/>
      </xdr:nvSpPr>
      <xdr:spPr>
        <a:xfrm>
          <a:off x="15266044" y="1799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3827</xdr:rowOff>
    </xdr:from>
    <xdr:ext cx="405111" cy="259045"/>
    <xdr:sp macro="" textlink="">
      <xdr:nvSpPr>
        <xdr:cNvPr id="748" name="n_2aveValue【庁舎】&#10;有形固定資産減価償却率">
          <a:extLst>
            <a:ext uri="{FF2B5EF4-FFF2-40B4-BE49-F238E27FC236}">
              <a16:creationId xmlns:a16="http://schemas.microsoft.com/office/drawing/2014/main" id="{9171739E-F80B-490A-AD59-0CD96CB06088}"/>
            </a:ext>
          </a:extLst>
        </xdr:cNvPr>
        <xdr:cNvSpPr txBox="1"/>
      </xdr:nvSpPr>
      <xdr:spPr>
        <a:xfrm>
          <a:off x="14389744" y="1800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10358</xdr:rowOff>
    </xdr:from>
    <xdr:ext cx="405111" cy="259045"/>
    <xdr:sp macro="" textlink="">
      <xdr:nvSpPr>
        <xdr:cNvPr id="749" name="n_3aveValue【庁舎】&#10;有形固定資産減価償却率">
          <a:extLst>
            <a:ext uri="{FF2B5EF4-FFF2-40B4-BE49-F238E27FC236}">
              <a16:creationId xmlns:a16="http://schemas.microsoft.com/office/drawing/2014/main" id="{61E51C1A-CD48-431C-8DCD-61A1727D2047}"/>
            </a:ext>
          </a:extLst>
        </xdr:cNvPr>
        <xdr:cNvSpPr txBox="1"/>
      </xdr:nvSpPr>
      <xdr:spPr>
        <a:xfrm>
          <a:off x="13500744" y="18012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69141</xdr:rowOff>
    </xdr:from>
    <xdr:ext cx="405111" cy="259045"/>
    <xdr:sp macro="" textlink="">
      <xdr:nvSpPr>
        <xdr:cNvPr id="750" name="n_4aveValue【庁舎】&#10;有形固定資産減価償却率">
          <a:extLst>
            <a:ext uri="{FF2B5EF4-FFF2-40B4-BE49-F238E27FC236}">
              <a16:creationId xmlns:a16="http://schemas.microsoft.com/office/drawing/2014/main" id="{8FE687DF-03BE-4BE4-9E23-4D470EBB49D2}"/>
            </a:ext>
          </a:extLst>
        </xdr:cNvPr>
        <xdr:cNvSpPr txBox="1"/>
      </xdr:nvSpPr>
      <xdr:spPr>
        <a:xfrm>
          <a:off x="12611744" y="18071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35758</xdr:rowOff>
    </xdr:from>
    <xdr:ext cx="405111" cy="259045"/>
    <xdr:sp macro="" textlink="">
      <xdr:nvSpPr>
        <xdr:cNvPr id="751" name="n_1mainValue【庁舎】&#10;有形固定資産減価償却率">
          <a:extLst>
            <a:ext uri="{FF2B5EF4-FFF2-40B4-BE49-F238E27FC236}">
              <a16:creationId xmlns:a16="http://schemas.microsoft.com/office/drawing/2014/main" id="{0710512A-559B-4CD2-817D-07071D3CB95B}"/>
            </a:ext>
          </a:extLst>
        </xdr:cNvPr>
        <xdr:cNvSpPr txBox="1"/>
      </xdr:nvSpPr>
      <xdr:spPr>
        <a:xfrm>
          <a:off x="15266044" y="17523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3101</xdr:rowOff>
    </xdr:from>
    <xdr:ext cx="405111" cy="259045"/>
    <xdr:sp macro="" textlink="">
      <xdr:nvSpPr>
        <xdr:cNvPr id="752" name="n_2mainValue【庁舎】&#10;有形固定資産減価償却率">
          <a:extLst>
            <a:ext uri="{FF2B5EF4-FFF2-40B4-BE49-F238E27FC236}">
              <a16:creationId xmlns:a16="http://schemas.microsoft.com/office/drawing/2014/main" id="{72954FB9-5639-44C6-99AD-195FE77289D9}"/>
            </a:ext>
          </a:extLst>
        </xdr:cNvPr>
        <xdr:cNvSpPr txBox="1"/>
      </xdr:nvSpPr>
      <xdr:spPr>
        <a:xfrm>
          <a:off x="14389744" y="17491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151691</xdr:rowOff>
    </xdr:from>
    <xdr:ext cx="405111" cy="259045"/>
    <xdr:sp macro="" textlink="">
      <xdr:nvSpPr>
        <xdr:cNvPr id="753" name="n_3mainValue【庁舎】&#10;有形固定資産減価償却率">
          <a:extLst>
            <a:ext uri="{FF2B5EF4-FFF2-40B4-BE49-F238E27FC236}">
              <a16:creationId xmlns:a16="http://schemas.microsoft.com/office/drawing/2014/main" id="{29ADB4BD-DC80-4D04-97AB-8C7432E204E3}"/>
            </a:ext>
          </a:extLst>
        </xdr:cNvPr>
        <xdr:cNvSpPr txBox="1"/>
      </xdr:nvSpPr>
      <xdr:spPr>
        <a:xfrm>
          <a:off x="13500744" y="17468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119034</xdr:rowOff>
    </xdr:from>
    <xdr:ext cx="405111" cy="259045"/>
    <xdr:sp macro="" textlink="">
      <xdr:nvSpPr>
        <xdr:cNvPr id="754" name="n_4mainValue【庁舎】&#10;有形固定資産減価償却率">
          <a:extLst>
            <a:ext uri="{FF2B5EF4-FFF2-40B4-BE49-F238E27FC236}">
              <a16:creationId xmlns:a16="http://schemas.microsoft.com/office/drawing/2014/main" id="{E3B75F1D-16F3-4FD7-8604-15AE7FEA9362}"/>
            </a:ext>
          </a:extLst>
        </xdr:cNvPr>
        <xdr:cNvSpPr txBox="1"/>
      </xdr:nvSpPr>
      <xdr:spPr>
        <a:xfrm>
          <a:off x="12611744" y="17435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55" name="正方形/長方形 754">
          <a:extLst>
            <a:ext uri="{FF2B5EF4-FFF2-40B4-BE49-F238E27FC236}">
              <a16:creationId xmlns:a16="http://schemas.microsoft.com/office/drawing/2014/main" id="{75EF3668-DF2C-405F-A482-84009A12A9C4}"/>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56" name="正方形/長方形 755">
          <a:extLst>
            <a:ext uri="{FF2B5EF4-FFF2-40B4-BE49-F238E27FC236}">
              <a16:creationId xmlns:a16="http://schemas.microsoft.com/office/drawing/2014/main" id="{275942D3-F40C-40E0-98A4-6E423596E83A}"/>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57" name="正方形/長方形 756">
          <a:extLst>
            <a:ext uri="{FF2B5EF4-FFF2-40B4-BE49-F238E27FC236}">
              <a16:creationId xmlns:a16="http://schemas.microsoft.com/office/drawing/2014/main" id="{0BF4A979-F272-416F-B304-219A5C7246AE}"/>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58" name="正方形/長方形 757">
          <a:extLst>
            <a:ext uri="{FF2B5EF4-FFF2-40B4-BE49-F238E27FC236}">
              <a16:creationId xmlns:a16="http://schemas.microsoft.com/office/drawing/2014/main" id="{A90C9388-DA66-4C77-81D2-86E0E3FD5644}"/>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59" name="正方形/長方形 758">
          <a:extLst>
            <a:ext uri="{FF2B5EF4-FFF2-40B4-BE49-F238E27FC236}">
              <a16:creationId xmlns:a16="http://schemas.microsoft.com/office/drawing/2014/main" id="{05AC519A-760F-4BC8-938F-8AF1BAFA09EC}"/>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60" name="正方形/長方形 759">
          <a:extLst>
            <a:ext uri="{FF2B5EF4-FFF2-40B4-BE49-F238E27FC236}">
              <a16:creationId xmlns:a16="http://schemas.microsoft.com/office/drawing/2014/main" id="{E1E6F10B-D4C8-453A-8FBB-09CC958D4738}"/>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61" name="正方形/長方形 760">
          <a:extLst>
            <a:ext uri="{FF2B5EF4-FFF2-40B4-BE49-F238E27FC236}">
              <a16:creationId xmlns:a16="http://schemas.microsoft.com/office/drawing/2014/main" id="{FB4AA2A6-AD32-4A0D-BEA0-427D6B06AE5C}"/>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62" name="正方形/長方形 761">
          <a:extLst>
            <a:ext uri="{FF2B5EF4-FFF2-40B4-BE49-F238E27FC236}">
              <a16:creationId xmlns:a16="http://schemas.microsoft.com/office/drawing/2014/main" id="{EF16E876-B5F6-4602-A9EF-6B8854DBD987}"/>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63" name="テキスト ボックス 762">
          <a:extLst>
            <a:ext uri="{FF2B5EF4-FFF2-40B4-BE49-F238E27FC236}">
              <a16:creationId xmlns:a16="http://schemas.microsoft.com/office/drawing/2014/main" id="{F4256AD7-63F4-4D5C-982C-822B22F45E31}"/>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64" name="直線コネクタ 763">
          <a:extLst>
            <a:ext uri="{FF2B5EF4-FFF2-40B4-BE49-F238E27FC236}">
              <a16:creationId xmlns:a16="http://schemas.microsoft.com/office/drawing/2014/main" id="{E290513C-6339-451F-91F0-961EE8B42EDA}"/>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65" name="直線コネクタ 764">
          <a:extLst>
            <a:ext uri="{FF2B5EF4-FFF2-40B4-BE49-F238E27FC236}">
              <a16:creationId xmlns:a16="http://schemas.microsoft.com/office/drawing/2014/main" id="{0B4D6371-DB45-452B-9271-171D03BE648D}"/>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66" name="テキスト ボックス 765">
          <a:extLst>
            <a:ext uri="{FF2B5EF4-FFF2-40B4-BE49-F238E27FC236}">
              <a16:creationId xmlns:a16="http://schemas.microsoft.com/office/drawing/2014/main" id="{35E3B86C-FDB8-4288-B65A-DAC204586988}"/>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67" name="直線コネクタ 766">
          <a:extLst>
            <a:ext uri="{FF2B5EF4-FFF2-40B4-BE49-F238E27FC236}">
              <a16:creationId xmlns:a16="http://schemas.microsoft.com/office/drawing/2014/main" id="{6D93277E-C972-4708-BF44-0BC7B5C15EEE}"/>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68" name="テキスト ボックス 767">
          <a:extLst>
            <a:ext uri="{FF2B5EF4-FFF2-40B4-BE49-F238E27FC236}">
              <a16:creationId xmlns:a16="http://schemas.microsoft.com/office/drawing/2014/main" id="{EC373B9C-0D9B-4B3C-A1C5-2E803CD9DA67}"/>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69" name="直線コネクタ 768">
          <a:extLst>
            <a:ext uri="{FF2B5EF4-FFF2-40B4-BE49-F238E27FC236}">
              <a16:creationId xmlns:a16="http://schemas.microsoft.com/office/drawing/2014/main" id="{53F6C1EB-1D3F-4582-B997-84F3BB9D8146}"/>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70" name="テキスト ボックス 769">
          <a:extLst>
            <a:ext uri="{FF2B5EF4-FFF2-40B4-BE49-F238E27FC236}">
              <a16:creationId xmlns:a16="http://schemas.microsoft.com/office/drawing/2014/main" id="{52A9129E-9720-4585-8F3A-268853F49F62}"/>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71" name="直線コネクタ 770">
          <a:extLst>
            <a:ext uri="{FF2B5EF4-FFF2-40B4-BE49-F238E27FC236}">
              <a16:creationId xmlns:a16="http://schemas.microsoft.com/office/drawing/2014/main" id="{AB418C4B-3E57-4647-A934-A9ADF15574B1}"/>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72" name="テキスト ボックス 771">
          <a:extLst>
            <a:ext uri="{FF2B5EF4-FFF2-40B4-BE49-F238E27FC236}">
              <a16:creationId xmlns:a16="http://schemas.microsoft.com/office/drawing/2014/main" id="{82BC204F-91A8-4DBF-8063-E51EABE4F105}"/>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73" name="直線コネクタ 772">
          <a:extLst>
            <a:ext uri="{FF2B5EF4-FFF2-40B4-BE49-F238E27FC236}">
              <a16:creationId xmlns:a16="http://schemas.microsoft.com/office/drawing/2014/main" id="{305898AF-DE8B-4DE3-B556-D91C0308837C}"/>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74" name="テキスト ボックス 773">
          <a:extLst>
            <a:ext uri="{FF2B5EF4-FFF2-40B4-BE49-F238E27FC236}">
              <a16:creationId xmlns:a16="http://schemas.microsoft.com/office/drawing/2014/main" id="{E138BFA9-BEA0-4887-80DA-C23C0DACE287}"/>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75" name="直線コネクタ 774">
          <a:extLst>
            <a:ext uri="{FF2B5EF4-FFF2-40B4-BE49-F238E27FC236}">
              <a16:creationId xmlns:a16="http://schemas.microsoft.com/office/drawing/2014/main" id="{B83EE226-8843-4A62-A0BA-E9CC7849429F}"/>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76" name="テキスト ボックス 775">
          <a:extLst>
            <a:ext uri="{FF2B5EF4-FFF2-40B4-BE49-F238E27FC236}">
              <a16:creationId xmlns:a16="http://schemas.microsoft.com/office/drawing/2014/main" id="{8EF384AF-8C3D-4A38-878B-DAF44C892E23}"/>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77" name="直線コネクタ 776">
          <a:extLst>
            <a:ext uri="{FF2B5EF4-FFF2-40B4-BE49-F238E27FC236}">
              <a16:creationId xmlns:a16="http://schemas.microsoft.com/office/drawing/2014/main" id="{37CFD9B6-16DE-4DFA-89CD-A9CE69492076}"/>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78" name="テキスト ボックス 777">
          <a:extLst>
            <a:ext uri="{FF2B5EF4-FFF2-40B4-BE49-F238E27FC236}">
              <a16:creationId xmlns:a16="http://schemas.microsoft.com/office/drawing/2014/main" id="{F2C91744-E8F0-4184-8CD6-2AA038A4FCBF}"/>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79" name="【庁舎】&#10;一人当たり面積グラフ枠">
          <a:extLst>
            <a:ext uri="{FF2B5EF4-FFF2-40B4-BE49-F238E27FC236}">
              <a16:creationId xmlns:a16="http://schemas.microsoft.com/office/drawing/2014/main" id="{4423CC10-1048-4631-BBE4-B015259F2505}"/>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53339</xdr:rowOff>
    </xdr:from>
    <xdr:to>
      <xdr:col>116</xdr:col>
      <xdr:colOff>62864</xdr:colOff>
      <xdr:row>107</xdr:row>
      <xdr:rowOff>139881</xdr:rowOff>
    </xdr:to>
    <xdr:cxnSp macro="">
      <xdr:nvCxnSpPr>
        <xdr:cNvPr id="780" name="直線コネクタ 779">
          <a:extLst>
            <a:ext uri="{FF2B5EF4-FFF2-40B4-BE49-F238E27FC236}">
              <a16:creationId xmlns:a16="http://schemas.microsoft.com/office/drawing/2014/main" id="{66AB8856-56AF-42DC-8B78-8B6C75660221}"/>
            </a:ext>
          </a:extLst>
        </xdr:cNvPr>
        <xdr:cNvCxnSpPr/>
      </xdr:nvCxnSpPr>
      <xdr:spPr>
        <a:xfrm flipV="1">
          <a:off x="22160864" y="17198339"/>
          <a:ext cx="0" cy="1286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143708</xdr:rowOff>
    </xdr:from>
    <xdr:ext cx="469744" cy="259045"/>
    <xdr:sp macro="" textlink="">
      <xdr:nvSpPr>
        <xdr:cNvPr id="781" name="【庁舎】&#10;一人当たり面積最小値テキスト">
          <a:extLst>
            <a:ext uri="{FF2B5EF4-FFF2-40B4-BE49-F238E27FC236}">
              <a16:creationId xmlns:a16="http://schemas.microsoft.com/office/drawing/2014/main" id="{8DB45ACC-EB92-4E1D-8F67-2086FA8510B8}"/>
            </a:ext>
          </a:extLst>
        </xdr:cNvPr>
        <xdr:cNvSpPr txBox="1"/>
      </xdr:nvSpPr>
      <xdr:spPr>
        <a:xfrm>
          <a:off x="22199600" y="18488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139881</xdr:rowOff>
    </xdr:from>
    <xdr:to>
      <xdr:col>116</xdr:col>
      <xdr:colOff>152400</xdr:colOff>
      <xdr:row>107</xdr:row>
      <xdr:rowOff>139881</xdr:rowOff>
    </xdr:to>
    <xdr:cxnSp macro="">
      <xdr:nvCxnSpPr>
        <xdr:cNvPr id="782" name="直線コネクタ 781">
          <a:extLst>
            <a:ext uri="{FF2B5EF4-FFF2-40B4-BE49-F238E27FC236}">
              <a16:creationId xmlns:a16="http://schemas.microsoft.com/office/drawing/2014/main" id="{A71E06A3-992B-4ACD-9D02-1C7F405E609F}"/>
            </a:ext>
          </a:extLst>
        </xdr:cNvPr>
        <xdr:cNvCxnSpPr/>
      </xdr:nvCxnSpPr>
      <xdr:spPr>
        <a:xfrm>
          <a:off x="22072600" y="18485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xdr:rowOff>
    </xdr:from>
    <xdr:ext cx="469744" cy="259045"/>
    <xdr:sp macro="" textlink="">
      <xdr:nvSpPr>
        <xdr:cNvPr id="783" name="【庁舎】&#10;一人当たり面積最大値テキスト">
          <a:extLst>
            <a:ext uri="{FF2B5EF4-FFF2-40B4-BE49-F238E27FC236}">
              <a16:creationId xmlns:a16="http://schemas.microsoft.com/office/drawing/2014/main" id="{B71E22C8-62D1-4180-A83D-23D60AD0A6EA}"/>
            </a:ext>
          </a:extLst>
        </xdr:cNvPr>
        <xdr:cNvSpPr txBox="1"/>
      </xdr:nvSpPr>
      <xdr:spPr>
        <a:xfrm>
          <a:off x="22199600" y="1697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53339</xdr:rowOff>
    </xdr:from>
    <xdr:to>
      <xdr:col>116</xdr:col>
      <xdr:colOff>152400</xdr:colOff>
      <xdr:row>100</xdr:row>
      <xdr:rowOff>53339</xdr:rowOff>
    </xdr:to>
    <xdr:cxnSp macro="">
      <xdr:nvCxnSpPr>
        <xdr:cNvPr id="784" name="直線コネクタ 783">
          <a:extLst>
            <a:ext uri="{FF2B5EF4-FFF2-40B4-BE49-F238E27FC236}">
              <a16:creationId xmlns:a16="http://schemas.microsoft.com/office/drawing/2014/main" id="{D8D42658-1A21-4F57-AD68-EF53E1051B56}"/>
            </a:ext>
          </a:extLst>
        </xdr:cNvPr>
        <xdr:cNvCxnSpPr/>
      </xdr:nvCxnSpPr>
      <xdr:spPr>
        <a:xfrm>
          <a:off x="22072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64243</xdr:rowOff>
    </xdr:from>
    <xdr:ext cx="469744" cy="259045"/>
    <xdr:sp macro="" textlink="">
      <xdr:nvSpPr>
        <xdr:cNvPr id="785" name="【庁舎】&#10;一人当たり面積平均値テキスト">
          <a:extLst>
            <a:ext uri="{FF2B5EF4-FFF2-40B4-BE49-F238E27FC236}">
              <a16:creationId xmlns:a16="http://schemas.microsoft.com/office/drawing/2014/main" id="{303E7134-0E29-44B5-B3CC-43504A18CEC2}"/>
            </a:ext>
          </a:extLst>
        </xdr:cNvPr>
        <xdr:cNvSpPr txBox="1"/>
      </xdr:nvSpPr>
      <xdr:spPr>
        <a:xfrm>
          <a:off x="22199600" y="180664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85816</xdr:rowOff>
    </xdr:from>
    <xdr:to>
      <xdr:col>116</xdr:col>
      <xdr:colOff>114300</xdr:colOff>
      <xdr:row>106</xdr:row>
      <xdr:rowOff>15966</xdr:rowOff>
    </xdr:to>
    <xdr:sp macro="" textlink="">
      <xdr:nvSpPr>
        <xdr:cNvPr id="786" name="フローチャート: 判断 785">
          <a:extLst>
            <a:ext uri="{FF2B5EF4-FFF2-40B4-BE49-F238E27FC236}">
              <a16:creationId xmlns:a16="http://schemas.microsoft.com/office/drawing/2014/main" id="{9D8F45EE-19EA-4294-BFF7-7D216FB51608}"/>
            </a:ext>
          </a:extLst>
        </xdr:cNvPr>
        <xdr:cNvSpPr/>
      </xdr:nvSpPr>
      <xdr:spPr>
        <a:xfrm>
          <a:off x="22110700" y="1808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89081</xdr:rowOff>
    </xdr:from>
    <xdr:to>
      <xdr:col>112</xdr:col>
      <xdr:colOff>38100</xdr:colOff>
      <xdr:row>106</xdr:row>
      <xdr:rowOff>19231</xdr:rowOff>
    </xdr:to>
    <xdr:sp macro="" textlink="">
      <xdr:nvSpPr>
        <xdr:cNvPr id="787" name="フローチャート: 判断 786">
          <a:extLst>
            <a:ext uri="{FF2B5EF4-FFF2-40B4-BE49-F238E27FC236}">
              <a16:creationId xmlns:a16="http://schemas.microsoft.com/office/drawing/2014/main" id="{13FC4250-5D92-40BB-9090-CDA5F635D13F}"/>
            </a:ext>
          </a:extLst>
        </xdr:cNvPr>
        <xdr:cNvSpPr/>
      </xdr:nvSpPr>
      <xdr:spPr>
        <a:xfrm>
          <a:off x="21272500" y="18091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102144</xdr:rowOff>
    </xdr:from>
    <xdr:to>
      <xdr:col>107</xdr:col>
      <xdr:colOff>101600</xdr:colOff>
      <xdr:row>106</xdr:row>
      <xdr:rowOff>32294</xdr:rowOff>
    </xdr:to>
    <xdr:sp macro="" textlink="">
      <xdr:nvSpPr>
        <xdr:cNvPr id="788" name="フローチャート: 判断 787">
          <a:extLst>
            <a:ext uri="{FF2B5EF4-FFF2-40B4-BE49-F238E27FC236}">
              <a16:creationId xmlns:a16="http://schemas.microsoft.com/office/drawing/2014/main" id="{1F38DE0E-1B2B-4398-A977-1F9F72929966}"/>
            </a:ext>
          </a:extLst>
        </xdr:cNvPr>
        <xdr:cNvSpPr/>
      </xdr:nvSpPr>
      <xdr:spPr>
        <a:xfrm>
          <a:off x="20383500" y="1810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118473</xdr:rowOff>
    </xdr:from>
    <xdr:to>
      <xdr:col>102</xdr:col>
      <xdr:colOff>165100</xdr:colOff>
      <xdr:row>106</xdr:row>
      <xdr:rowOff>48623</xdr:rowOff>
    </xdr:to>
    <xdr:sp macro="" textlink="">
      <xdr:nvSpPr>
        <xdr:cNvPr id="789" name="フローチャート: 判断 788">
          <a:extLst>
            <a:ext uri="{FF2B5EF4-FFF2-40B4-BE49-F238E27FC236}">
              <a16:creationId xmlns:a16="http://schemas.microsoft.com/office/drawing/2014/main" id="{074F122E-6C0E-4168-941A-B500B4651143}"/>
            </a:ext>
          </a:extLst>
        </xdr:cNvPr>
        <xdr:cNvSpPr/>
      </xdr:nvSpPr>
      <xdr:spPr>
        <a:xfrm>
          <a:off x="19494500" y="1812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136434</xdr:rowOff>
    </xdr:from>
    <xdr:to>
      <xdr:col>98</xdr:col>
      <xdr:colOff>38100</xdr:colOff>
      <xdr:row>105</xdr:row>
      <xdr:rowOff>66584</xdr:rowOff>
    </xdr:to>
    <xdr:sp macro="" textlink="">
      <xdr:nvSpPr>
        <xdr:cNvPr id="790" name="フローチャート: 判断 789">
          <a:extLst>
            <a:ext uri="{FF2B5EF4-FFF2-40B4-BE49-F238E27FC236}">
              <a16:creationId xmlns:a16="http://schemas.microsoft.com/office/drawing/2014/main" id="{4B5D3857-5320-4DCD-A081-2701DEE1675F}"/>
            </a:ext>
          </a:extLst>
        </xdr:cNvPr>
        <xdr:cNvSpPr/>
      </xdr:nvSpPr>
      <xdr:spPr>
        <a:xfrm>
          <a:off x="18605500" y="1796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91" name="テキスト ボックス 790">
          <a:extLst>
            <a:ext uri="{FF2B5EF4-FFF2-40B4-BE49-F238E27FC236}">
              <a16:creationId xmlns:a16="http://schemas.microsoft.com/office/drawing/2014/main" id="{02EEEFAD-0F5B-4932-A85E-8A986B87233D}"/>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92" name="テキスト ボックス 791">
          <a:extLst>
            <a:ext uri="{FF2B5EF4-FFF2-40B4-BE49-F238E27FC236}">
              <a16:creationId xmlns:a16="http://schemas.microsoft.com/office/drawing/2014/main" id="{2DA8AC15-0EFF-49C1-8E7A-CF87A604A99E}"/>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93" name="テキスト ボックス 792">
          <a:extLst>
            <a:ext uri="{FF2B5EF4-FFF2-40B4-BE49-F238E27FC236}">
              <a16:creationId xmlns:a16="http://schemas.microsoft.com/office/drawing/2014/main" id="{682C39F8-55EF-49EA-9E40-80E5B253ED69}"/>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94" name="テキスト ボックス 793">
          <a:extLst>
            <a:ext uri="{FF2B5EF4-FFF2-40B4-BE49-F238E27FC236}">
              <a16:creationId xmlns:a16="http://schemas.microsoft.com/office/drawing/2014/main" id="{090BDB2A-D3E4-4308-BFF2-99EFAB8B037C}"/>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95" name="テキスト ボックス 794">
          <a:extLst>
            <a:ext uri="{FF2B5EF4-FFF2-40B4-BE49-F238E27FC236}">
              <a16:creationId xmlns:a16="http://schemas.microsoft.com/office/drawing/2014/main" id="{1123E33C-3A69-41FE-9C4F-91B16AF5E03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76019</xdr:rowOff>
    </xdr:from>
    <xdr:to>
      <xdr:col>112</xdr:col>
      <xdr:colOff>38100</xdr:colOff>
      <xdr:row>106</xdr:row>
      <xdr:rowOff>6169</xdr:rowOff>
    </xdr:to>
    <xdr:sp macro="" textlink="">
      <xdr:nvSpPr>
        <xdr:cNvPr id="796" name="楕円 795">
          <a:extLst>
            <a:ext uri="{FF2B5EF4-FFF2-40B4-BE49-F238E27FC236}">
              <a16:creationId xmlns:a16="http://schemas.microsoft.com/office/drawing/2014/main" id="{CEF2E4C1-20A8-41E5-8A9A-1C5E4FF54231}"/>
            </a:ext>
          </a:extLst>
        </xdr:cNvPr>
        <xdr:cNvSpPr/>
      </xdr:nvSpPr>
      <xdr:spPr>
        <a:xfrm>
          <a:off x="21272500" y="1807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82550</xdr:rowOff>
    </xdr:from>
    <xdr:to>
      <xdr:col>107</xdr:col>
      <xdr:colOff>101600</xdr:colOff>
      <xdr:row>106</xdr:row>
      <xdr:rowOff>12700</xdr:rowOff>
    </xdr:to>
    <xdr:sp macro="" textlink="">
      <xdr:nvSpPr>
        <xdr:cNvPr id="797" name="楕円 796">
          <a:extLst>
            <a:ext uri="{FF2B5EF4-FFF2-40B4-BE49-F238E27FC236}">
              <a16:creationId xmlns:a16="http://schemas.microsoft.com/office/drawing/2014/main" id="{EC64C3B6-3ECF-4347-94F9-3F4FA74D82D8}"/>
            </a:ext>
          </a:extLst>
        </xdr:cNvPr>
        <xdr:cNvSpPr/>
      </xdr:nvSpPr>
      <xdr:spPr>
        <a:xfrm>
          <a:off x="20383500" y="180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126819</xdr:rowOff>
    </xdr:from>
    <xdr:to>
      <xdr:col>111</xdr:col>
      <xdr:colOff>177800</xdr:colOff>
      <xdr:row>105</xdr:row>
      <xdr:rowOff>133350</xdr:rowOff>
    </xdr:to>
    <xdr:cxnSp macro="">
      <xdr:nvCxnSpPr>
        <xdr:cNvPr id="798" name="直線コネクタ 797">
          <a:extLst>
            <a:ext uri="{FF2B5EF4-FFF2-40B4-BE49-F238E27FC236}">
              <a16:creationId xmlns:a16="http://schemas.microsoft.com/office/drawing/2014/main" id="{27728B21-7D5D-4F93-9786-457C657BA363}"/>
            </a:ext>
          </a:extLst>
        </xdr:cNvPr>
        <xdr:cNvCxnSpPr/>
      </xdr:nvCxnSpPr>
      <xdr:spPr>
        <a:xfrm flipV="1">
          <a:off x="20434300" y="18129069"/>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85816</xdr:rowOff>
    </xdr:from>
    <xdr:to>
      <xdr:col>102</xdr:col>
      <xdr:colOff>165100</xdr:colOff>
      <xdr:row>106</xdr:row>
      <xdr:rowOff>15966</xdr:rowOff>
    </xdr:to>
    <xdr:sp macro="" textlink="">
      <xdr:nvSpPr>
        <xdr:cNvPr id="799" name="楕円 798">
          <a:extLst>
            <a:ext uri="{FF2B5EF4-FFF2-40B4-BE49-F238E27FC236}">
              <a16:creationId xmlns:a16="http://schemas.microsoft.com/office/drawing/2014/main" id="{4190DA9D-40E3-4D25-BBF6-2C4250F14B1B}"/>
            </a:ext>
          </a:extLst>
        </xdr:cNvPr>
        <xdr:cNvSpPr/>
      </xdr:nvSpPr>
      <xdr:spPr>
        <a:xfrm>
          <a:off x="19494500" y="1808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133350</xdr:rowOff>
    </xdr:from>
    <xdr:to>
      <xdr:col>107</xdr:col>
      <xdr:colOff>50800</xdr:colOff>
      <xdr:row>105</xdr:row>
      <xdr:rowOff>136616</xdr:rowOff>
    </xdr:to>
    <xdr:cxnSp macro="">
      <xdr:nvCxnSpPr>
        <xdr:cNvPr id="800" name="直線コネクタ 799">
          <a:extLst>
            <a:ext uri="{FF2B5EF4-FFF2-40B4-BE49-F238E27FC236}">
              <a16:creationId xmlns:a16="http://schemas.microsoft.com/office/drawing/2014/main" id="{95C7088C-6A9C-4E16-9017-6F33F3FEA1C2}"/>
            </a:ext>
          </a:extLst>
        </xdr:cNvPr>
        <xdr:cNvCxnSpPr/>
      </xdr:nvCxnSpPr>
      <xdr:spPr>
        <a:xfrm flipV="1">
          <a:off x="19545300" y="18135600"/>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89081</xdr:rowOff>
    </xdr:from>
    <xdr:to>
      <xdr:col>98</xdr:col>
      <xdr:colOff>38100</xdr:colOff>
      <xdr:row>106</xdr:row>
      <xdr:rowOff>19231</xdr:rowOff>
    </xdr:to>
    <xdr:sp macro="" textlink="">
      <xdr:nvSpPr>
        <xdr:cNvPr id="801" name="楕円 800">
          <a:extLst>
            <a:ext uri="{FF2B5EF4-FFF2-40B4-BE49-F238E27FC236}">
              <a16:creationId xmlns:a16="http://schemas.microsoft.com/office/drawing/2014/main" id="{57BB5904-7505-4717-8E6E-82B10A803298}"/>
            </a:ext>
          </a:extLst>
        </xdr:cNvPr>
        <xdr:cNvSpPr/>
      </xdr:nvSpPr>
      <xdr:spPr>
        <a:xfrm>
          <a:off x="18605500" y="1809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136616</xdr:rowOff>
    </xdr:from>
    <xdr:to>
      <xdr:col>102</xdr:col>
      <xdr:colOff>114300</xdr:colOff>
      <xdr:row>105</xdr:row>
      <xdr:rowOff>139881</xdr:rowOff>
    </xdr:to>
    <xdr:cxnSp macro="">
      <xdr:nvCxnSpPr>
        <xdr:cNvPr id="802" name="直線コネクタ 801">
          <a:extLst>
            <a:ext uri="{FF2B5EF4-FFF2-40B4-BE49-F238E27FC236}">
              <a16:creationId xmlns:a16="http://schemas.microsoft.com/office/drawing/2014/main" id="{1E4D7D57-F3D3-4559-8254-78ADC52E5121}"/>
            </a:ext>
          </a:extLst>
        </xdr:cNvPr>
        <xdr:cNvCxnSpPr/>
      </xdr:nvCxnSpPr>
      <xdr:spPr>
        <a:xfrm flipV="1">
          <a:off x="18656300" y="18138866"/>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10358</xdr:rowOff>
    </xdr:from>
    <xdr:ext cx="469744" cy="259045"/>
    <xdr:sp macro="" textlink="">
      <xdr:nvSpPr>
        <xdr:cNvPr id="803" name="n_1aveValue【庁舎】&#10;一人当たり面積">
          <a:extLst>
            <a:ext uri="{FF2B5EF4-FFF2-40B4-BE49-F238E27FC236}">
              <a16:creationId xmlns:a16="http://schemas.microsoft.com/office/drawing/2014/main" id="{D86B27CD-B8BB-4F0D-A25E-6069E2C4AA31}"/>
            </a:ext>
          </a:extLst>
        </xdr:cNvPr>
        <xdr:cNvSpPr txBox="1"/>
      </xdr:nvSpPr>
      <xdr:spPr>
        <a:xfrm>
          <a:off x="21075727" y="18184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23421</xdr:rowOff>
    </xdr:from>
    <xdr:ext cx="469744" cy="259045"/>
    <xdr:sp macro="" textlink="">
      <xdr:nvSpPr>
        <xdr:cNvPr id="804" name="n_2aveValue【庁舎】&#10;一人当たり面積">
          <a:extLst>
            <a:ext uri="{FF2B5EF4-FFF2-40B4-BE49-F238E27FC236}">
              <a16:creationId xmlns:a16="http://schemas.microsoft.com/office/drawing/2014/main" id="{E9A97D0B-5BB4-4376-A089-4B10B34CDD02}"/>
            </a:ext>
          </a:extLst>
        </xdr:cNvPr>
        <xdr:cNvSpPr txBox="1"/>
      </xdr:nvSpPr>
      <xdr:spPr>
        <a:xfrm>
          <a:off x="20199427" y="18197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39750</xdr:rowOff>
    </xdr:from>
    <xdr:ext cx="469744" cy="259045"/>
    <xdr:sp macro="" textlink="">
      <xdr:nvSpPr>
        <xdr:cNvPr id="805" name="n_3aveValue【庁舎】&#10;一人当たり面積">
          <a:extLst>
            <a:ext uri="{FF2B5EF4-FFF2-40B4-BE49-F238E27FC236}">
              <a16:creationId xmlns:a16="http://schemas.microsoft.com/office/drawing/2014/main" id="{2CCEECE6-DC45-4051-B850-1E8D2E39D551}"/>
            </a:ext>
          </a:extLst>
        </xdr:cNvPr>
        <xdr:cNvSpPr txBox="1"/>
      </xdr:nvSpPr>
      <xdr:spPr>
        <a:xfrm>
          <a:off x="19310427" y="18213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83111</xdr:rowOff>
    </xdr:from>
    <xdr:ext cx="469744" cy="259045"/>
    <xdr:sp macro="" textlink="">
      <xdr:nvSpPr>
        <xdr:cNvPr id="806" name="n_4aveValue【庁舎】&#10;一人当たり面積">
          <a:extLst>
            <a:ext uri="{FF2B5EF4-FFF2-40B4-BE49-F238E27FC236}">
              <a16:creationId xmlns:a16="http://schemas.microsoft.com/office/drawing/2014/main" id="{F7BFA42F-704C-4C7E-9805-D8A707AA938D}"/>
            </a:ext>
          </a:extLst>
        </xdr:cNvPr>
        <xdr:cNvSpPr txBox="1"/>
      </xdr:nvSpPr>
      <xdr:spPr>
        <a:xfrm>
          <a:off x="18421427" y="17742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22696</xdr:rowOff>
    </xdr:from>
    <xdr:ext cx="469744" cy="259045"/>
    <xdr:sp macro="" textlink="">
      <xdr:nvSpPr>
        <xdr:cNvPr id="807" name="n_1mainValue【庁舎】&#10;一人当たり面積">
          <a:extLst>
            <a:ext uri="{FF2B5EF4-FFF2-40B4-BE49-F238E27FC236}">
              <a16:creationId xmlns:a16="http://schemas.microsoft.com/office/drawing/2014/main" id="{0C283DA4-B52A-4943-853A-55986C829B33}"/>
            </a:ext>
          </a:extLst>
        </xdr:cNvPr>
        <xdr:cNvSpPr txBox="1"/>
      </xdr:nvSpPr>
      <xdr:spPr>
        <a:xfrm>
          <a:off x="21075727" y="17853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29227</xdr:rowOff>
    </xdr:from>
    <xdr:ext cx="469744" cy="259045"/>
    <xdr:sp macro="" textlink="">
      <xdr:nvSpPr>
        <xdr:cNvPr id="808" name="n_2mainValue【庁舎】&#10;一人当たり面積">
          <a:extLst>
            <a:ext uri="{FF2B5EF4-FFF2-40B4-BE49-F238E27FC236}">
              <a16:creationId xmlns:a16="http://schemas.microsoft.com/office/drawing/2014/main" id="{17DDAF53-5FB0-4ED3-AFA8-BBC57995B772}"/>
            </a:ext>
          </a:extLst>
        </xdr:cNvPr>
        <xdr:cNvSpPr txBox="1"/>
      </xdr:nvSpPr>
      <xdr:spPr>
        <a:xfrm>
          <a:off x="20199427" y="1786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32493</xdr:rowOff>
    </xdr:from>
    <xdr:ext cx="469744" cy="259045"/>
    <xdr:sp macro="" textlink="">
      <xdr:nvSpPr>
        <xdr:cNvPr id="809" name="n_3mainValue【庁舎】&#10;一人当たり面積">
          <a:extLst>
            <a:ext uri="{FF2B5EF4-FFF2-40B4-BE49-F238E27FC236}">
              <a16:creationId xmlns:a16="http://schemas.microsoft.com/office/drawing/2014/main" id="{434D91A2-C609-494E-8AE9-58472629149C}"/>
            </a:ext>
          </a:extLst>
        </xdr:cNvPr>
        <xdr:cNvSpPr txBox="1"/>
      </xdr:nvSpPr>
      <xdr:spPr>
        <a:xfrm>
          <a:off x="19310427" y="17863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10358</xdr:rowOff>
    </xdr:from>
    <xdr:ext cx="469744" cy="259045"/>
    <xdr:sp macro="" textlink="">
      <xdr:nvSpPr>
        <xdr:cNvPr id="810" name="n_4mainValue【庁舎】&#10;一人当たり面積">
          <a:extLst>
            <a:ext uri="{FF2B5EF4-FFF2-40B4-BE49-F238E27FC236}">
              <a16:creationId xmlns:a16="http://schemas.microsoft.com/office/drawing/2014/main" id="{945D2AD5-20D7-45D5-9144-36DD4713795A}"/>
            </a:ext>
          </a:extLst>
        </xdr:cNvPr>
        <xdr:cNvSpPr txBox="1"/>
      </xdr:nvSpPr>
      <xdr:spPr>
        <a:xfrm>
          <a:off x="18421427" y="18184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11" name="正方形/長方形 810">
          <a:extLst>
            <a:ext uri="{FF2B5EF4-FFF2-40B4-BE49-F238E27FC236}">
              <a16:creationId xmlns:a16="http://schemas.microsoft.com/office/drawing/2014/main" id="{775349A3-D760-4718-B1A7-110F374F0E09}"/>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12" name="正方形/長方形 811">
          <a:extLst>
            <a:ext uri="{FF2B5EF4-FFF2-40B4-BE49-F238E27FC236}">
              <a16:creationId xmlns:a16="http://schemas.microsoft.com/office/drawing/2014/main" id="{D0593038-F098-4B9C-8136-631D7E51F66A}"/>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13" name="テキスト ボックス 812">
          <a:extLst>
            <a:ext uri="{FF2B5EF4-FFF2-40B4-BE49-F238E27FC236}">
              <a16:creationId xmlns:a16="http://schemas.microsoft.com/office/drawing/2014/main" id="{4C568770-BABE-4D38-8EC3-7ED18FC81B2D}"/>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大半の施設において前年度と比較し数値の上昇が見られた。「体育館・プール」、「福祉施設」及び「市民会館」について類似団体内平均値と特に乖離が大きい。</a:t>
          </a:r>
        </a:p>
        <a:p>
          <a:r>
            <a:rPr kumimoji="1" lang="ja-JP" altLang="en-US" sz="1300">
              <a:latin typeface="ＭＳ Ｐゴシック" panose="020B0600070205080204" pitchFamily="50" charset="-128"/>
              <a:ea typeface="ＭＳ Ｐゴシック" panose="020B0600070205080204" pitchFamily="50" charset="-128"/>
            </a:rPr>
            <a:t>　「体育館・プール」については、市民体育館が建設から</a:t>
          </a:r>
          <a:r>
            <a:rPr kumimoji="1" lang="en-US" altLang="ja-JP" sz="1300">
              <a:latin typeface="ＭＳ Ｐゴシック" panose="020B0600070205080204" pitchFamily="50" charset="-128"/>
              <a:ea typeface="ＭＳ Ｐゴシック" panose="020B0600070205080204" pitchFamily="50" charset="-128"/>
            </a:rPr>
            <a:t>35</a:t>
          </a:r>
          <a:r>
            <a:rPr kumimoji="1" lang="ja-JP" altLang="en-US" sz="1300">
              <a:latin typeface="ＭＳ Ｐゴシック" panose="020B0600070205080204" pitchFamily="50" charset="-128"/>
              <a:ea typeface="ＭＳ Ｐゴシック" panose="020B0600070205080204" pitchFamily="50" charset="-128"/>
            </a:rPr>
            <a:t>年以上経過し老朽化も進んでおり、令和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年度に改修工事を行った。「福祉施設」については、令和元年度に作業所</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か所を用途廃止し解体を行い、令和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年度に集会所</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か所を用途廃止した。また、「市民会館」については、平成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年度末に閉館しており、今後、解体や建替え等を含め検討を進めていく予定である。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千葉県茂原市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89,128
87,695
99.92
33,985,813
31,838,200
1,558,935
18,140,807
39,616,060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9.7
109.7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地目変更や新築家屋の増等に伴う固定資産税（土地、家屋）の増があったものの、市内大手企業において新規の設備投資が行われないことによる固定資産税（償却資産）の減等の影響により、昨年度に比べ</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ポイント減少した。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昨年同様、類似団体平均を上回っているものの、今後は近年頻発化する災害への備えや、老朽化した公共施設の統廃合及び長寿命化等へ対応していく必要があり、財源に余裕があるとは言えない状態である。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58208</xdr:rowOff>
    </xdr:from>
    <xdr:to>
      <xdr:col>23</xdr:col>
      <xdr:colOff>133350</xdr:colOff>
      <xdr:row>45</xdr:row>
      <xdr:rowOff>114300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401858"/>
          <a:ext cx="0" cy="14276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144585</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145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58208</xdr:rowOff>
    </xdr:from>
    <xdr:to>
      <xdr:col>24</xdr:col>
      <xdr:colOff>12700</xdr:colOff>
      <xdr:row>37</xdr:row>
      <xdr:rowOff>58208</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401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46567</xdr:rowOff>
    </xdr:from>
    <xdr:to>
      <xdr:col>23</xdr:col>
      <xdr:colOff>133350</xdr:colOff>
      <xdr:row>40</xdr:row>
      <xdr:rowOff>66675</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6904567"/>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168927</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02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25400</xdr:rowOff>
    </xdr:from>
    <xdr:to>
      <xdr:col>23</xdr:col>
      <xdr:colOff>184150</xdr:colOff>
      <xdr:row>41</xdr:row>
      <xdr:rowOff>127000</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26458</xdr:rowOff>
    </xdr:from>
    <xdr:to>
      <xdr:col>19</xdr:col>
      <xdr:colOff>133350</xdr:colOff>
      <xdr:row>40</xdr:row>
      <xdr:rowOff>46567</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688445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25400</xdr:rowOff>
    </xdr:from>
    <xdr:to>
      <xdr:col>19</xdr:col>
      <xdr:colOff>184150</xdr:colOff>
      <xdr:row>41</xdr:row>
      <xdr:rowOff>127000</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111777</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14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26458</xdr:rowOff>
    </xdr:from>
    <xdr:to>
      <xdr:col>15</xdr:col>
      <xdr:colOff>82550</xdr:colOff>
      <xdr:row>40</xdr:row>
      <xdr:rowOff>26458</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688445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45508</xdr:rowOff>
    </xdr:from>
    <xdr:to>
      <xdr:col>15</xdr:col>
      <xdr:colOff>133350</xdr:colOff>
      <xdr:row>41</xdr:row>
      <xdr:rowOff>147108</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131885</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161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26458</xdr:rowOff>
    </xdr:from>
    <xdr:to>
      <xdr:col>11</xdr:col>
      <xdr:colOff>31750</xdr:colOff>
      <xdr:row>40</xdr:row>
      <xdr:rowOff>46567</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688445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65617</xdr:rowOff>
    </xdr:from>
    <xdr:to>
      <xdr:col>11</xdr:col>
      <xdr:colOff>82550</xdr:colOff>
      <xdr:row>41</xdr:row>
      <xdr:rowOff>167217</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151994</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45508</xdr:rowOff>
    </xdr:from>
    <xdr:to>
      <xdr:col>7</xdr:col>
      <xdr:colOff>31750</xdr:colOff>
      <xdr:row>41</xdr:row>
      <xdr:rowOff>147108</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131885</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161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15875</xdr:rowOff>
    </xdr:from>
    <xdr:to>
      <xdr:col>23</xdr:col>
      <xdr:colOff>184150</xdr:colOff>
      <xdr:row>40</xdr:row>
      <xdr:rowOff>117475</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687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32402</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718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167217</xdr:rowOff>
    </xdr:from>
    <xdr:to>
      <xdr:col>19</xdr:col>
      <xdr:colOff>184150</xdr:colOff>
      <xdr:row>40</xdr:row>
      <xdr:rowOff>97367</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107544</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6226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147108</xdr:rowOff>
    </xdr:from>
    <xdr:to>
      <xdr:col>15</xdr:col>
      <xdr:colOff>133350</xdr:colOff>
      <xdr:row>40</xdr:row>
      <xdr:rowOff>77258</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683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87435</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60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147108</xdr:rowOff>
    </xdr:from>
    <xdr:to>
      <xdr:col>11</xdr:col>
      <xdr:colOff>82550</xdr:colOff>
      <xdr:row>40</xdr:row>
      <xdr:rowOff>77258</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683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87435</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60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167217</xdr:rowOff>
    </xdr:from>
    <xdr:to>
      <xdr:col>7</xdr:col>
      <xdr:colOff>31750</xdr:colOff>
      <xdr:row>40</xdr:row>
      <xdr:rowOff>97367</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107544</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主に地方交付税の増等により分母である経常一般財源が増加したものの、補助費等や扶助費、人件費の増等により分子である経常経費充当一般財源も同様に増加したことから、結果として数値は横ばい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今後は公債費や人件費等の経常的な義務的経費が増加する見込みであり、比率の上昇が予想される。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13462</xdr:rowOff>
    </xdr:from>
    <xdr:to>
      <xdr:col>23</xdr:col>
      <xdr:colOff>133350</xdr:colOff>
      <xdr:row>65</xdr:row>
      <xdr:rowOff>80264</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129012"/>
          <a:ext cx="0" cy="10955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52341</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196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80264</xdr:rowOff>
    </xdr:from>
    <xdr:to>
      <xdr:col>24</xdr:col>
      <xdr:colOff>12700</xdr:colOff>
      <xdr:row>65</xdr:row>
      <xdr:rowOff>80264</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224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99839</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872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13462</xdr:rowOff>
    </xdr:from>
    <xdr:to>
      <xdr:col>24</xdr:col>
      <xdr:colOff>12700</xdr:colOff>
      <xdr:row>59</xdr:row>
      <xdr:rowOff>13462</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129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155448</xdr:rowOff>
    </xdr:from>
    <xdr:to>
      <xdr:col>23</xdr:col>
      <xdr:colOff>133350</xdr:colOff>
      <xdr:row>62</xdr:row>
      <xdr:rowOff>155448</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114800" y="1078534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77741</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536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61214</xdr:rowOff>
    </xdr:from>
    <xdr:to>
      <xdr:col>23</xdr:col>
      <xdr:colOff>184150</xdr:colOff>
      <xdr:row>62</xdr:row>
      <xdr:rowOff>162814</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69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85598</xdr:rowOff>
    </xdr:from>
    <xdr:to>
      <xdr:col>19</xdr:col>
      <xdr:colOff>133350</xdr:colOff>
      <xdr:row>62</xdr:row>
      <xdr:rowOff>155448</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3225800" y="10544048"/>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51562</xdr:rowOff>
    </xdr:from>
    <xdr:to>
      <xdr:col>19</xdr:col>
      <xdr:colOff>184150</xdr:colOff>
      <xdr:row>62</xdr:row>
      <xdr:rowOff>153162</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0681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163339</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4503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85598</xdr:rowOff>
    </xdr:from>
    <xdr:to>
      <xdr:col>15</xdr:col>
      <xdr:colOff>82550</xdr:colOff>
      <xdr:row>61</xdr:row>
      <xdr:rowOff>104902</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2336800" y="10544048"/>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66040</xdr:rowOff>
    </xdr:from>
    <xdr:to>
      <xdr:col>15</xdr:col>
      <xdr:colOff>133350</xdr:colOff>
      <xdr:row>62</xdr:row>
      <xdr:rowOff>167640</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069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152417</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78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37338</xdr:rowOff>
    </xdr:from>
    <xdr:to>
      <xdr:col>11</xdr:col>
      <xdr:colOff>31750</xdr:colOff>
      <xdr:row>61</xdr:row>
      <xdr:rowOff>104902</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1447800" y="10495788"/>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56388</xdr:rowOff>
    </xdr:from>
    <xdr:to>
      <xdr:col>11</xdr:col>
      <xdr:colOff>82550</xdr:colOff>
      <xdr:row>62</xdr:row>
      <xdr:rowOff>157988</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068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142765</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77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153162</xdr:rowOff>
    </xdr:from>
    <xdr:to>
      <xdr:col>7</xdr:col>
      <xdr:colOff>31750</xdr:colOff>
      <xdr:row>61</xdr:row>
      <xdr:rowOff>83312</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044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93489</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20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104648</xdr:rowOff>
    </xdr:from>
    <xdr:to>
      <xdr:col>23</xdr:col>
      <xdr:colOff>184150</xdr:colOff>
      <xdr:row>63</xdr:row>
      <xdr:rowOff>34798</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73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76725</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706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104648</xdr:rowOff>
    </xdr:from>
    <xdr:to>
      <xdr:col>19</xdr:col>
      <xdr:colOff>184150</xdr:colOff>
      <xdr:row>63</xdr:row>
      <xdr:rowOff>34798</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073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19575</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0820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34798</xdr:rowOff>
    </xdr:from>
    <xdr:to>
      <xdr:col>15</xdr:col>
      <xdr:colOff>133350</xdr:colOff>
      <xdr:row>61</xdr:row>
      <xdr:rowOff>136398</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049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146575</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0262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54102</xdr:rowOff>
    </xdr:from>
    <xdr:to>
      <xdr:col>11</xdr:col>
      <xdr:colOff>82550</xdr:colOff>
      <xdr:row>61</xdr:row>
      <xdr:rowOff>155702</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051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165879</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0281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157988</xdr:rowOff>
    </xdr:from>
    <xdr:to>
      <xdr:col>7</xdr:col>
      <xdr:colOff>31750</xdr:colOff>
      <xdr:row>61</xdr:row>
      <xdr:rowOff>88138</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0444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72915</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0531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[92,600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ごみ処理業務や消防等について、一部事務組合により支出していることから、類似団体平均を下回っているが、近年、市内人口の減少が続いており、一人当たり決算額は増加傾向にある。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また、人件費については、正職員の増や人事院勧告の増額改定等の影響により増加している。加えて来年度は会計年度任用職員制度へ移行するため、さらなる増加が見込まれる。</a:t>
          </a: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00000000-0008-0000-0300-0000B9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61840</xdr:rowOff>
    </xdr:from>
    <xdr:to>
      <xdr:col>23</xdr:col>
      <xdr:colOff>133350</xdr:colOff>
      <xdr:row>89</xdr:row>
      <xdr:rowOff>150958</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flipV="1">
          <a:off x="4953000" y="13777840"/>
          <a:ext cx="0" cy="16321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123035</xdr:rowOff>
    </xdr:from>
    <xdr:ext cx="762000" cy="259045"/>
    <xdr:sp macro="" textlink="">
      <xdr:nvSpPr>
        <xdr:cNvPr id="187" name="人件費・物件費等の状況最小値テキスト">
          <a:extLst>
            <a:ext uri="{FF2B5EF4-FFF2-40B4-BE49-F238E27FC236}">
              <a16:creationId xmlns:a16="http://schemas.microsoft.com/office/drawing/2014/main" id="{00000000-0008-0000-0300-0000BB000000}"/>
            </a:ext>
          </a:extLst>
        </xdr:cNvPr>
        <xdr:cNvSpPr txBox="1"/>
      </xdr:nvSpPr>
      <xdr:spPr>
        <a:xfrm>
          <a:off x="5041900" y="15382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150958</xdr:rowOff>
    </xdr:from>
    <xdr:to>
      <xdr:col>24</xdr:col>
      <xdr:colOff>12700</xdr:colOff>
      <xdr:row>89</xdr:row>
      <xdr:rowOff>150958</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5410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148217</xdr:rowOff>
    </xdr:from>
    <xdr:ext cx="762000" cy="259045"/>
    <xdr:sp macro="" textlink="">
      <xdr:nvSpPr>
        <xdr:cNvPr id="189" name="人件費・物件費等の状況最大値テキスト">
          <a:extLst>
            <a:ext uri="{FF2B5EF4-FFF2-40B4-BE49-F238E27FC236}">
              <a16:creationId xmlns:a16="http://schemas.microsoft.com/office/drawing/2014/main" id="{00000000-0008-0000-0300-0000BD000000}"/>
            </a:ext>
          </a:extLst>
        </xdr:cNvPr>
        <xdr:cNvSpPr txBox="1"/>
      </xdr:nvSpPr>
      <xdr:spPr>
        <a:xfrm>
          <a:off x="5041900" y="13521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61840</xdr:rowOff>
    </xdr:from>
    <xdr:to>
      <xdr:col>24</xdr:col>
      <xdr:colOff>12700</xdr:colOff>
      <xdr:row>80</xdr:row>
      <xdr:rowOff>61840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3777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99659</xdr:rowOff>
    </xdr:from>
    <xdr:to>
      <xdr:col>23</xdr:col>
      <xdr:colOff>133350</xdr:colOff>
      <xdr:row>81</xdr:row>
      <xdr:rowOff>35475</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114800" y="13815659"/>
          <a:ext cx="838200" cy="107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116575</xdr:rowOff>
    </xdr:from>
    <xdr:ext cx="762000" cy="259045"/>
    <xdr:sp macro="" textlink="">
      <xdr:nvSpPr>
        <xdr:cNvPr id="192" name="人件費・物件費等の状況平均値テキスト">
          <a:extLst>
            <a:ext uri="{FF2B5EF4-FFF2-40B4-BE49-F238E27FC236}">
              <a16:creationId xmlns:a16="http://schemas.microsoft.com/office/drawing/2014/main" id="{00000000-0008-0000-0300-0000C0000000}"/>
            </a:ext>
          </a:extLst>
        </xdr:cNvPr>
        <xdr:cNvSpPr txBox="1"/>
      </xdr:nvSpPr>
      <xdr:spPr>
        <a:xfrm>
          <a:off x="5041900" y="141754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144498</xdr:rowOff>
    </xdr:from>
    <xdr:to>
      <xdr:col>23</xdr:col>
      <xdr:colOff>184150</xdr:colOff>
      <xdr:row>83</xdr:row>
      <xdr:rowOff>74648</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902200" y="14203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91069</xdr:rowOff>
    </xdr:from>
    <xdr:to>
      <xdr:col>19</xdr:col>
      <xdr:colOff>133350</xdr:colOff>
      <xdr:row>80</xdr:row>
      <xdr:rowOff>99659</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3225800" y="13807069"/>
          <a:ext cx="889000" cy="8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83900</xdr:rowOff>
    </xdr:from>
    <xdr:to>
      <xdr:col>19</xdr:col>
      <xdr:colOff>184150</xdr:colOff>
      <xdr:row>83</xdr:row>
      <xdr:rowOff>14050</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064000" y="1414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170277</xdr:rowOff>
    </xdr:from>
    <xdr:ext cx="7366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3733800" y="1422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79759</xdr:rowOff>
    </xdr:from>
    <xdr:to>
      <xdr:col>15</xdr:col>
      <xdr:colOff>82550</xdr:colOff>
      <xdr:row>80</xdr:row>
      <xdr:rowOff>91069</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2336800" y="13795759"/>
          <a:ext cx="889000" cy="11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67669</xdr:rowOff>
    </xdr:from>
    <xdr:to>
      <xdr:col>15</xdr:col>
      <xdr:colOff>133350</xdr:colOff>
      <xdr:row>82</xdr:row>
      <xdr:rowOff>169269</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3175000" y="14126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154046</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2844800" y="14212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79759</xdr:rowOff>
    </xdr:from>
    <xdr:to>
      <xdr:col>11</xdr:col>
      <xdr:colOff>31750</xdr:colOff>
      <xdr:row>80</xdr:row>
      <xdr:rowOff>90168</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flipV="1">
          <a:off x="1447800" y="13795759"/>
          <a:ext cx="889000" cy="10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59384</xdr:rowOff>
    </xdr:from>
    <xdr:to>
      <xdr:col>11</xdr:col>
      <xdr:colOff>82550</xdr:colOff>
      <xdr:row>82</xdr:row>
      <xdr:rowOff>160984</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2286000" y="1411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145761</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955800" y="1420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58773</xdr:rowOff>
    </xdr:from>
    <xdr:to>
      <xdr:col>7</xdr:col>
      <xdr:colOff>31750</xdr:colOff>
      <xdr:row>83</xdr:row>
      <xdr:rowOff>160373</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1397000" y="14289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145150</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066800" y="14375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156125</xdr:rowOff>
    </xdr:from>
    <xdr:to>
      <xdr:col>23</xdr:col>
      <xdr:colOff>184150</xdr:colOff>
      <xdr:row>81</xdr:row>
      <xdr:rowOff>86275</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902200" y="13872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1202</xdr:rowOff>
    </xdr:from>
    <xdr:ext cx="762000" cy="259045"/>
    <xdr:sp macro="" textlink="">
      <xdr:nvSpPr>
        <xdr:cNvPr id="211" name="人件費・物件費等の状況該当値テキスト">
          <a:extLst>
            <a:ext uri="{FF2B5EF4-FFF2-40B4-BE49-F238E27FC236}">
              <a16:creationId xmlns:a16="http://schemas.microsoft.com/office/drawing/2014/main" id="{00000000-0008-0000-0300-0000D3000000}"/>
            </a:ext>
          </a:extLst>
        </xdr:cNvPr>
        <xdr:cNvSpPr txBox="1"/>
      </xdr:nvSpPr>
      <xdr:spPr>
        <a:xfrm>
          <a:off x="5041900" y="13717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48859</xdr:rowOff>
    </xdr:from>
    <xdr:to>
      <xdr:col>19</xdr:col>
      <xdr:colOff>184150</xdr:colOff>
      <xdr:row>80</xdr:row>
      <xdr:rowOff>150459</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064000" y="13764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78</xdr:row>
      <xdr:rowOff>160636</xdr:rowOff>
    </xdr:from>
    <xdr:ext cx="7366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733800" y="135337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40269</xdr:rowOff>
    </xdr:from>
    <xdr:to>
      <xdr:col>15</xdr:col>
      <xdr:colOff>133350</xdr:colOff>
      <xdr:row>80</xdr:row>
      <xdr:rowOff>141869</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3175000" y="13756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152046</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844800" y="13525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28959</xdr:rowOff>
    </xdr:from>
    <xdr:to>
      <xdr:col>11</xdr:col>
      <xdr:colOff>82550</xdr:colOff>
      <xdr:row>80</xdr:row>
      <xdr:rowOff>130559</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2286000" y="13744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140736</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955800" y="13513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39368</xdr:rowOff>
    </xdr:from>
    <xdr:to>
      <xdr:col>7</xdr:col>
      <xdr:colOff>31750</xdr:colOff>
      <xdr:row>80</xdr:row>
      <xdr:rowOff>140968</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1397000" y="13755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151145</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066800" y="13524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学歴による昇格の差を設けていないため、主に高卒、短大卒職員のラスパイレス指数が高くなっている。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級別人数割合の上限を設定しており、長期的な視点で改善を図っていく。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164193</xdr:rowOff>
    </xdr:from>
    <xdr:to>
      <xdr:col>81</xdr:col>
      <xdr:colOff>44450</xdr:colOff>
      <xdr:row>89</xdr:row>
      <xdr:rowOff>138793</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708743"/>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110870</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3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138793</xdr:rowOff>
    </xdr:from>
    <xdr:to>
      <xdr:col>81</xdr:col>
      <xdr:colOff>133350</xdr:colOff>
      <xdr:row>89</xdr:row>
      <xdr:rowOff>138793</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39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79120</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45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164193</xdr:rowOff>
    </xdr:from>
    <xdr:to>
      <xdr:col>81</xdr:col>
      <xdr:colOff>133350</xdr:colOff>
      <xdr:row>79</xdr:row>
      <xdr:rowOff>164193</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70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89</xdr:row>
      <xdr:rowOff>121557</xdr:rowOff>
    </xdr:from>
    <xdr:to>
      <xdr:col>81</xdr:col>
      <xdr:colOff>44450</xdr:colOff>
      <xdr:row>89</xdr:row>
      <xdr:rowOff>138793</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179800" y="15380607"/>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67327</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64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89</xdr:row>
      <xdr:rowOff>52614</xdr:rowOff>
    </xdr:from>
    <xdr:to>
      <xdr:col>77</xdr:col>
      <xdr:colOff>44450</xdr:colOff>
      <xdr:row>89</xdr:row>
      <xdr:rowOff>121557</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5290800" y="15311664"/>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68036</xdr:rowOff>
    </xdr:from>
    <xdr:to>
      <xdr:col>77</xdr:col>
      <xdr:colOff>95250</xdr:colOff>
      <xdr:row>86</xdr:row>
      <xdr:rowOff>169636</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8363</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5816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34471</xdr:rowOff>
    </xdr:from>
    <xdr:to>
      <xdr:col>72</xdr:col>
      <xdr:colOff>203200</xdr:colOff>
      <xdr:row>89</xdr:row>
      <xdr:rowOff>52614</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4401800" y="15122071"/>
          <a:ext cx="889000" cy="189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102507</xdr:rowOff>
    </xdr:from>
    <xdr:to>
      <xdr:col>73</xdr:col>
      <xdr:colOff>44450</xdr:colOff>
      <xdr:row>87</xdr:row>
      <xdr:rowOff>32657</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42834</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616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34471</xdr:rowOff>
    </xdr:from>
    <xdr:to>
      <xdr:col>68</xdr:col>
      <xdr:colOff>152400</xdr:colOff>
      <xdr:row>88</xdr:row>
      <xdr:rowOff>86179</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3512800" y="15122071"/>
          <a:ext cx="889000" cy="5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102507</xdr:rowOff>
    </xdr:from>
    <xdr:to>
      <xdr:col>68</xdr:col>
      <xdr:colOff>203200</xdr:colOff>
      <xdr:row>87</xdr:row>
      <xdr:rowOff>32657</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42834</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616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162577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89</xdr:row>
      <xdr:rowOff>87993</xdr:rowOff>
    </xdr:from>
    <xdr:to>
      <xdr:col>81</xdr:col>
      <xdr:colOff>95250</xdr:colOff>
      <xdr:row>90</xdr:row>
      <xdr:rowOff>18143</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5347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155320</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5242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89</xdr:row>
      <xdr:rowOff>70757</xdr:rowOff>
    </xdr:from>
    <xdr:to>
      <xdr:col>77</xdr:col>
      <xdr:colOff>95250</xdr:colOff>
      <xdr:row>90</xdr:row>
      <xdr:rowOff>907</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5329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157134</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54161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89</xdr:row>
      <xdr:rowOff>1814</xdr:rowOff>
    </xdr:from>
    <xdr:to>
      <xdr:col>73</xdr:col>
      <xdr:colOff>44450</xdr:colOff>
      <xdr:row>89</xdr:row>
      <xdr:rowOff>103414</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5260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88191</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5347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155121</xdr:rowOff>
    </xdr:from>
    <xdr:to>
      <xdr:col>68</xdr:col>
      <xdr:colOff>203200</xdr:colOff>
      <xdr:row>88</xdr:row>
      <xdr:rowOff>85271</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507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70048</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5157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35379</xdr:rowOff>
    </xdr:from>
    <xdr:to>
      <xdr:col>64</xdr:col>
      <xdr:colOff>152400</xdr:colOff>
      <xdr:row>88</xdr:row>
      <xdr:rowOff>136979</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5122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121756</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5209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近年は類似団体平均とほぼ同じである。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住民ニーズの複雑化、多様化に対応しつつ、認定こども園の整備に伴う公立保育所等の縮小なども考慮し、職員数の適切な管理に努める。</a:t>
          </a: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00000000-0008-0000-0300-000038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14394</xdr:rowOff>
    </xdr:from>
    <xdr:to>
      <xdr:col>81</xdr:col>
      <xdr:colOff>44450</xdr:colOff>
      <xdr:row>66</xdr:row>
      <xdr:rowOff>154940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flipV="1">
          <a:off x="17018000" y="9958494"/>
          <a:ext cx="0" cy="15121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127017</xdr:rowOff>
    </xdr:from>
    <xdr:ext cx="762000" cy="259045"/>
    <xdr:sp macro="" textlink="">
      <xdr:nvSpPr>
        <xdr:cNvPr id="314" name="定員管理の状況最小値テキスト">
          <a:extLst>
            <a:ext uri="{FF2B5EF4-FFF2-40B4-BE49-F238E27FC236}">
              <a16:creationId xmlns:a16="http://schemas.microsoft.com/office/drawing/2014/main" id="{00000000-0008-0000-0300-00003A010000}"/>
            </a:ext>
          </a:extLst>
        </xdr:cNvPr>
        <xdr:cNvSpPr txBox="1"/>
      </xdr:nvSpPr>
      <xdr:spPr>
        <a:xfrm>
          <a:off x="17106900" y="1144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154940</xdr:rowOff>
    </xdr:from>
    <xdr:to>
      <xdr:col>81</xdr:col>
      <xdr:colOff>133350</xdr:colOff>
      <xdr:row>66</xdr:row>
      <xdr:rowOff>154940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147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100771</xdr:rowOff>
    </xdr:from>
    <xdr:ext cx="762000" cy="259045"/>
    <xdr:sp macro="" textlink="">
      <xdr:nvSpPr>
        <xdr:cNvPr id="316" name="定員管理の状況最大値テキスト">
          <a:extLst>
            <a:ext uri="{FF2B5EF4-FFF2-40B4-BE49-F238E27FC236}">
              <a16:creationId xmlns:a16="http://schemas.microsoft.com/office/drawing/2014/main" id="{00000000-0008-0000-0300-00003C010000}"/>
            </a:ext>
          </a:extLst>
        </xdr:cNvPr>
        <xdr:cNvSpPr txBox="1"/>
      </xdr:nvSpPr>
      <xdr:spPr>
        <a:xfrm>
          <a:off x="17106900" y="9701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14394</xdr:rowOff>
    </xdr:from>
    <xdr:to>
      <xdr:col>81</xdr:col>
      <xdr:colOff>133350</xdr:colOff>
      <xdr:row>58</xdr:row>
      <xdr:rowOff>14394</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9958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160126</xdr:rowOff>
    </xdr:from>
    <xdr:to>
      <xdr:col>81</xdr:col>
      <xdr:colOff>44450</xdr:colOff>
      <xdr:row>61</xdr:row>
      <xdr:rowOff>8784</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179800" y="10447126"/>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133896</xdr:rowOff>
    </xdr:from>
    <xdr:ext cx="762000" cy="259045"/>
    <xdr:sp macro="" textlink="">
      <xdr:nvSpPr>
        <xdr:cNvPr id="319" name="定員管理の状況平均値テキスト">
          <a:extLst>
            <a:ext uri="{FF2B5EF4-FFF2-40B4-BE49-F238E27FC236}">
              <a16:creationId xmlns:a16="http://schemas.microsoft.com/office/drawing/2014/main" id="{00000000-0008-0000-0300-00003F010000}"/>
            </a:ext>
          </a:extLst>
        </xdr:cNvPr>
        <xdr:cNvSpPr txBox="1"/>
      </xdr:nvSpPr>
      <xdr:spPr>
        <a:xfrm>
          <a:off x="17106900" y="102494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117369</xdr:rowOff>
    </xdr:from>
    <xdr:to>
      <xdr:col>81</xdr:col>
      <xdr:colOff>95250</xdr:colOff>
      <xdr:row>61</xdr:row>
      <xdr:rowOff>47519</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967200" y="1040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144039</xdr:rowOff>
    </xdr:from>
    <xdr:to>
      <xdr:col>77</xdr:col>
      <xdr:colOff>44450</xdr:colOff>
      <xdr:row>60</xdr:row>
      <xdr:rowOff>160126</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5290800" y="10431039"/>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101282</xdr:rowOff>
    </xdr:from>
    <xdr:to>
      <xdr:col>77</xdr:col>
      <xdr:colOff>95250</xdr:colOff>
      <xdr:row>61</xdr:row>
      <xdr:rowOff>31432</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129000" y="1038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41609</xdr:rowOff>
    </xdr:from>
    <xdr:ext cx="7366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5798800" y="101571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144039</xdr:rowOff>
    </xdr:from>
    <xdr:to>
      <xdr:col>72</xdr:col>
      <xdr:colOff>203200</xdr:colOff>
      <xdr:row>60</xdr:row>
      <xdr:rowOff>152082</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flipV="1">
          <a:off x="14401800" y="10431039"/>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95250</xdr:rowOff>
    </xdr:from>
    <xdr:to>
      <xdr:col>73</xdr:col>
      <xdr:colOff>44450</xdr:colOff>
      <xdr:row>61</xdr:row>
      <xdr:rowOff>25400</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5240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10177</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909800" y="1046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127953</xdr:rowOff>
    </xdr:from>
    <xdr:to>
      <xdr:col>68</xdr:col>
      <xdr:colOff>152400</xdr:colOff>
      <xdr:row>60</xdr:row>
      <xdr:rowOff>152082</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3512800" y="10414953"/>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103294</xdr:rowOff>
    </xdr:from>
    <xdr:to>
      <xdr:col>68</xdr:col>
      <xdr:colOff>203200</xdr:colOff>
      <xdr:row>61</xdr:row>
      <xdr:rowOff>33444</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4351000" y="1039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18221</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020800" y="10476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104775</xdr:rowOff>
    </xdr:from>
    <xdr:to>
      <xdr:col>64</xdr:col>
      <xdr:colOff>152400</xdr:colOff>
      <xdr:row>62</xdr:row>
      <xdr:rowOff>34925</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3462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19702</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131800" y="10649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129434</xdr:rowOff>
    </xdr:from>
    <xdr:to>
      <xdr:col>81</xdr:col>
      <xdr:colOff>95250</xdr:colOff>
      <xdr:row>61</xdr:row>
      <xdr:rowOff>59584</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967200" y="10416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101511</xdr:rowOff>
    </xdr:from>
    <xdr:ext cx="762000" cy="259045"/>
    <xdr:sp macro="" textlink="">
      <xdr:nvSpPr>
        <xdr:cNvPr id="338" name="定員管理の状況該当値テキスト">
          <a:extLst>
            <a:ext uri="{FF2B5EF4-FFF2-40B4-BE49-F238E27FC236}">
              <a16:creationId xmlns:a16="http://schemas.microsoft.com/office/drawing/2014/main" id="{00000000-0008-0000-0300-000052010000}"/>
            </a:ext>
          </a:extLst>
        </xdr:cNvPr>
        <xdr:cNvSpPr txBox="1"/>
      </xdr:nvSpPr>
      <xdr:spPr>
        <a:xfrm>
          <a:off x="17106900" y="10388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109326</xdr:rowOff>
    </xdr:from>
    <xdr:to>
      <xdr:col>77</xdr:col>
      <xdr:colOff>95250</xdr:colOff>
      <xdr:row>61</xdr:row>
      <xdr:rowOff>39476</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129000" y="10396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24253</xdr:rowOff>
    </xdr:from>
    <xdr:ext cx="7366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798800" y="104827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93239</xdr:rowOff>
    </xdr:from>
    <xdr:to>
      <xdr:col>73</xdr:col>
      <xdr:colOff>44450</xdr:colOff>
      <xdr:row>61</xdr:row>
      <xdr:rowOff>23389</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5240000" y="1038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33566</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909800" y="10149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101282</xdr:rowOff>
    </xdr:from>
    <xdr:to>
      <xdr:col>68</xdr:col>
      <xdr:colOff>203200</xdr:colOff>
      <xdr:row>61</xdr:row>
      <xdr:rowOff>31432</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4351000" y="10388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41609</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020800" y="10157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77153</xdr:rowOff>
    </xdr:from>
    <xdr:to>
      <xdr:col>64</xdr:col>
      <xdr:colOff>152400</xdr:colOff>
      <xdr:row>61</xdr:row>
      <xdr:rowOff>7303</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3462000" y="10364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17480</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131800" y="10133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元利償還金の減等により算式上の分子が小さくなったことや、分母である標準財政規模の増により、昨年度と比べ</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しかし今後は、河川改修や市民体育館の大規模改修、小中学校の統廃合等の大規模事業、一部事務組合で実施する新最終処分場建設等に係る新規の地方債発行が見込まれ、比率の上昇が予想される。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事業の選択と集中、交付税措置のある地方債の活用により、負担の軽減を図っていく。</a:t>
          </a: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a:extLst>
            <a:ext uri="{FF2B5EF4-FFF2-40B4-BE49-F238E27FC236}">
              <a16:creationId xmlns:a16="http://schemas.microsoft.com/office/drawing/2014/main" id="{00000000-0008-0000-0300-000075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153247</xdr:rowOff>
    </xdr:from>
    <xdr:to>
      <xdr:col>81</xdr:col>
      <xdr:colOff>44450</xdr:colOff>
      <xdr:row>45</xdr:row>
      <xdr:rowOff>162560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flipV="1">
          <a:off x="17018000" y="6325447"/>
          <a:ext cx="0" cy="15523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134637</xdr:rowOff>
    </xdr:from>
    <xdr:ext cx="762000" cy="259045"/>
    <xdr:sp macro="" textlink="">
      <xdr:nvSpPr>
        <xdr:cNvPr id="375" name="公債費負担の状況最小値テキスト">
          <a:extLst>
            <a:ext uri="{FF2B5EF4-FFF2-40B4-BE49-F238E27FC236}">
              <a16:creationId xmlns:a16="http://schemas.microsoft.com/office/drawing/2014/main" id="{00000000-0008-0000-0300-000077010000}"/>
            </a:ext>
          </a:extLst>
        </xdr:cNvPr>
        <xdr:cNvSpPr txBox="1"/>
      </xdr:nvSpPr>
      <xdr:spPr>
        <a:xfrm>
          <a:off x="17106900" y="784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162560</xdr:rowOff>
    </xdr:from>
    <xdr:to>
      <xdr:col>81</xdr:col>
      <xdr:colOff>133350</xdr:colOff>
      <xdr:row>45</xdr:row>
      <xdr:rowOff>162560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929100" y="787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68174</xdr:rowOff>
    </xdr:from>
    <xdr:ext cx="762000" cy="259045"/>
    <xdr:sp macro="" textlink="">
      <xdr:nvSpPr>
        <xdr:cNvPr id="377" name="公債費負担の状況最大値テキスト">
          <a:extLst>
            <a:ext uri="{FF2B5EF4-FFF2-40B4-BE49-F238E27FC236}">
              <a16:creationId xmlns:a16="http://schemas.microsoft.com/office/drawing/2014/main" id="{00000000-0008-0000-0300-000079010000}"/>
            </a:ext>
          </a:extLst>
        </xdr:cNvPr>
        <xdr:cNvSpPr txBox="1"/>
      </xdr:nvSpPr>
      <xdr:spPr>
        <a:xfrm>
          <a:off x="17106900" y="6068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153247</xdr:rowOff>
    </xdr:from>
    <xdr:to>
      <xdr:col>81</xdr:col>
      <xdr:colOff>133350</xdr:colOff>
      <xdr:row>36</xdr:row>
      <xdr:rowOff>153247</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6325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162137</xdr:rowOff>
    </xdr:from>
    <xdr:to>
      <xdr:col>81</xdr:col>
      <xdr:colOff>44450</xdr:colOff>
      <xdr:row>43</xdr:row>
      <xdr:rowOff>22860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6179800" y="7363037"/>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25840</xdr:rowOff>
    </xdr:from>
    <xdr:ext cx="762000" cy="259045"/>
    <xdr:sp macro="" textlink="">
      <xdr:nvSpPr>
        <xdr:cNvPr id="380" name="公債費負担の状況平均値テキスト">
          <a:extLst>
            <a:ext uri="{FF2B5EF4-FFF2-40B4-BE49-F238E27FC236}">
              <a16:creationId xmlns:a16="http://schemas.microsoft.com/office/drawing/2014/main" id="{00000000-0008-0000-0300-00007C010000}"/>
            </a:ext>
          </a:extLst>
        </xdr:cNvPr>
        <xdr:cNvSpPr txBox="1"/>
      </xdr:nvSpPr>
      <xdr:spPr>
        <a:xfrm>
          <a:off x="17106900" y="68838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9313</xdr:rowOff>
    </xdr:from>
    <xdr:to>
      <xdr:col>81</xdr:col>
      <xdr:colOff>95250</xdr:colOff>
      <xdr:row>41</xdr:row>
      <xdr:rowOff>110913</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6967200" y="703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22860</xdr:rowOff>
    </xdr:from>
    <xdr:to>
      <xdr:col>77</xdr:col>
      <xdr:colOff>44450</xdr:colOff>
      <xdr:row>43</xdr:row>
      <xdr:rowOff>38946</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5290800" y="7395210"/>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17356</xdr:rowOff>
    </xdr:from>
    <xdr:to>
      <xdr:col>77</xdr:col>
      <xdr:colOff>95250</xdr:colOff>
      <xdr:row>41</xdr:row>
      <xdr:rowOff>118956</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129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129133</xdr:rowOff>
    </xdr:from>
    <xdr:ext cx="7366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5798800" y="68156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38946</xdr:rowOff>
    </xdr:from>
    <xdr:to>
      <xdr:col>72</xdr:col>
      <xdr:colOff>203200</xdr:colOff>
      <xdr:row>43</xdr:row>
      <xdr:rowOff>46990</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4401800" y="7411296"/>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33444</xdr:rowOff>
    </xdr:from>
    <xdr:to>
      <xdr:col>73</xdr:col>
      <xdr:colOff>44450</xdr:colOff>
      <xdr:row>41</xdr:row>
      <xdr:rowOff>135044</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5240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145221</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909800" y="6831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46990</xdr:rowOff>
    </xdr:from>
    <xdr:to>
      <xdr:col>68</xdr:col>
      <xdr:colOff>152400</xdr:colOff>
      <xdr:row>43</xdr:row>
      <xdr:rowOff>71120</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3512800" y="741934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57573</xdr:rowOff>
    </xdr:from>
    <xdr:to>
      <xdr:col>68</xdr:col>
      <xdr:colOff>203200</xdr:colOff>
      <xdr:row>41</xdr:row>
      <xdr:rowOff>159173</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43510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169350</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020800" y="6855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129963</xdr:rowOff>
    </xdr:from>
    <xdr:to>
      <xdr:col>64</xdr:col>
      <xdr:colOff>152400</xdr:colOff>
      <xdr:row>42</xdr:row>
      <xdr:rowOff>60113</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3462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70290</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3131800" y="6928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111337</xdr:rowOff>
    </xdr:from>
    <xdr:to>
      <xdr:col>81</xdr:col>
      <xdr:colOff>95250</xdr:colOff>
      <xdr:row>43</xdr:row>
      <xdr:rowOff>41487</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6967200" y="731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83414</xdr:rowOff>
    </xdr:from>
    <xdr:ext cx="762000" cy="259045"/>
    <xdr:sp macro="" textlink="">
      <xdr:nvSpPr>
        <xdr:cNvPr id="399" name="公債費負担の状況該当値テキスト">
          <a:extLst>
            <a:ext uri="{FF2B5EF4-FFF2-40B4-BE49-F238E27FC236}">
              <a16:creationId xmlns:a16="http://schemas.microsoft.com/office/drawing/2014/main" id="{00000000-0008-0000-0300-00008F010000}"/>
            </a:ext>
          </a:extLst>
        </xdr:cNvPr>
        <xdr:cNvSpPr txBox="1"/>
      </xdr:nvSpPr>
      <xdr:spPr>
        <a:xfrm>
          <a:off x="17106900" y="7284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143510</xdr:rowOff>
    </xdr:from>
    <xdr:to>
      <xdr:col>77</xdr:col>
      <xdr:colOff>95250</xdr:colOff>
      <xdr:row>43</xdr:row>
      <xdr:rowOff>73660</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129000" y="734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58437</xdr:rowOff>
    </xdr:from>
    <xdr:ext cx="7366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798800" y="74307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159596</xdr:rowOff>
    </xdr:from>
    <xdr:to>
      <xdr:col>73</xdr:col>
      <xdr:colOff>44450</xdr:colOff>
      <xdr:row>43</xdr:row>
      <xdr:rowOff>89746</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5240000" y="736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74523</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909800" y="7446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167640</xdr:rowOff>
    </xdr:from>
    <xdr:to>
      <xdr:col>68</xdr:col>
      <xdr:colOff>203200</xdr:colOff>
      <xdr:row>43</xdr:row>
      <xdr:rowOff>97790</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4351000" y="736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82567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020800" y="74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20320</xdr:rowOff>
    </xdr:from>
    <xdr:to>
      <xdr:col>64</xdr:col>
      <xdr:colOff>152400</xdr:colOff>
      <xdr:row>43</xdr:row>
      <xdr:rowOff>121920</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3462000" y="739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106697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131800" y="747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に発生した災害等により財政調整基金を大きく取り崩したことや、学校給食センターの建設に係る債務負担行為支出予定額の増、教育施設の空調整備等に係る地方債残高の増等が影響し、前年度に比べ</a:t>
          </a:r>
          <a:r>
            <a:rPr kumimoji="1" lang="en-US" altLang="ja-JP" sz="1300">
              <a:latin typeface="ＭＳ Ｐゴシック" panose="020B0600070205080204" pitchFamily="50" charset="-128"/>
              <a:ea typeface="ＭＳ Ｐゴシック" panose="020B0600070205080204" pitchFamily="50" charset="-128"/>
            </a:rPr>
            <a:t>19.8</a:t>
          </a:r>
          <a:r>
            <a:rPr kumimoji="1" lang="ja-JP" altLang="en-US" sz="1300">
              <a:latin typeface="ＭＳ Ｐゴシック" panose="020B0600070205080204" pitchFamily="50" charset="-128"/>
              <a:ea typeface="ＭＳ Ｐゴシック" panose="020B0600070205080204" pitchFamily="50" charset="-128"/>
            </a:rPr>
            <a:t>ポイント増加した。</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なお、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類似団体平均を大きく上回っているのは、平成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年度に発行した第三セクター等改革推進債によるところ</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大きい。</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3" name="将来負担の状況グラフ枠">
          <a:extLst>
            <a:ext uri="{FF2B5EF4-FFF2-40B4-BE49-F238E27FC236}">
              <a16:creationId xmlns:a16="http://schemas.microsoft.com/office/drawing/2014/main" id="{00000000-0008-0000-0300-0000B1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135687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flipV="1">
          <a:off x="17018000" y="2451100"/>
          <a:ext cx="0" cy="14564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107764</xdr:rowOff>
    </xdr:from>
    <xdr:ext cx="762000" cy="259045"/>
    <xdr:sp macro="" textlink="">
      <xdr:nvSpPr>
        <xdr:cNvPr id="435" name="将来負担の状況最小値テキスト">
          <a:extLst>
            <a:ext uri="{FF2B5EF4-FFF2-40B4-BE49-F238E27FC236}">
              <a16:creationId xmlns:a16="http://schemas.microsoft.com/office/drawing/2014/main" id="{00000000-0008-0000-0300-0000B3010000}"/>
            </a:ext>
          </a:extLst>
        </xdr:cNvPr>
        <xdr:cNvSpPr txBox="1"/>
      </xdr:nvSpPr>
      <xdr:spPr>
        <a:xfrm>
          <a:off x="17106900" y="387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135687</xdr:rowOff>
    </xdr:from>
    <xdr:to>
      <xdr:col>81</xdr:col>
      <xdr:colOff>133350</xdr:colOff>
      <xdr:row>22</xdr:row>
      <xdr:rowOff>135687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6929100" y="3907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7" name="将来負担の状況最大値テキスト">
          <a:extLst>
            <a:ext uri="{FF2B5EF4-FFF2-40B4-BE49-F238E27FC236}">
              <a16:creationId xmlns:a16="http://schemas.microsoft.com/office/drawing/2014/main" id="{00000000-0008-0000-0300-0000B5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19</xdr:row>
      <xdr:rowOff>61265</xdr:rowOff>
    </xdr:from>
    <xdr:to>
      <xdr:col>81</xdr:col>
      <xdr:colOff>44450</xdr:colOff>
      <xdr:row>20</xdr:row>
      <xdr:rowOff>80925</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6179800" y="3318815"/>
          <a:ext cx="838200" cy="191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58386</xdr:rowOff>
    </xdr:from>
    <xdr:ext cx="762000" cy="259045"/>
    <xdr:sp macro="" textlink="">
      <xdr:nvSpPr>
        <xdr:cNvPr id="440" name="将来負担の状況平均値テキスト">
          <a:extLst>
            <a:ext uri="{FF2B5EF4-FFF2-40B4-BE49-F238E27FC236}">
              <a16:creationId xmlns:a16="http://schemas.microsoft.com/office/drawing/2014/main" id="{00000000-0008-0000-0300-0000B8010000}"/>
            </a:ext>
          </a:extLst>
        </xdr:cNvPr>
        <xdr:cNvSpPr txBox="1"/>
      </xdr:nvSpPr>
      <xdr:spPr>
        <a:xfrm>
          <a:off x="17106900" y="24586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41859</xdr:rowOff>
    </xdr:from>
    <xdr:to>
      <xdr:col>81</xdr:col>
      <xdr:colOff>95250</xdr:colOff>
      <xdr:row>15</xdr:row>
      <xdr:rowOff>143459</xdr:rowOff>
    </xdr:to>
    <xdr:sp macro="" textlink="">
      <xdr:nvSpPr>
        <xdr:cNvPr id="441" name="フローチャート: 判断 440">
          <a:extLst>
            <a:ext uri="{FF2B5EF4-FFF2-40B4-BE49-F238E27FC236}">
              <a16:creationId xmlns:a16="http://schemas.microsoft.com/office/drawing/2014/main" id="{00000000-0008-0000-0300-0000B9010000}"/>
            </a:ext>
          </a:extLst>
        </xdr:cNvPr>
        <xdr:cNvSpPr/>
      </xdr:nvSpPr>
      <xdr:spPr>
        <a:xfrm>
          <a:off x="16967200" y="2613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19</xdr:row>
      <xdr:rowOff>61265</xdr:rowOff>
    </xdr:from>
    <xdr:to>
      <xdr:col>77</xdr:col>
      <xdr:colOff>44450</xdr:colOff>
      <xdr:row>19</xdr:row>
      <xdr:rowOff>161646</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flipV="1">
          <a:off x="15290800" y="3318815"/>
          <a:ext cx="889000" cy="100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62128</xdr:rowOff>
    </xdr:from>
    <xdr:to>
      <xdr:col>77</xdr:col>
      <xdr:colOff>95250</xdr:colOff>
      <xdr:row>15</xdr:row>
      <xdr:rowOff>163728</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6129000" y="2633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2455</xdr:rowOff>
    </xdr:from>
    <xdr:ext cx="7366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5798800" y="24027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19</xdr:row>
      <xdr:rowOff>161646</xdr:rowOff>
    </xdr:from>
    <xdr:to>
      <xdr:col>72</xdr:col>
      <xdr:colOff>203200</xdr:colOff>
      <xdr:row>20</xdr:row>
      <xdr:rowOff>132080</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4401800" y="3419196"/>
          <a:ext cx="889000" cy="141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136449</xdr:rowOff>
    </xdr:from>
    <xdr:to>
      <xdr:col>73</xdr:col>
      <xdr:colOff>44450</xdr:colOff>
      <xdr:row>16</xdr:row>
      <xdr:rowOff>66599</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5240000" y="2708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76776</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4909800" y="2477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20</xdr:row>
      <xdr:rowOff>132080</xdr:rowOff>
    </xdr:from>
    <xdr:to>
      <xdr:col>68</xdr:col>
      <xdr:colOff>152400</xdr:colOff>
      <xdr:row>21</xdr:row>
      <xdr:rowOff>11786</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3512800" y="3561080"/>
          <a:ext cx="889000" cy="51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169266</xdr:rowOff>
    </xdr:from>
    <xdr:to>
      <xdr:col>68</xdr:col>
      <xdr:colOff>203200</xdr:colOff>
      <xdr:row>16</xdr:row>
      <xdr:rowOff>99416</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4351000" y="2741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109593</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020800" y="250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17120</xdr:rowOff>
    </xdr:from>
    <xdr:to>
      <xdr:col>64</xdr:col>
      <xdr:colOff>152400</xdr:colOff>
      <xdr:row>16</xdr:row>
      <xdr:rowOff>118720</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3462000" y="276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128897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3131800" y="252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20</xdr:row>
      <xdr:rowOff>30125</xdr:rowOff>
    </xdr:from>
    <xdr:to>
      <xdr:col>81</xdr:col>
      <xdr:colOff>95250</xdr:colOff>
      <xdr:row>20</xdr:row>
      <xdr:rowOff>131725</xdr:rowOff>
    </xdr:to>
    <xdr:sp macro="" textlink="">
      <xdr:nvSpPr>
        <xdr:cNvPr id="458" name="楕円 457">
          <a:extLst>
            <a:ext uri="{FF2B5EF4-FFF2-40B4-BE49-F238E27FC236}">
              <a16:creationId xmlns:a16="http://schemas.microsoft.com/office/drawing/2014/main" id="{00000000-0008-0000-0300-0000CA010000}"/>
            </a:ext>
          </a:extLst>
        </xdr:cNvPr>
        <xdr:cNvSpPr/>
      </xdr:nvSpPr>
      <xdr:spPr>
        <a:xfrm>
          <a:off x="16967200" y="345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20</xdr:row>
      <xdr:rowOff>2202</xdr:rowOff>
    </xdr:from>
    <xdr:ext cx="762000" cy="259045"/>
    <xdr:sp macro="" textlink="">
      <xdr:nvSpPr>
        <xdr:cNvPr id="459" name="将来負担の状況該当値テキスト">
          <a:extLst>
            <a:ext uri="{FF2B5EF4-FFF2-40B4-BE49-F238E27FC236}">
              <a16:creationId xmlns:a16="http://schemas.microsoft.com/office/drawing/2014/main" id="{00000000-0008-0000-0300-0000CB010000}"/>
            </a:ext>
          </a:extLst>
        </xdr:cNvPr>
        <xdr:cNvSpPr txBox="1"/>
      </xdr:nvSpPr>
      <xdr:spPr>
        <a:xfrm>
          <a:off x="17106900" y="3431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19</xdr:row>
      <xdr:rowOff>10465</xdr:rowOff>
    </xdr:from>
    <xdr:to>
      <xdr:col>77</xdr:col>
      <xdr:colOff>95250</xdr:colOff>
      <xdr:row>19</xdr:row>
      <xdr:rowOff>112065</xdr:rowOff>
    </xdr:to>
    <xdr:sp macro="" textlink="">
      <xdr:nvSpPr>
        <xdr:cNvPr id="460" name="楕円 459">
          <a:extLst>
            <a:ext uri="{FF2B5EF4-FFF2-40B4-BE49-F238E27FC236}">
              <a16:creationId xmlns:a16="http://schemas.microsoft.com/office/drawing/2014/main" id="{00000000-0008-0000-0300-0000CC010000}"/>
            </a:ext>
          </a:extLst>
        </xdr:cNvPr>
        <xdr:cNvSpPr/>
      </xdr:nvSpPr>
      <xdr:spPr>
        <a:xfrm>
          <a:off x="16129000" y="3268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96842</xdr:rowOff>
    </xdr:from>
    <xdr:ext cx="7366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798800" y="3354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19</xdr:row>
      <xdr:rowOff>110846</xdr:rowOff>
    </xdr:from>
    <xdr:to>
      <xdr:col>73</xdr:col>
      <xdr:colOff>44450</xdr:colOff>
      <xdr:row>20</xdr:row>
      <xdr:rowOff>40996</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5240000" y="3368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20</xdr:row>
      <xdr:rowOff>25773</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4909800" y="3454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20</xdr:row>
      <xdr:rowOff>81280</xdr:rowOff>
    </xdr:from>
    <xdr:to>
      <xdr:col>68</xdr:col>
      <xdr:colOff>203200</xdr:colOff>
      <xdr:row>21</xdr:row>
      <xdr:rowOff>11430</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4351000" y="351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20</xdr:row>
      <xdr:rowOff>167657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4020800" y="359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20</xdr:row>
      <xdr:rowOff>132436</xdr:rowOff>
    </xdr:from>
    <xdr:to>
      <xdr:col>64</xdr:col>
      <xdr:colOff>152400</xdr:colOff>
      <xdr:row>21</xdr:row>
      <xdr:rowOff>62586</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3462000" y="3561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21</xdr:row>
      <xdr:rowOff>47363</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3131800" y="3647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千葉県茂原市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89,128
87,695
99.92
33,985,813
31,838,200
1,558,935
18,140,807
39,616,060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9.7
109.7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保育の無償化により、人件費へ充当される保育料が減少したため、結果として所要一般財源が増加したことで、人件費に係る経常収支比率は増加した。</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令和</a:t>
          </a:r>
          <a:r>
            <a:rPr kumimoji="1" lang="en-US" altLang="ja-JP" sz="1300" baseline="0">
              <a:latin typeface="ＭＳ Ｐゴシック" panose="020B0600070205080204" pitchFamily="50" charset="-128"/>
              <a:ea typeface="ＭＳ Ｐゴシック" panose="020B0600070205080204" pitchFamily="50" charset="-128"/>
            </a:rPr>
            <a:t>2</a:t>
          </a:r>
          <a:r>
            <a:rPr kumimoji="1" lang="ja-JP" altLang="en-US" sz="1300" baseline="0">
              <a:latin typeface="ＭＳ Ｐゴシック" panose="020B0600070205080204" pitchFamily="50" charset="-128"/>
              <a:ea typeface="ＭＳ Ｐゴシック" panose="020B0600070205080204" pitchFamily="50" charset="-128"/>
            </a:rPr>
            <a:t>年度から会計年度任用職員に係る経費の増加も見込まれ、上昇傾向は続くと予想される。</a:t>
          </a:r>
          <a:endParaRPr kumimoji="1" lang="en-US" altLang="ja-JP" sz="1300" baseline="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153670</xdr:rowOff>
    </xdr:from>
    <xdr:to>
      <xdr:col>24</xdr:col>
      <xdr:colOff>25400</xdr:colOff>
      <xdr:row>41</xdr:row>
      <xdr:rowOff>161290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1152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133367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6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161290</xdr:rowOff>
    </xdr:from>
    <xdr:to>
      <xdr:col>24</xdr:col>
      <xdr:colOff>114300</xdr:colOff>
      <xdr:row>41</xdr:row>
      <xdr:rowOff>161290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9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68597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54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153670</xdr:rowOff>
    </xdr:from>
    <xdr:to>
      <xdr:col>24</xdr:col>
      <xdr:colOff>114300</xdr:colOff>
      <xdr:row>33</xdr:row>
      <xdr:rowOff>153670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11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115570</xdr:rowOff>
    </xdr:from>
    <xdr:to>
      <xdr:col>24</xdr:col>
      <xdr:colOff>25400</xdr:colOff>
      <xdr:row>37</xdr:row>
      <xdr:rowOff>161290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45922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92727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9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92710</xdr:rowOff>
    </xdr:from>
    <xdr:to>
      <xdr:col>19</xdr:col>
      <xdr:colOff>187325</xdr:colOff>
      <xdr:row>37</xdr:row>
      <xdr:rowOff>115570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4363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99060</xdr:rowOff>
    </xdr:from>
    <xdr:to>
      <xdr:col>20</xdr:col>
      <xdr:colOff>38100</xdr:colOff>
      <xdr:row>37</xdr:row>
      <xdr:rowOff>29210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39387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4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92710</xdr:rowOff>
    </xdr:from>
    <xdr:to>
      <xdr:col>15</xdr:col>
      <xdr:colOff>98425</xdr:colOff>
      <xdr:row>37</xdr:row>
      <xdr:rowOff>92710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4363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114300</xdr:rowOff>
    </xdr:from>
    <xdr:to>
      <xdr:col>15</xdr:col>
      <xdr:colOff>149225</xdr:colOff>
      <xdr:row>37</xdr:row>
      <xdr:rowOff>44450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54627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46990</xdr:rowOff>
    </xdr:from>
    <xdr:to>
      <xdr:col>11</xdr:col>
      <xdr:colOff>9525</xdr:colOff>
      <xdr:row>37</xdr:row>
      <xdr:rowOff>92710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3906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129540</xdr:rowOff>
    </xdr:from>
    <xdr:to>
      <xdr:col>11</xdr:col>
      <xdr:colOff>60325</xdr:colOff>
      <xdr:row>37</xdr:row>
      <xdr:rowOff>59690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69867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15240</xdr:rowOff>
    </xdr:from>
    <xdr:to>
      <xdr:col>6</xdr:col>
      <xdr:colOff>171450</xdr:colOff>
      <xdr:row>36</xdr:row>
      <xdr:rowOff>116840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127017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110490</xdr:rowOff>
    </xdr:from>
    <xdr:to>
      <xdr:col>24</xdr:col>
      <xdr:colOff>76200</xdr:colOff>
      <xdr:row>38</xdr:row>
      <xdr:rowOff>40640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82567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64770</xdr:rowOff>
    </xdr:from>
    <xdr:to>
      <xdr:col>20</xdr:col>
      <xdr:colOff>38100</xdr:colOff>
      <xdr:row>37</xdr:row>
      <xdr:rowOff>166370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151147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49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41910</xdr:rowOff>
    </xdr:from>
    <xdr:to>
      <xdr:col>15</xdr:col>
      <xdr:colOff>149225</xdr:colOff>
      <xdr:row>37</xdr:row>
      <xdr:rowOff>143510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128287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41910</xdr:rowOff>
    </xdr:from>
    <xdr:to>
      <xdr:col>11</xdr:col>
      <xdr:colOff>60325</xdr:colOff>
      <xdr:row>37</xdr:row>
      <xdr:rowOff>143510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128287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167640</xdr:rowOff>
    </xdr:from>
    <xdr:to>
      <xdr:col>6</xdr:col>
      <xdr:colOff>171450</xdr:colOff>
      <xdr:row>37</xdr:row>
      <xdr:rowOff>97790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82567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ごみ処理や消防等に係る業務を一部事務組合で実施していることから、類似団体平均を大きく下回っているが、若干の増加傾向がみられる。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老朽化した公共施設の統廃合等を計画的に進め、経常経費の削減を図ることが求められている。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165100</xdr:rowOff>
    </xdr:from>
    <xdr:to>
      <xdr:col>82</xdr:col>
      <xdr:colOff>107950</xdr:colOff>
      <xdr:row>22</xdr:row>
      <xdr:rowOff>72572</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222500"/>
          <a:ext cx="0" cy="1621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44649</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816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72572</xdr:rowOff>
    </xdr:from>
    <xdr:to>
      <xdr:col>82</xdr:col>
      <xdr:colOff>196850</xdr:colOff>
      <xdr:row>22</xdr:row>
      <xdr:rowOff>72572</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844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80027</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165100</xdr:rowOff>
    </xdr:from>
    <xdr:to>
      <xdr:col>82</xdr:col>
      <xdr:colOff>196850</xdr:colOff>
      <xdr:row>12</xdr:row>
      <xdr:rowOff>165100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222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156936</xdr:rowOff>
    </xdr:from>
    <xdr:to>
      <xdr:col>82</xdr:col>
      <xdr:colOff>107950</xdr:colOff>
      <xdr:row>13</xdr:row>
      <xdr:rowOff>167821</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2385786"/>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129920</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873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157843</xdr:rowOff>
    </xdr:from>
    <xdr:to>
      <xdr:col>82</xdr:col>
      <xdr:colOff>158750</xdr:colOff>
      <xdr:row>17</xdr:row>
      <xdr:rowOff>87993</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91621</xdr:rowOff>
    </xdr:from>
    <xdr:to>
      <xdr:col>78</xdr:col>
      <xdr:colOff>69850</xdr:colOff>
      <xdr:row>13</xdr:row>
      <xdr:rowOff>156936</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4782800" y="2320471"/>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146957</xdr:rowOff>
    </xdr:from>
    <xdr:to>
      <xdr:col>78</xdr:col>
      <xdr:colOff>120650</xdr:colOff>
      <xdr:row>17</xdr:row>
      <xdr:rowOff>77107</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89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61884</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976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91621</xdr:rowOff>
    </xdr:from>
    <xdr:to>
      <xdr:col>73</xdr:col>
      <xdr:colOff>180975</xdr:colOff>
      <xdr:row>13</xdr:row>
      <xdr:rowOff>91621</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23204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125186</xdr:rowOff>
    </xdr:from>
    <xdr:to>
      <xdr:col>74</xdr:col>
      <xdr:colOff>31750</xdr:colOff>
      <xdr:row>17</xdr:row>
      <xdr:rowOff>55336</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40113</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954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37193</xdr:rowOff>
    </xdr:from>
    <xdr:to>
      <xdr:col>69</xdr:col>
      <xdr:colOff>92075</xdr:colOff>
      <xdr:row>13</xdr:row>
      <xdr:rowOff>91621</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2266043"/>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114300</xdr:rowOff>
    </xdr:from>
    <xdr:to>
      <xdr:col>69</xdr:col>
      <xdr:colOff>142875</xdr:colOff>
      <xdr:row>17</xdr:row>
      <xdr:rowOff>44450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29227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70757</xdr:rowOff>
    </xdr:from>
    <xdr:to>
      <xdr:col>65</xdr:col>
      <xdr:colOff>53975</xdr:colOff>
      <xdr:row>17</xdr:row>
      <xdr:rowOff>907</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157134</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90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117021</xdr:rowOff>
    </xdr:from>
    <xdr:to>
      <xdr:col>82</xdr:col>
      <xdr:colOff>158750</xdr:colOff>
      <xdr:row>14</xdr:row>
      <xdr:rowOff>47171</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345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133548</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190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106136</xdr:rowOff>
    </xdr:from>
    <xdr:to>
      <xdr:col>78</xdr:col>
      <xdr:colOff>120650</xdr:colOff>
      <xdr:row>14</xdr:row>
      <xdr:rowOff>36286</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334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46463</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1038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40821</xdr:rowOff>
    </xdr:from>
    <xdr:to>
      <xdr:col>74</xdr:col>
      <xdr:colOff>31750</xdr:colOff>
      <xdr:row>13</xdr:row>
      <xdr:rowOff>142421</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269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11</xdr:row>
      <xdr:rowOff>152598</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038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40821</xdr:rowOff>
    </xdr:from>
    <xdr:to>
      <xdr:col>69</xdr:col>
      <xdr:colOff>142875</xdr:colOff>
      <xdr:row>13</xdr:row>
      <xdr:rowOff>142421</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269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11</xdr:row>
      <xdr:rowOff>152598</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038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12</xdr:row>
      <xdr:rowOff>157843</xdr:rowOff>
    </xdr:from>
    <xdr:to>
      <xdr:col>65</xdr:col>
      <xdr:colOff>53975</xdr:colOff>
      <xdr:row>13</xdr:row>
      <xdr:rowOff>87993</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21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11</xdr:row>
      <xdr:rowOff>98170</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1984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主に児童扶養手当の制度改正により、支払い月数が増えたことによる増分が影響し、前年度より比率は増加しているが、その影響は単年度である。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しかし、主に障害福祉サービス等の利用者数が増加傾向にあり、全体として扶助費は伸びていくものと考えている。不適切な支出とならないよう、利用資格等の審査を引き続き適正に行っていく。</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12700</xdr:rowOff>
    </xdr:from>
    <xdr:to>
      <xdr:col>24</xdr:col>
      <xdr:colOff>25400</xdr:colOff>
      <xdr:row>60</xdr:row>
      <xdr:rowOff>134620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271000"/>
          <a:ext cx="0" cy="11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106697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393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134620</xdr:rowOff>
    </xdr:from>
    <xdr:to>
      <xdr:col>24</xdr:col>
      <xdr:colOff>114300</xdr:colOff>
      <xdr:row>60</xdr:row>
      <xdr:rowOff>134620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421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99077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12700</xdr:rowOff>
    </xdr:from>
    <xdr:to>
      <xdr:col>24</xdr:col>
      <xdr:colOff>114300</xdr:colOff>
      <xdr:row>54</xdr:row>
      <xdr:rowOff>12700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39370</xdr:rowOff>
    </xdr:from>
    <xdr:to>
      <xdr:col>24</xdr:col>
      <xdr:colOff>25400</xdr:colOff>
      <xdr:row>55</xdr:row>
      <xdr:rowOff>77470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3987800" y="946912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2557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603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30480</xdr:rowOff>
    </xdr:from>
    <xdr:to>
      <xdr:col>24</xdr:col>
      <xdr:colOff>76200</xdr:colOff>
      <xdr:row>56</xdr:row>
      <xdr:rowOff>132080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165100</xdr:rowOff>
    </xdr:from>
    <xdr:to>
      <xdr:col>19</xdr:col>
      <xdr:colOff>187325</xdr:colOff>
      <xdr:row>55</xdr:row>
      <xdr:rowOff>39370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3098800" y="94234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163830</xdr:rowOff>
    </xdr:from>
    <xdr:to>
      <xdr:col>20</xdr:col>
      <xdr:colOff>38100</xdr:colOff>
      <xdr:row>56</xdr:row>
      <xdr:rowOff>93980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78757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679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134620</xdr:rowOff>
    </xdr:from>
    <xdr:to>
      <xdr:col>15</xdr:col>
      <xdr:colOff>98425</xdr:colOff>
      <xdr:row>54</xdr:row>
      <xdr:rowOff>165100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93929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0</xdr:rowOff>
    </xdr:from>
    <xdr:to>
      <xdr:col>15</xdr:col>
      <xdr:colOff>149225</xdr:colOff>
      <xdr:row>56</xdr:row>
      <xdr:rowOff>101600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86377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127000</xdr:rowOff>
    </xdr:from>
    <xdr:to>
      <xdr:col>11</xdr:col>
      <xdr:colOff>9525</xdr:colOff>
      <xdr:row>54</xdr:row>
      <xdr:rowOff>134620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93853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133350</xdr:rowOff>
    </xdr:from>
    <xdr:to>
      <xdr:col>11</xdr:col>
      <xdr:colOff>60325</xdr:colOff>
      <xdr:row>56</xdr:row>
      <xdr:rowOff>63500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48277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144780</xdr:rowOff>
    </xdr:from>
    <xdr:to>
      <xdr:col>6</xdr:col>
      <xdr:colOff>171450</xdr:colOff>
      <xdr:row>55</xdr:row>
      <xdr:rowOff>74930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40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59707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48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26670</xdr:rowOff>
    </xdr:from>
    <xdr:to>
      <xdr:col>24</xdr:col>
      <xdr:colOff>76200</xdr:colOff>
      <xdr:row>55</xdr:row>
      <xdr:rowOff>128270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45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43197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30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160020</xdr:rowOff>
    </xdr:from>
    <xdr:to>
      <xdr:col>20</xdr:col>
      <xdr:colOff>38100</xdr:colOff>
      <xdr:row>55</xdr:row>
      <xdr:rowOff>90170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41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100347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187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114300</xdr:rowOff>
    </xdr:from>
    <xdr:to>
      <xdr:col>15</xdr:col>
      <xdr:colOff>149225</xdr:colOff>
      <xdr:row>55</xdr:row>
      <xdr:rowOff>44450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54627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83820</xdr:rowOff>
    </xdr:from>
    <xdr:to>
      <xdr:col>11</xdr:col>
      <xdr:colOff>60325</xdr:colOff>
      <xdr:row>55</xdr:row>
      <xdr:rowOff>13970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34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24147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11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76200</xdr:rowOff>
    </xdr:from>
    <xdr:to>
      <xdr:col>6</xdr:col>
      <xdr:colOff>171450</xdr:colOff>
      <xdr:row>55</xdr:row>
      <xdr:rowOff>6350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16527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上記に記載した下水道事業会計の繰出金に係る費用が補助費等へ振り替わったため、その他の項目にある繰出金が減少し、昨年度と比べ数値は下がっている。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しかし昨年度に引き続き、介護保険や後期高齢者医療に関する繰出金は増加しているため、保険料徴収率の引き上げ等、一般会計の負担軽減に努める。</a:t>
          </a: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153670</xdr:rowOff>
    </xdr:from>
    <xdr:to>
      <xdr:col>82</xdr:col>
      <xdr:colOff>107950</xdr:colOff>
      <xdr:row>61</xdr:row>
      <xdr:rowOff>130810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24052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102887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130810</xdr:rowOff>
    </xdr:from>
    <xdr:to>
      <xdr:col>82</xdr:col>
      <xdr:colOff>196850</xdr:colOff>
      <xdr:row>61</xdr:row>
      <xdr:rowOff>130810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58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68597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98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153670</xdr:rowOff>
    </xdr:from>
    <xdr:to>
      <xdr:col>82</xdr:col>
      <xdr:colOff>196850</xdr:colOff>
      <xdr:row>53</xdr:row>
      <xdr:rowOff>153670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24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54610</xdr:rowOff>
    </xdr:from>
    <xdr:to>
      <xdr:col>82</xdr:col>
      <xdr:colOff>107950</xdr:colOff>
      <xdr:row>57</xdr:row>
      <xdr:rowOff>107950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5671800" y="982726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85107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514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68580</xdr:rowOff>
    </xdr:from>
    <xdr:to>
      <xdr:col>82</xdr:col>
      <xdr:colOff>158750</xdr:colOff>
      <xdr:row>56</xdr:row>
      <xdr:rowOff>170180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149860</xdr:rowOff>
    </xdr:from>
    <xdr:to>
      <xdr:col>78</xdr:col>
      <xdr:colOff>69850</xdr:colOff>
      <xdr:row>57</xdr:row>
      <xdr:rowOff>107950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4782800" y="975106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106680</xdr:rowOff>
    </xdr:from>
    <xdr:to>
      <xdr:col>78</xdr:col>
      <xdr:colOff>120650</xdr:colOff>
      <xdr:row>57</xdr:row>
      <xdr:rowOff>36830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47007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476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134620</xdr:rowOff>
    </xdr:from>
    <xdr:to>
      <xdr:col>73</xdr:col>
      <xdr:colOff>180975</xdr:colOff>
      <xdr:row>56</xdr:row>
      <xdr:rowOff>149860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97358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121920</xdr:rowOff>
    </xdr:from>
    <xdr:to>
      <xdr:col>74</xdr:col>
      <xdr:colOff>31750</xdr:colOff>
      <xdr:row>57</xdr:row>
      <xdr:rowOff>52070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36847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104140</xdr:rowOff>
    </xdr:from>
    <xdr:to>
      <xdr:col>69</xdr:col>
      <xdr:colOff>92075</xdr:colOff>
      <xdr:row>56</xdr:row>
      <xdr:rowOff>134620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97053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121920</xdr:rowOff>
    </xdr:from>
    <xdr:to>
      <xdr:col>69</xdr:col>
      <xdr:colOff>142875</xdr:colOff>
      <xdr:row>57</xdr:row>
      <xdr:rowOff>52070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36847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99060</xdr:rowOff>
    </xdr:from>
    <xdr:to>
      <xdr:col>65</xdr:col>
      <xdr:colOff>53975</xdr:colOff>
      <xdr:row>57</xdr:row>
      <xdr:rowOff>29210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13987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3810</xdr:rowOff>
    </xdr:from>
    <xdr:to>
      <xdr:col>82</xdr:col>
      <xdr:colOff>158750</xdr:colOff>
      <xdr:row>57</xdr:row>
      <xdr:rowOff>105410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77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147337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748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57150</xdr:rowOff>
    </xdr:from>
    <xdr:to>
      <xdr:col>78</xdr:col>
      <xdr:colOff>120650</xdr:colOff>
      <xdr:row>57</xdr:row>
      <xdr:rowOff>158750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143527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916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99060</xdr:rowOff>
    </xdr:from>
    <xdr:to>
      <xdr:col>74</xdr:col>
      <xdr:colOff>31750</xdr:colOff>
      <xdr:row>57</xdr:row>
      <xdr:rowOff>29210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39387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83820</xdr:rowOff>
    </xdr:from>
    <xdr:to>
      <xdr:col>69</xdr:col>
      <xdr:colOff>142875</xdr:colOff>
      <xdr:row>57</xdr:row>
      <xdr:rowOff>13970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68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24147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45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53340</xdr:rowOff>
    </xdr:from>
    <xdr:to>
      <xdr:col>65</xdr:col>
      <xdr:colOff>53975</xdr:colOff>
      <xdr:row>56</xdr:row>
      <xdr:rowOff>154940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165117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下水道事業特別会計が地方公営企業法を適用し、一般会計からの繰出金を補助費等と出資金へ分割したため、その補助費等分が増加したものである。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その他、この項目では一部事務組合への負担金も計上しているが、近年負担金が増額の傾向がある。組合の支出は市に対する影響が大きいため、過大な支出とならないよう注視していく。</a:t>
          </a: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a:extLst>
            <a:ext uri="{FF2B5EF4-FFF2-40B4-BE49-F238E27FC236}">
              <a16:creationId xmlns:a16="http://schemas.microsoft.com/office/drawing/2014/main" id="{00000000-0008-0000-0400-000033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141696</xdr:rowOff>
    </xdr:from>
    <xdr:to>
      <xdr:col>82</xdr:col>
      <xdr:colOff>107950</xdr:colOff>
      <xdr:row>41</xdr:row>
      <xdr:rowOff>11067</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6510000" y="5799546"/>
          <a:ext cx="0" cy="1240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154594</xdr:rowOff>
    </xdr:from>
    <xdr:ext cx="762000" cy="259045"/>
    <xdr:sp macro="" textlink="">
      <xdr:nvSpPr>
        <xdr:cNvPr id="309" name="補助費等最小値テキスト">
          <a:extLst>
            <a:ext uri="{FF2B5EF4-FFF2-40B4-BE49-F238E27FC236}">
              <a16:creationId xmlns:a16="http://schemas.microsoft.com/office/drawing/2014/main" id="{00000000-0008-0000-0400-000035010000}"/>
            </a:ext>
          </a:extLst>
        </xdr:cNvPr>
        <xdr:cNvSpPr txBox="1"/>
      </xdr:nvSpPr>
      <xdr:spPr>
        <a:xfrm>
          <a:off x="16598900" y="7012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11067</xdr:rowOff>
    </xdr:from>
    <xdr:to>
      <xdr:col>82</xdr:col>
      <xdr:colOff>196850</xdr:colOff>
      <xdr:row>41</xdr:row>
      <xdr:rowOff>11067</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7040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56623</xdr:rowOff>
    </xdr:from>
    <xdr:ext cx="762000" cy="259045"/>
    <xdr:sp macro="" textlink="">
      <xdr:nvSpPr>
        <xdr:cNvPr id="311" name="補助費等最大値テキスト">
          <a:extLst>
            <a:ext uri="{FF2B5EF4-FFF2-40B4-BE49-F238E27FC236}">
              <a16:creationId xmlns:a16="http://schemas.microsoft.com/office/drawing/2014/main" id="{00000000-0008-0000-0400-000037010000}"/>
            </a:ext>
          </a:extLst>
        </xdr:cNvPr>
        <xdr:cNvSpPr txBox="1"/>
      </xdr:nvSpPr>
      <xdr:spPr>
        <a:xfrm>
          <a:off x="16598900" y="5543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141696</xdr:rowOff>
    </xdr:from>
    <xdr:to>
      <xdr:col>82</xdr:col>
      <xdr:colOff>196850</xdr:colOff>
      <xdr:row>33</xdr:row>
      <xdr:rowOff>141696</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6421100" y="5799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167822</xdr:rowOff>
    </xdr:from>
    <xdr:to>
      <xdr:col>82</xdr:col>
      <xdr:colOff>107950</xdr:colOff>
      <xdr:row>38</xdr:row>
      <xdr:rowOff>48623</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5671800" y="6511472"/>
          <a:ext cx="8382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55171</xdr:rowOff>
    </xdr:from>
    <xdr:ext cx="762000" cy="259045"/>
    <xdr:sp macro="" textlink="">
      <xdr:nvSpPr>
        <xdr:cNvPr id="314" name="補助費等平均値テキスト">
          <a:extLst>
            <a:ext uri="{FF2B5EF4-FFF2-40B4-BE49-F238E27FC236}">
              <a16:creationId xmlns:a16="http://schemas.microsoft.com/office/drawing/2014/main" id="{00000000-0008-0000-0400-00003A010000}"/>
            </a:ext>
          </a:extLst>
        </xdr:cNvPr>
        <xdr:cNvSpPr txBox="1"/>
      </xdr:nvSpPr>
      <xdr:spPr>
        <a:xfrm>
          <a:off x="16598900" y="62273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38644</xdr:rowOff>
    </xdr:from>
    <xdr:to>
      <xdr:col>82</xdr:col>
      <xdr:colOff>158750</xdr:colOff>
      <xdr:row>37</xdr:row>
      <xdr:rowOff>140244</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6459200" y="638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63319</xdr:rowOff>
    </xdr:from>
    <xdr:to>
      <xdr:col>78</xdr:col>
      <xdr:colOff>69850</xdr:colOff>
      <xdr:row>37</xdr:row>
      <xdr:rowOff>167822</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4782800" y="6406969"/>
          <a:ext cx="889000" cy="10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170906</xdr:rowOff>
    </xdr:from>
    <xdr:to>
      <xdr:col>78</xdr:col>
      <xdr:colOff>120650</xdr:colOff>
      <xdr:row>37</xdr:row>
      <xdr:rowOff>101056</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56210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111233</xdr:rowOff>
    </xdr:from>
    <xdr:ext cx="7366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290800" y="61119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63319</xdr:rowOff>
    </xdr:from>
    <xdr:to>
      <xdr:col>73</xdr:col>
      <xdr:colOff>180975</xdr:colOff>
      <xdr:row>37</xdr:row>
      <xdr:rowOff>69850</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flipV="1">
          <a:off x="13893800" y="6406969"/>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85107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401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69850</xdr:rowOff>
    </xdr:from>
    <xdr:to>
      <xdr:col>69</xdr:col>
      <xdr:colOff>92075</xdr:colOff>
      <xdr:row>37</xdr:row>
      <xdr:rowOff>135164</xdr:rowOff>
    </xdr:to>
    <xdr:cxnSp macro="">
      <xdr:nvCxnSpPr>
        <xdr:cNvPr id="322" name="直線コネクタ 321">
          <a:extLst>
            <a:ext uri="{FF2B5EF4-FFF2-40B4-BE49-F238E27FC236}">
              <a16:creationId xmlns:a16="http://schemas.microsoft.com/office/drawing/2014/main" id="{00000000-0008-0000-0400-000042010000}"/>
            </a:ext>
          </a:extLst>
        </xdr:cNvPr>
        <xdr:cNvCxnSpPr/>
      </xdr:nvCxnSpPr>
      <xdr:spPr>
        <a:xfrm flipV="1">
          <a:off x="13004800" y="6413500"/>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138249</xdr:rowOff>
    </xdr:from>
    <xdr:to>
      <xdr:col>69</xdr:col>
      <xdr:colOff>142875</xdr:colOff>
      <xdr:row>37</xdr:row>
      <xdr:rowOff>68399</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3843000" y="6310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78576</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6079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85997</xdr:rowOff>
    </xdr:from>
    <xdr:to>
      <xdr:col>65</xdr:col>
      <xdr:colOff>53975</xdr:colOff>
      <xdr:row>37</xdr:row>
      <xdr:rowOff>16147</xdr:rowOff>
    </xdr:to>
    <xdr:sp macro="" textlink="">
      <xdr:nvSpPr>
        <xdr:cNvPr id="325" name="フローチャート: 判断 324">
          <a:extLst>
            <a:ext uri="{FF2B5EF4-FFF2-40B4-BE49-F238E27FC236}">
              <a16:creationId xmlns:a16="http://schemas.microsoft.com/office/drawing/2014/main" id="{00000000-0008-0000-0400-000045010000}"/>
            </a:ext>
          </a:extLst>
        </xdr:cNvPr>
        <xdr:cNvSpPr/>
      </xdr:nvSpPr>
      <xdr:spPr>
        <a:xfrm>
          <a:off x="12954000" y="6258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26324</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6027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169273</xdr:rowOff>
    </xdr:from>
    <xdr:to>
      <xdr:col>82</xdr:col>
      <xdr:colOff>158750</xdr:colOff>
      <xdr:row>38</xdr:row>
      <xdr:rowOff>99423</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6459200" y="6512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141350</xdr:rowOff>
    </xdr:from>
    <xdr:ext cx="762000" cy="259045"/>
    <xdr:sp macro="" textlink="">
      <xdr:nvSpPr>
        <xdr:cNvPr id="333" name="補助費等該当値テキスト">
          <a:extLst>
            <a:ext uri="{FF2B5EF4-FFF2-40B4-BE49-F238E27FC236}">
              <a16:creationId xmlns:a16="http://schemas.microsoft.com/office/drawing/2014/main" id="{00000000-0008-0000-0400-00004D010000}"/>
            </a:ext>
          </a:extLst>
        </xdr:cNvPr>
        <xdr:cNvSpPr txBox="1"/>
      </xdr:nvSpPr>
      <xdr:spPr>
        <a:xfrm>
          <a:off x="16598900" y="6485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117022</xdr:rowOff>
    </xdr:from>
    <xdr:to>
      <xdr:col>78</xdr:col>
      <xdr:colOff>120650</xdr:colOff>
      <xdr:row>38</xdr:row>
      <xdr:rowOff>47172</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5621000" y="6460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31949</xdr:rowOff>
    </xdr:from>
    <xdr:ext cx="7366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5290800" y="6547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12519</xdr:rowOff>
    </xdr:from>
    <xdr:to>
      <xdr:col>74</xdr:col>
      <xdr:colOff>31750</xdr:colOff>
      <xdr:row>37</xdr:row>
      <xdr:rowOff>114119</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4732000" y="6356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98896</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4401800" y="6442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19050</xdr:rowOff>
    </xdr:from>
    <xdr:to>
      <xdr:col>69</xdr:col>
      <xdr:colOff>142875</xdr:colOff>
      <xdr:row>37</xdr:row>
      <xdr:rowOff>120650</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3843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105427</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3512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84364</xdr:rowOff>
    </xdr:from>
    <xdr:to>
      <xdr:col>65</xdr:col>
      <xdr:colOff>53975</xdr:colOff>
      <xdr:row>38</xdr:row>
      <xdr:rowOff>14514</xdr:rowOff>
    </xdr:to>
    <xdr:sp macro="" textlink="">
      <xdr:nvSpPr>
        <xdr:cNvPr id="340" name="楕円 339">
          <a:extLst>
            <a:ext uri="{FF2B5EF4-FFF2-40B4-BE49-F238E27FC236}">
              <a16:creationId xmlns:a16="http://schemas.microsoft.com/office/drawing/2014/main" id="{00000000-0008-0000-0400-000054010000}"/>
            </a:ext>
          </a:extLst>
        </xdr:cNvPr>
        <xdr:cNvSpPr/>
      </xdr:nvSpPr>
      <xdr:spPr>
        <a:xfrm>
          <a:off x="12954000" y="642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170742</xdr:rowOff>
    </xdr:from>
    <xdr:ext cx="762000" cy="259045"/>
    <xdr:sp macro="" textlink="">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12623800" y="651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過去に借入れた地方債の償還終了により、償還元金が大きく減少したため、また、昨今の低金利の恩恵を受けたことにより、償還利子が減少したため、昨年度を下回る結果となった。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しかし、今後は小中学校の空調整備や市民体育館の改修等、大型の起債が控えており、数値は再度上昇に転じると予想される。</a:t>
          </a:r>
        </a:p>
      </xdr:txBody>
    </xdr:sp>
    <xdr:clientData/>
  </xdr:twoCellAnchor>
  <xdr:oneCellAnchor>
    <xdr:from>
      <xdr:col>3</xdr:col>
      <xdr:colOff>123825</xdr:colOff>
      <xdr:row>69</xdr:row>
      <xdr:rowOff>107950</xdr:rowOff>
    </xdr:from>
    <xdr:ext cx="298543" cy="225703"/>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a:extLst>
            <a:ext uri="{FF2B5EF4-FFF2-40B4-BE49-F238E27FC236}">
              <a16:creationId xmlns:a16="http://schemas.microsoft.com/office/drawing/2014/main" id="{00000000-0008-0000-0400-00007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8890</xdr:rowOff>
    </xdr:from>
    <xdr:to>
      <xdr:col>24</xdr:col>
      <xdr:colOff>25400</xdr:colOff>
      <xdr:row>81</xdr:row>
      <xdr:rowOff>146050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4826000" y="1252474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118127</xdr:rowOff>
    </xdr:from>
    <xdr:ext cx="762000" cy="259045"/>
    <xdr:sp macro="" textlink="">
      <xdr:nvSpPr>
        <xdr:cNvPr id="370" name="公債費最小値テキスト">
          <a:extLst>
            <a:ext uri="{FF2B5EF4-FFF2-40B4-BE49-F238E27FC236}">
              <a16:creationId xmlns:a16="http://schemas.microsoft.com/office/drawing/2014/main" id="{00000000-0008-0000-0400-000072010000}"/>
            </a:ext>
          </a:extLst>
        </xdr:cNvPr>
        <xdr:cNvSpPr txBox="1"/>
      </xdr:nvSpPr>
      <xdr:spPr>
        <a:xfrm>
          <a:off x="4914900" y="1400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146050</xdr:rowOff>
    </xdr:from>
    <xdr:to>
      <xdr:col>24</xdr:col>
      <xdr:colOff>114300</xdr:colOff>
      <xdr:row>81</xdr:row>
      <xdr:rowOff>146050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4737100" y="14033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95267</xdr:rowOff>
    </xdr:from>
    <xdr:ext cx="762000" cy="259045"/>
    <xdr:sp macro="" textlink="">
      <xdr:nvSpPr>
        <xdr:cNvPr id="372" name="公債費最大値テキスト">
          <a:extLst>
            <a:ext uri="{FF2B5EF4-FFF2-40B4-BE49-F238E27FC236}">
              <a16:creationId xmlns:a16="http://schemas.microsoft.com/office/drawing/2014/main" id="{00000000-0008-0000-0400-000074010000}"/>
            </a:ext>
          </a:extLst>
        </xdr:cNvPr>
        <xdr:cNvSpPr txBox="1"/>
      </xdr:nvSpPr>
      <xdr:spPr>
        <a:xfrm>
          <a:off x="4914900" y="1226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8890</xdr:rowOff>
    </xdr:from>
    <xdr:to>
      <xdr:col>24</xdr:col>
      <xdr:colOff>114300</xdr:colOff>
      <xdr:row>73</xdr:row>
      <xdr:rowOff>8890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4737100" y="12524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73661</xdr:rowOff>
    </xdr:from>
    <xdr:to>
      <xdr:col>24</xdr:col>
      <xdr:colOff>25400</xdr:colOff>
      <xdr:row>79</xdr:row>
      <xdr:rowOff>1270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3987800" y="13446761"/>
          <a:ext cx="838200" cy="99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43197</xdr:rowOff>
    </xdr:from>
    <xdr:ext cx="762000" cy="259045"/>
    <xdr:sp macro="" textlink="">
      <xdr:nvSpPr>
        <xdr:cNvPr id="375" name="公債費平均値テキスト">
          <a:extLst>
            <a:ext uri="{FF2B5EF4-FFF2-40B4-BE49-F238E27FC236}">
              <a16:creationId xmlns:a16="http://schemas.microsoft.com/office/drawing/2014/main" id="{00000000-0008-0000-0400-000077010000}"/>
            </a:ext>
          </a:extLst>
        </xdr:cNvPr>
        <xdr:cNvSpPr txBox="1"/>
      </xdr:nvSpPr>
      <xdr:spPr>
        <a:xfrm>
          <a:off x="4914900" y="13073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26670</xdr:rowOff>
    </xdr:from>
    <xdr:to>
      <xdr:col>24</xdr:col>
      <xdr:colOff>76200</xdr:colOff>
      <xdr:row>77</xdr:row>
      <xdr:rowOff>128270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47752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157480</xdr:rowOff>
    </xdr:from>
    <xdr:to>
      <xdr:col>19</xdr:col>
      <xdr:colOff>187325</xdr:colOff>
      <xdr:row>79</xdr:row>
      <xdr:rowOff>1270</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a:off x="3098800" y="135305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41911</xdr:rowOff>
    </xdr:from>
    <xdr:to>
      <xdr:col>20</xdr:col>
      <xdr:colOff>38100</xdr:colOff>
      <xdr:row>77</xdr:row>
      <xdr:rowOff>143511</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937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153688</xdr:rowOff>
    </xdr:from>
    <xdr:ext cx="7366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606800" y="13012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157480</xdr:rowOff>
    </xdr:from>
    <xdr:to>
      <xdr:col>15</xdr:col>
      <xdr:colOff>98425</xdr:colOff>
      <xdr:row>79</xdr:row>
      <xdr:rowOff>54611</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flipV="1">
          <a:off x="2209800" y="13530580"/>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72389</xdr:rowOff>
    </xdr:from>
    <xdr:to>
      <xdr:col>15</xdr:col>
      <xdr:colOff>149225</xdr:colOff>
      <xdr:row>78</xdr:row>
      <xdr:rowOff>2539</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30480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12716</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3042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165100</xdr:rowOff>
    </xdr:from>
    <xdr:to>
      <xdr:col>11</xdr:col>
      <xdr:colOff>9525</xdr:colOff>
      <xdr:row>79</xdr:row>
      <xdr:rowOff>54611</xdr:rowOff>
    </xdr:to>
    <xdr:cxnSp macro="">
      <xdr:nvCxnSpPr>
        <xdr:cNvPr id="383" name="直線コネクタ 382">
          <a:extLst>
            <a:ext uri="{FF2B5EF4-FFF2-40B4-BE49-F238E27FC236}">
              <a16:creationId xmlns:a16="http://schemas.microsoft.com/office/drawing/2014/main" id="{00000000-0008-0000-0400-00007F010000}"/>
            </a:ext>
          </a:extLst>
        </xdr:cNvPr>
        <xdr:cNvCxnSpPr/>
      </xdr:nvCxnSpPr>
      <xdr:spPr>
        <a:xfrm>
          <a:off x="1320800" y="13538200"/>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95250</xdr:rowOff>
    </xdr:from>
    <xdr:to>
      <xdr:col>11</xdr:col>
      <xdr:colOff>60325</xdr:colOff>
      <xdr:row>78</xdr:row>
      <xdr:rowOff>25400</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2159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35577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828800" y="1306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95250</xdr:rowOff>
    </xdr:from>
    <xdr:to>
      <xdr:col>6</xdr:col>
      <xdr:colOff>171450</xdr:colOff>
      <xdr:row>78</xdr:row>
      <xdr:rowOff>25400</xdr:rowOff>
    </xdr:to>
    <xdr:sp macro="" textlink="">
      <xdr:nvSpPr>
        <xdr:cNvPr id="386" name="フローチャート: 判断 385">
          <a:extLst>
            <a:ext uri="{FF2B5EF4-FFF2-40B4-BE49-F238E27FC236}">
              <a16:creationId xmlns:a16="http://schemas.microsoft.com/office/drawing/2014/main" id="{00000000-0008-0000-0400-000082010000}"/>
            </a:ext>
          </a:extLst>
        </xdr:cNvPr>
        <xdr:cNvSpPr/>
      </xdr:nvSpPr>
      <xdr:spPr>
        <a:xfrm>
          <a:off x="1270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35577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939800" y="1306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22861</xdr:rowOff>
    </xdr:from>
    <xdr:to>
      <xdr:col>24</xdr:col>
      <xdr:colOff>76200</xdr:colOff>
      <xdr:row>78</xdr:row>
      <xdr:rowOff>124461</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4775200" y="1339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166388</xdr:rowOff>
    </xdr:from>
    <xdr:ext cx="762000" cy="259045"/>
    <xdr:sp macro="" textlink="">
      <xdr:nvSpPr>
        <xdr:cNvPr id="394" name="公債費該当値テキスト">
          <a:extLst>
            <a:ext uri="{FF2B5EF4-FFF2-40B4-BE49-F238E27FC236}">
              <a16:creationId xmlns:a16="http://schemas.microsoft.com/office/drawing/2014/main" id="{00000000-0008-0000-0400-00008A010000}"/>
            </a:ext>
          </a:extLst>
        </xdr:cNvPr>
        <xdr:cNvSpPr txBox="1"/>
      </xdr:nvSpPr>
      <xdr:spPr>
        <a:xfrm>
          <a:off x="4914900" y="1336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121920</xdr:rowOff>
    </xdr:from>
    <xdr:to>
      <xdr:col>20</xdr:col>
      <xdr:colOff>38100</xdr:colOff>
      <xdr:row>79</xdr:row>
      <xdr:rowOff>52070</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39370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36847</xdr:rowOff>
    </xdr:from>
    <xdr:ext cx="7366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3606800" y="13581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106680</xdr:rowOff>
    </xdr:from>
    <xdr:to>
      <xdr:col>15</xdr:col>
      <xdr:colOff>149225</xdr:colOff>
      <xdr:row>79</xdr:row>
      <xdr:rowOff>36830</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3048000" y="1347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21607</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2717800" y="1356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3811</xdr:rowOff>
    </xdr:from>
    <xdr:to>
      <xdr:col>11</xdr:col>
      <xdr:colOff>60325</xdr:colOff>
      <xdr:row>79</xdr:row>
      <xdr:rowOff>105411</xdr:rowOff>
    </xdr:to>
    <xdr:sp macro="" textlink="">
      <xdr:nvSpPr>
        <xdr:cNvPr id="399" name="楕円 398">
          <a:extLst>
            <a:ext uri="{FF2B5EF4-FFF2-40B4-BE49-F238E27FC236}">
              <a16:creationId xmlns:a16="http://schemas.microsoft.com/office/drawing/2014/main" id="{00000000-0008-0000-0400-00008F010000}"/>
            </a:ext>
          </a:extLst>
        </xdr:cNvPr>
        <xdr:cNvSpPr/>
      </xdr:nvSpPr>
      <xdr:spPr>
        <a:xfrm>
          <a:off x="2159000" y="13548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90188</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828800" y="13634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114300</xdr:rowOff>
    </xdr:from>
    <xdr:to>
      <xdr:col>6</xdr:col>
      <xdr:colOff>171450</xdr:colOff>
      <xdr:row>79</xdr:row>
      <xdr:rowOff>44450</xdr:rowOff>
    </xdr:to>
    <xdr:sp macro="" textlink="">
      <xdr:nvSpPr>
        <xdr:cNvPr id="401" name="楕円 400">
          <a:extLst>
            <a:ext uri="{FF2B5EF4-FFF2-40B4-BE49-F238E27FC236}">
              <a16:creationId xmlns:a16="http://schemas.microsoft.com/office/drawing/2014/main" id="{00000000-0008-0000-0400-000091010000}"/>
            </a:ext>
          </a:extLst>
        </xdr:cNvPr>
        <xdr:cNvSpPr/>
      </xdr:nvSpPr>
      <xdr:spPr>
        <a:xfrm>
          <a:off x="1270000" y="1348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29227</xdr:rowOff>
    </xdr:from>
    <xdr:ext cx="762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939800" y="1357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人件費をはじめ、ほとんどの項目で前年度より数値が上昇している。類似団体と比較し、かろうじて平均を下回っているものの、その差はわずかである。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各項目について、それぞれ上昇圧力が高まっており、より一層の経費削減努力が求められる。</a:t>
          </a:r>
        </a:p>
      </xdr:txBody>
    </xdr:sp>
    <xdr:clientData/>
  </xdr:twoCellAnchor>
  <xdr:oneCellAnchor>
    <xdr:from>
      <xdr:col>62</xdr:col>
      <xdr:colOff>6350</xdr:colOff>
      <xdr:row>69</xdr:row>
      <xdr:rowOff>107950</xdr:rowOff>
    </xdr:from>
    <xdr:ext cx="298543" cy="225703"/>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a:extLst>
            <a:ext uri="{FF2B5EF4-FFF2-40B4-BE49-F238E27FC236}">
              <a16:creationId xmlns:a16="http://schemas.microsoft.com/office/drawing/2014/main" id="{00000000-0008-0000-0400-0000AB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131572</xdr:rowOff>
    </xdr:from>
    <xdr:to>
      <xdr:col>82</xdr:col>
      <xdr:colOff>107950</xdr:colOff>
      <xdr:row>81</xdr:row>
      <xdr:rowOff>106426</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6510000" y="12818872"/>
          <a:ext cx="0" cy="1175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78503</xdr:rowOff>
    </xdr:from>
    <xdr:ext cx="762000" cy="259045"/>
    <xdr:sp macro="" textlink="">
      <xdr:nvSpPr>
        <xdr:cNvPr id="429" name="公債費以外最小値テキスト">
          <a:extLst>
            <a:ext uri="{FF2B5EF4-FFF2-40B4-BE49-F238E27FC236}">
              <a16:creationId xmlns:a16="http://schemas.microsoft.com/office/drawing/2014/main" id="{00000000-0008-0000-0400-0000AD010000}"/>
            </a:ext>
          </a:extLst>
        </xdr:cNvPr>
        <xdr:cNvSpPr txBox="1"/>
      </xdr:nvSpPr>
      <xdr:spPr>
        <a:xfrm>
          <a:off x="16598900" y="13965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106426</xdr:rowOff>
    </xdr:from>
    <xdr:to>
      <xdr:col>82</xdr:col>
      <xdr:colOff>196850</xdr:colOff>
      <xdr:row>81</xdr:row>
      <xdr:rowOff>106426</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6421100" y="13993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46499</xdr:rowOff>
    </xdr:from>
    <xdr:ext cx="762000" cy="259045"/>
    <xdr:sp macro="" textlink="">
      <xdr:nvSpPr>
        <xdr:cNvPr id="431" name="公債費以外最大値テキスト">
          <a:extLst>
            <a:ext uri="{FF2B5EF4-FFF2-40B4-BE49-F238E27FC236}">
              <a16:creationId xmlns:a16="http://schemas.microsoft.com/office/drawing/2014/main" id="{00000000-0008-0000-0400-0000AF010000}"/>
            </a:ext>
          </a:extLst>
        </xdr:cNvPr>
        <xdr:cNvSpPr txBox="1"/>
      </xdr:nvSpPr>
      <xdr:spPr>
        <a:xfrm>
          <a:off x="16598900" y="1256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131572</xdr:rowOff>
    </xdr:from>
    <xdr:to>
      <xdr:col>82</xdr:col>
      <xdr:colOff>196850</xdr:colOff>
      <xdr:row>74</xdr:row>
      <xdr:rowOff>131572</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6421100" y="1281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124713</xdr:rowOff>
    </xdr:from>
    <xdr:to>
      <xdr:col>82</xdr:col>
      <xdr:colOff>107950</xdr:colOff>
      <xdr:row>78</xdr:row>
      <xdr:rowOff>12700</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5671800" y="13326363"/>
          <a:ext cx="838200" cy="5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164864</xdr:rowOff>
    </xdr:from>
    <xdr:ext cx="762000" cy="259045"/>
    <xdr:sp macro="" textlink="">
      <xdr:nvSpPr>
        <xdr:cNvPr id="434" name="公債費以外平均値テキスト">
          <a:extLst>
            <a:ext uri="{FF2B5EF4-FFF2-40B4-BE49-F238E27FC236}">
              <a16:creationId xmlns:a16="http://schemas.microsoft.com/office/drawing/2014/main" id="{00000000-0008-0000-0400-0000B2010000}"/>
            </a:ext>
          </a:extLst>
        </xdr:cNvPr>
        <xdr:cNvSpPr txBox="1"/>
      </xdr:nvSpPr>
      <xdr:spPr>
        <a:xfrm>
          <a:off x="16598900" y="133665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21337</xdr:rowOff>
    </xdr:from>
    <xdr:to>
      <xdr:col>82</xdr:col>
      <xdr:colOff>158750</xdr:colOff>
      <xdr:row>78</xdr:row>
      <xdr:rowOff>122937</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64592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76708</xdr:rowOff>
    </xdr:from>
    <xdr:to>
      <xdr:col>78</xdr:col>
      <xdr:colOff>69850</xdr:colOff>
      <xdr:row>77</xdr:row>
      <xdr:rowOff>124713</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4782800" y="13106908"/>
          <a:ext cx="889000" cy="219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3048</xdr:rowOff>
    </xdr:from>
    <xdr:to>
      <xdr:col>78</xdr:col>
      <xdr:colOff>120650</xdr:colOff>
      <xdr:row>78</xdr:row>
      <xdr:rowOff>104648</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56210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89425</xdr:rowOff>
    </xdr:from>
    <xdr:ext cx="7366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290800" y="13462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53848</xdr:rowOff>
    </xdr:from>
    <xdr:to>
      <xdr:col>73</xdr:col>
      <xdr:colOff>180975</xdr:colOff>
      <xdr:row>76</xdr:row>
      <xdr:rowOff>76708</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a:off x="13893800" y="1308404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169926</xdr:rowOff>
    </xdr:from>
    <xdr:to>
      <xdr:col>74</xdr:col>
      <xdr:colOff>31750</xdr:colOff>
      <xdr:row>78</xdr:row>
      <xdr:rowOff>100076</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4732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84853</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401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26415</xdr:rowOff>
    </xdr:from>
    <xdr:to>
      <xdr:col>69</xdr:col>
      <xdr:colOff>92075</xdr:colOff>
      <xdr:row>76</xdr:row>
      <xdr:rowOff>53848</xdr:rowOff>
    </xdr:to>
    <xdr:cxnSp macro="">
      <xdr:nvCxnSpPr>
        <xdr:cNvPr id="442" name="直線コネクタ 441">
          <a:extLst>
            <a:ext uri="{FF2B5EF4-FFF2-40B4-BE49-F238E27FC236}">
              <a16:creationId xmlns:a16="http://schemas.microsoft.com/office/drawing/2014/main" id="{00000000-0008-0000-0400-0000BA010000}"/>
            </a:ext>
          </a:extLst>
        </xdr:cNvPr>
        <xdr:cNvCxnSpPr/>
      </xdr:nvCxnSpPr>
      <xdr:spPr>
        <a:xfrm>
          <a:off x="13004800" y="13056615"/>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147065</xdr:rowOff>
    </xdr:from>
    <xdr:to>
      <xdr:col>69</xdr:col>
      <xdr:colOff>142875</xdr:colOff>
      <xdr:row>78</xdr:row>
      <xdr:rowOff>77215</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3843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61992</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512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85344</xdr:rowOff>
    </xdr:from>
    <xdr:to>
      <xdr:col>65</xdr:col>
      <xdr:colOff>53975</xdr:colOff>
      <xdr:row>77</xdr:row>
      <xdr:rowOff>15494</xdr:rowOff>
    </xdr:to>
    <xdr:sp macro="" textlink="">
      <xdr:nvSpPr>
        <xdr:cNvPr id="445" name="フローチャート: 判断 444">
          <a:extLst>
            <a:ext uri="{FF2B5EF4-FFF2-40B4-BE49-F238E27FC236}">
              <a16:creationId xmlns:a16="http://schemas.microsoft.com/office/drawing/2014/main" id="{00000000-0008-0000-0400-0000BD010000}"/>
            </a:ext>
          </a:extLst>
        </xdr:cNvPr>
        <xdr:cNvSpPr/>
      </xdr:nvSpPr>
      <xdr:spPr>
        <a:xfrm>
          <a:off x="129540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271</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623800" y="13201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133350</xdr:rowOff>
    </xdr:from>
    <xdr:to>
      <xdr:col>82</xdr:col>
      <xdr:colOff>158750</xdr:colOff>
      <xdr:row>78</xdr:row>
      <xdr:rowOff>63500</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64592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149877</xdr:rowOff>
    </xdr:from>
    <xdr:ext cx="762000" cy="259045"/>
    <xdr:sp macro="" textlink="">
      <xdr:nvSpPr>
        <xdr:cNvPr id="453" name="公債費以外該当値テキスト">
          <a:extLst>
            <a:ext uri="{FF2B5EF4-FFF2-40B4-BE49-F238E27FC236}">
              <a16:creationId xmlns:a16="http://schemas.microsoft.com/office/drawing/2014/main" id="{00000000-0008-0000-0400-0000C5010000}"/>
            </a:ext>
          </a:extLst>
        </xdr:cNvPr>
        <xdr:cNvSpPr txBox="1"/>
      </xdr:nvSpPr>
      <xdr:spPr>
        <a:xfrm>
          <a:off x="16598900" y="1318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73913</xdr:rowOff>
    </xdr:from>
    <xdr:to>
      <xdr:col>78</xdr:col>
      <xdr:colOff>120650</xdr:colOff>
      <xdr:row>78</xdr:row>
      <xdr:rowOff>4063</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5621000" y="132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14240</xdr:rowOff>
    </xdr:from>
    <xdr:ext cx="7366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5290800" y="13044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25908</xdr:rowOff>
    </xdr:from>
    <xdr:to>
      <xdr:col>74</xdr:col>
      <xdr:colOff>31750</xdr:colOff>
      <xdr:row>76</xdr:row>
      <xdr:rowOff>127508</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4732000" y="1305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137685</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4401800" y="12824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3048</xdr:rowOff>
    </xdr:from>
    <xdr:to>
      <xdr:col>69</xdr:col>
      <xdr:colOff>142875</xdr:colOff>
      <xdr:row>76</xdr:row>
      <xdr:rowOff>104648</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3843000" y="1303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114825</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3512800" y="12802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147065</xdr:rowOff>
    </xdr:from>
    <xdr:to>
      <xdr:col>65</xdr:col>
      <xdr:colOff>53975</xdr:colOff>
      <xdr:row>76</xdr:row>
      <xdr:rowOff>77215</xdr:rowOff>
    </xdr:to>
    <xdr:sp macro="" textlink="">
      <xdr:nvSpPr>
        <xdr:cNvPr id="460" name="楕円 459">
          <a:extLst>
            <a:ext uri="{FF2B5EF4-FFF2-40B4-BE49-F238E27FC236}">
              <a16:creationId xmlns:a16="http://schemas.microsoft.com/office/drawing/2014/main" id="{00000000-0008-0000-0400-0000CC010000}"/>
            </a:ext>
          </a:extLst>
        </xdr:cNvPr>
        <xdr:cNvSpPr/>
      </xdr:nvSpPr>
      <xdr:spPr>
        <a:xfrm>
          <a:off x="12954000" y="1300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87393</xdr:rowOff>
    </xdr:from>
    <xdr:ext cx="762000" cy="259045"/>
    <xdr:sp macro="" textlink="">
      <xdr:nvSpPr>
        <xdr:cNvPr id="461" name="テキスト ボックス 460">
          <a:extLst>
            <a:ext uri="{FF2B5EF4-FFF2-40B4-BE49-F238E27FC236}">
              <a16:creationId xmlns:a16="http://schemas.microsoft.com/office/drawing/2014/main" id="{00000000-0008-0000-0400-0000CD010000}"/>
            </a:ext>
          </a:extLst>
        </xdr:cNvPr>
        <xdr:cNvSpPr txBox="1"/>
      </xdr:nvSpPr>
      <xdr:spPr>
        <a:xfrm>
          <a:off x="12623800" y="1277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千葉県茂原市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108712</xdr:rowOff>
    </xdr:from>
    <xdr:to>
      <xdr:col>29</xdr:col>
      <xdr:colOff>127000</xdr:colOff>
      <xdr:row>19</xdr:row>
      <xdr:rowOff>60077</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213737"/>
          <a:ext cx="0" cy="115151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32154</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337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60077</xdr:rowOff>
    </xdr:from>
    <xdr:to>
      <xdr:col>30</xdr:col>
      <xdr:colOff>25400</xdr:colOff>
      <xdr:row>19</xdr:row>
      <xdr:rowOff>60077</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3652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23639</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957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108712</xdr:rowOff>
    </xdr:from>
    <xdr:to>
      <xdr:col>30</xdr:col>
      <xdr:colOff>25400</xdr:colOff>
      <xdr:row>12</xdr:row>
      <xdr:rowOff>108712</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21373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115951</xdr:rowOff>
    </xdr:from>
    <xdr:to>
      <xdr:col>29</xdr:col>
      <xdr:colOff>127000</xdr:colOff>
      <xdr:row>17</xdr:row>
      <xdr:rowOff>17558</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906776"/>
          <a:ext cx="647700" cy="730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126534</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9173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154457</xdr:rowOff>
    </xdr:from>
    <xdr:to>
      <xdr:col>29</xdr:col>
      <xdr:colOff>177800</xdr:colOff>
      <xdr:row>17</xdr:row>
      <xdr:rowOff>84607</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45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17558</xdr:rowOff>
    </xdr:from>
    <xdr:to>
      <xdr:col>26</xdr:col>
      <xdr:colOff>50800</xdr:colOff>
      <xdr:row>17</xdr:row>
      <xdr:rowOff>63259</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979833"/>
          <a:ext cx="698500" cy="457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1181</xdr:rowOff>
    </xdr:from>
    <xdr:to>
      <xdr:col>26</xdr:col>
      <xdr:colOff>101600</xdr:colOff>
      <xdr:row>17</xdr:row>
      <xdr:rowOff>102781</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9634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87558</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3049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63259</xdr:rowOff>
    </xdr:from>
    <xdr:to>
      <xdr:col>22</xdr:col>
      <xdr:colOff>114300</xdr:colOff>
      <xdr:row>17</xdr:row>
      <xdr:rowOff>97415</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025534"/>
          <a:ext cx="698500" cy="341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11373</xdr:rowOff>
    </xdr:from>
    <xdr:to>
      <xdr:col>22</xdr:col>
      <xdr:colOff>165100</xdr:colOff>
      <xdr:row>17</xdr:row>
      <xdr:rowOff>112973</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973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123150</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74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75851</xdr:rowOff>
    </xdr:from>
    <xdr:to>
      <xdr:col>18</xdr:col>
      <xdr:colOff>177800</xdr:colOff>
      <xdr:row>17</xdr:row>
      <xdr:rowOff>97415</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a:off x="2908300" y="3038126"/>
          <a:ext cx="698500" cy="215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18383</xdr:rowOff>
    </xdr:from>
    <xdr:to>
      <xdr:col>19</xdr:col>
      <xdr:colOff>38100</xdr:colOff>
      <xdr:row>17</xdr:row>
      <xdr:rowOff>119983</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980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130160</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749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103651</xdr:rowOff>
    </xdr:from>
    <xdr:to>
      <xdr:col>15</xdr:col>
      <xdr:colOff>101600</xdr:colOff>
      <xdr:row>17</xdr:row>
      <xdr:rowOff>33801</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8944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43978</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663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65151</xdr:rowOff>
    </xdr:from>
    <xdr:to>
      <xdr:col>29</xdr:col>
      <xdr:colOff>177800</xdr:colOff>
      <xdr:row>16</xdr:row>
      <xdr:rowOff>166751</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8559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81678</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701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138208</xdr:rowOff>
    </xdr:from>
    <xdr:to>
      <xdr:col>26</xdr:col>
      <xdr:colOff>101600</xdr:colOff>
      <xdr:row>17</xdr:row>
      <xdr:rowOff>68358</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9290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78535</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6979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12459</xdr:rowOff>
    </xdr:from>
    <xdr:to>
      <xdr:col>22</xdr:col>
      <xdr:colOff>165100</xdr:colOff>
      <xdr:row>17</xdr:row>
      <xdr:rowOff>114059</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9747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98836</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061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46615</xdr:rowOff>
    </xdr:from>
    <xdr:to>
      <xdr:col>19</xdr:col>
      <xdr:colOff>38100</xdr:colOff>
      <xdr:row>17</xdr:row>
      <xdr:rowOff>148215</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0088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132992</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095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25051</xdr:rowOff>
    </xdr:from>
    <xdr:to>
      <xdr:col>15</xdr:col>
      <xdr:colOff>101600</xdr:colOff>
      <xdr:row>17</xdr:row>
      <xdr:rowOff>126651</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9873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111428</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073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31445</xdr:rowOff>
    </xdr:from>
    <xdr:to>
      <xdr:col>29</xdr:col>
      <xdr:colOff>127000</xdr:colOff>
      <xdr:row>38</xdr:row>
      <xdr:rowOff>17207</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5955995"/>
          <a:ext cx="0" cy="15288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332184</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456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17207</xdr:rowOff>
    </xdr:from>
    <xdr:to>
      <xdr:col>30</xdr:col>
      <xdr:colOff>25400</xdr:colOff>
      <xdr:row>38</xdr:row>
      <xdr:rowOff>17207</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4848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289272</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699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31445</xdr:rowOff>
    </xdr:from>
    <xdr:to>
      <xdr:col>30</xdr:col>
      <xdr:colOff>25400</xdr:colOff>
      <xdr:row>33</xdr:row>
      <xdr:rowOff>31445</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59559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99405</xdr:rowOff>
    </xdr:from>
    <xdr:to>
      <xdr:col>29</xdr:col>
      <xdr:colOff>127000</xdr:colOff>
      <xdr:row>35</xdr:row>
      <xdr:rowOff>105250</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003800" y="6709755"/>
          <a:ext cx="647700" cy="58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220446</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8307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248369</xdr:rowOff>
    </xdr:from>
    <xdr:to>
      <xdr:col>29</xdr:col>
      <xdr:colOff>177800</xdr:colOff>
      <xdr:row>36</xdr:row>
      <xdr:rowOff>7069</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8587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99405</xdr:rowOff>
    </xdr:from>
    <xdr:to>
      <xdr:col>26</xdr:col>
      <xdr:colOff>50800</xdr:colOff>
      <xdr:row>35</xdr:row>
      <xdr:rowOff>127620</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4305300" y="6709755"/>
          <a:ext cx="698500" cy="282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253136</xdr:rowOff>
    </xdr:from>
    <xdr:to>
      <xdr:col>26</xdr:col>
      <xdr:colOff>101600</xdr:colOff>
      <xdr:row>36</xdr:row>
      <xdr:rowOff>11836</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863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339513</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9498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61914</xdr:rowOff>
    </xdr:from>
    <xdr:to>
      <xdr:col>22</xdr:col>
      <xdr:colOff>114300</xdr:colOff>
      <xdr:row>35</xdr:row>
      <xdr:rowOff>127620</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3606800" y="6672264"/>
          <a:ext cx="698500" cy="657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234391</xdr:rowOff>
    </xdr:from>
    <xdr:to>
      <xdr:col>22</xdr:col>
      <xdr:colOff>165100</xdr:colOff>
      <xdr:row>35</xdr:row>
      <xdr:rowOff>335991</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844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320768</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931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61914</xdr:rowOff>
    </xdr:from>
    <xdr:to>
      <xdr:col>18</xdr:col>
      <xdr:colOff>177800</xdr:colOff>
      <xdr:row>35</xdr:row>
      <xdr:rowOff>66062</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flipV="1">
          <a:off x="2908300" y="6672264"/>
          <a:ext cx="698500" cy="41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214209</xdr:rowOff>
    </xdr:from>
    <xdr:to>
      <xdr:col>19</xdr:col>
      <xdr:colOff>38100</xdr:colOff>
      <xdr:row>35</xdr:row>
      <xdr:rowOff>315809</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824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300586</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910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134917</xdr:rowOff>
    </xdr:from>
    <xdr:to>
      <xdr:col>15</xdr:col>
      <xdr:colOff>101600</xdr:colOff>
      <xdr:row>35</xdr:row>
      <xdr:rowOff>236517</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7452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221294</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831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54450</xdr:rowOff>
    </xdr:from>
    <xdr:to>
      <xdr:col>29</xdr:col>
      <xdr:colOff>177800</xdr:colOff>
      <xdr:row>35</xdr:row>
      <xdr:rowOff>156050</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66648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242427</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65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48605</xdr:rowOff>
    </xdr:from>
    <xdr:to>
      <xdr:col>26</xdr:col>
      <xdr:colOff>101600</xdr:colOff>
      <xdr:row>35</xdr:row>
      <xdr:rowOff>150205</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66589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160382</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64278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76820</xdr:rowOff>
    </xdr:from>
    <xdr:to>
      <xdr:col>22</xdr:col>
      <xdr:colOff>165100</xdr:colOff>
      <xdr:row>35</xdr:row>
      <xdr:rowOff>178420</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66871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188597</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6456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11114</xdr:rowOff>
    </xdr:from>
    <xdr:to>
      <xdr:col>19</xdr:col>
      <xdr:colOff>38100</xdr:colOff>
      <xdr:row>35</xdr:row>
      <xdr:rowOff>112714</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66214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122891</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6390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15262</xdr:rowOff>
    </xdr:from>
    <xdr:to>
      <xdr:col>15</xdr:col>
      <xdr:colOff>101600</xdr:colOff>
      <xdr:row>35</xdr:row>
      <xdr:rowOff>116862</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66256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127039</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6394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千葉県茂原市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89,128
87,695
99.92
33,985,813
31,838,200
1,558,935
18,140,807
39,616,060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9.7
109.7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85103</xdr:rowOff>
    </xdr:from>
    <xdr:to>
      <xdr:col>24</xdr:col>
      <xdr:colOff>62865</xdr:colOff>
      <xdr:row>39</xdr:row>
      <xdr:rowOff>90075</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400053"/>
          <a:ext cx="1270" cy="1376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93902</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80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90075</xdr:rowOff>
    </xdr:from>
    <xdr:to>
      <xdr:col>24</xdr:col>
      <xdr:colOff>152400</xdr:colOff>
      <xdr:row>39</xdr:row>
      <xdr:rowOff>90075</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776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31780</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75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85103</xdr:rowOff>
    </xdr:from>
    <xdr:to>
      <xdr:col>24</xdr:col>
      <xdr:colOff>152400</xdr:colOff>
      <xdr:row>31</xdr:row>
      <xdr:rowOff>85103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400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1207</xdr:rowOff>
    </xdr:from>
    <xdr:to>
      <xdr:col>24</xdr:col>
      <xdr:colOff>63500</xdr:colOff>
      <xdr:row>37</xdr:row>
      <xdr:rowOff>49708</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344857"/>
          <a:ext cx="838200" cy="48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148213</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3204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169786</xdr:rowOff>
    </xdr:from>
    <xdr:to>
      <xdr:col>24</xdr:col>
      <xdr:colOff>114300</xdr:colOff>
      <xdr:row>37</xdr:row>
      <xdr:rowOff>99936</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34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46584</xdr:rowOff>
    </xdr:from>
    <xdr:to>
      <xdr:col>19</xdr:col>
      <xdr:colOff>177800</xdr:colOff>
      <xdr:row>37</xdr:row>
      <xdr:rowOff>49708</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908300" y="6390234"/>
          <a:ext cx="889000" cy="3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9938</xdr:rowOff>
    </xdr:from>
    <xdr:to>
      <xdr:col>20</xdr:col>
      <xdr:colOff>38100</xdr:colOff>
      <xdr:row>37</xdr:row>
      <xdr:rowOff>111538</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35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102665</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44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46584</xdr:rowOff>
    </xdr:from>
    <xdr:to>
      <xdr:col>15</xdr:col>
      <xdr:colOff>50800</xdr:colOff>
      <xdr:row>37</xdr:row>
      <xdr:rowOff>66281</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390234"/>
          <a:ext cx="889000" cy="19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6680</xdr:rowOff>
    </xdr:from>
    <xdr:to>
      <xdr:col>15</xdr:col>
      <xdr:colOff>101600</xdr:colOff>
      <xdr:row>37</xdr:row>
      <xdr:rowOff>108280</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3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99407</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443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65824</xdr:rowOff>
    </xdr:from>
    <xdr:to>
      <xdr:col>10</xdr:col>
      <xdr:colOff>114300</xdr:colOff>
      <xdr:row>37</xdr:row>
      <xdr:rowOff>66281</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409474"/>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170567</xdr:rowOff>
    </xdr:from>
    <xdr:to>
      <xdr:col>10</xdr:col>
      <xdr:colOff>165100</xdr:colOff>
      <xdr:row>37</xdr:row>
      <xdr:rowOff>100717</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117244</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117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80975</xdr:rowOff>
    </xdr:from>
    <xdr:to>
      <xdr:col>6</xdr:col>
      <xdr:colOff>38100</xdr:colOff>
      <xdr:row>37</xdr:row>
      <xdr:rowOff>11125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253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27652</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028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121857</xdr:rowOff>
    </xdr:from>
    <xdr:to>
      <xdr:col>24</xdr:col>
      <xdr:colOff>114300</xdr:colOff>
      <xdr:row>37</xdr:row>
      <xdr:rowOff>52007</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294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144734</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145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170358</xdr:rowOff>
    </xdr:from>
    <xdr:to>
      <xdr:col>20</xdr:col>
      <xdr:colOff>38100</xdr:colOff>
      <xdr:row>37</xdr:row>
      <xdr:rowOff>100508</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342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117035</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117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167234</xdr:rowOff>
    </xdr:from>
    <xdr:to>
      <xdr:col>15</xdr:col>
      <xdr:colOff>101600</xdr:colOff>
      <xdr:row>37</xdr:row>
      <xdr:rowOff>97384</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339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113911</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114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15481</xdr:rowOff>
    </xdr:from>
    <xdr:to>
      <xdr:col>10</xdr:col>
      <xdr:colOff>165100</xdr:colOff>
      <xdr:row>37</xdr:row>
      <xdr:rowOff>117081</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359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108208</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451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15024</xdr:rowOff>
    </xdr:from>
    <xdr:to>
      <xdr:col>6</xdr:col>
      <xdr:colOff>38100</xdr:colOff>
      <xdr:row>37</xdr:row>
      <xdr:rowOff>116624</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35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107751</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451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12004</xdr:rowOff>
    </xdr:from>
    <xdr:to>
      <xdr:col>24</xdr:col>
      <xdr:colOff>62865</xdr:colOff>
      <xdr:row>56</xdr:row>
      <xdr:rowOff>109045</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584504"/>
          <a:ext cx="1270" cy="1125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112872</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9714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109045</xdr:rowOff>
    </xdr:from>
    <xdr:to>
      <xdr:col>24</xdr:col>
      <xdr:colOff>152400</xdr:colOff>
      <xdr:row>56</xdr:row>
      <xdr:rowOff>109045</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9710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130131</xdr:rowOff>
    </xdr:from>
    <xdr:ext cx="534377"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359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85,586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12004</xdr:rowOff>
    </xdr:from>
    <xdr:to>
      <xdr:col>24</xdr:col>
      <xdr:colOff>152400</xdr:colOff>
      <xdr:row>50</xdr:row>
      <xdr:rowOff>12004</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584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109045</xdr:rowOff>
    </xdr:from>
    <xdr:to>
      <xdr:col>24</xdr:col>
      <xdr:colOff>63500</xdr:colOff>
      <xdr:row>57</xdr:row>
      <xdr:rowOff>29241</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3797300" y="9710245"/>
          <a:ext cx="838200" cy="91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9775</xdr:rowOff>
    </xdr:from>
    <xdr:ext cx="534377"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0966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158348</xdr:rowOff>
    </xdr:from>
    <xdr:to>
      <xdr:col>24</xdr:col>
      <xdr:colOff>114300</xdr:colOff>
      <xdr:row>54</xdr:row>
      <xdr:rowOff>88498</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24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29241</xdr:rowOff>
    </xdr:from>
    <xdr:to>
      <xdr:col>19</xdr:col>
      <xdr:colOff>177800</xdr:colOff>
      <xdr:row>57</xdr:row>
      <xdr:rowOff>35299</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908300" y="9801891"/>
          <a:ext cx="889000" cy="6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55159</xdr:rowOff>
    </xdr:from>
    <xdr:to>
      <xdr:col>20</xdr:col>
      <xdr:colOff>38100</xdr:colOff>
      <xdr:row>54</xdr:row>
      <xdr:rowOff>156759</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313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1836</xdr:rowOff>
    </xdr:from>
    <xdr:ext cx="534377"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530111" y="9088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30383</xdr:rowOff>
    </xdr:from>
    <xdr:to>
      <xdr:col>15</xdr:col>
      <xdr:colOff>50800</xdr:colOff>
      <xdr:row>57</xdr:row>
      <xdr:rowOff>35299</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a:off x="2019300" y="9803033"/>
          <a:ext cx="889000" cy="4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79619</xdr:rowOff>
    </xdr:from>
    <xdr:to>
      <xdr:col>15</xdr:col>
      <xdr:colOff>101600</xdr:colOff>
      <xdr:row>55</xdr:row>
      <xdr:rowOff>9769</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337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26296</xdr:rowOff>
    </xdr:from>
    <xdr:ext cx="534377"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41111" y="9113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21171</xdr:rowOff>
    </xdr:from>
    <xdr:to>
      <xdr:col>10</xdr:col>
      <xdr:colOff>114300</xdr:colOff>
      <xdr:row>57</xdr:row>
      <xdr:rowOff>30383</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a:off x="1130300" y="9793821"/>
          <a:ext cx="889000" cy="9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82545</xdr:rowOff>
    </xdr:from>
    <xdr:to>
      <xdr:col>10</xdr:col>
      <xdr:colOff>165100</xdr:colOff>
      <xdr:row>55</xdr:row>
      <xdr:rowOff>12695</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340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29222</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52111" y="9116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100947</xdr:rowOff>
    </xdr:from>
    <xdr:to>
      <xdr:col>6</xdr:col>
      <xdr:colOff>38100</xdr:colOff>
      <xdr:row>54</xdr:row>
      <xdr:rowOff>31097</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187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52</xdr:row>
      <xdr:rowOff>47624</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63111" y="8963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58245</xdr:rowOff>
    </xdr:from>
    <xdr:to>
      <xdr:col>24</xdr:col>
      <xdr:colOff>114300</xdr:colOff>
      <xdr:row>56</xdr:row>
      <xdr:rowOff>159845</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659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144622</xdr:rowOff>
    </xdr:from>
    <xdr:ext cx="534377"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574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149891</xdr:rowOff>
    </xdr:from>
    <xdr:to>
      <xdr:col>20</xdr:col>
      <xdr:colOff>38100</xdr:colOff>
      <xdr:row>57</xdr:row>
      <xdr:rowOff>80041</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751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71168</xdr:rowOff>
    </xdr:from>
    <xdr:ext cx="534377"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530111" y="9843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155949</xdr:rowOff>
    </xdr:from>
    <xdr:to>
      <xdr:col>15</xdr:col>
      <xdr:colOff>101600</xdr:colOff>
      <xdr:row>57</xdr:row>
      <xdr:rowOff>86099</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757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77226</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41111" y="9849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151033</xdr:rowOff>
    </xdr:from>
    <xdr:to>
      <xdr:col>10</xdr:col>
      <xdr:colOff>165100</xdr:colOff>
      <xdr:row>57</xdr:row>
      <xdr:rowOff>81183</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752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72310</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52111" y="9844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141821</xdr:rowOff>
    </xdr:from>
    <xdr:to>
      <xdr:col>6</xdr:col>
      <xdr:colOff>38100</xdr:colOff>
      <xdr:row>57</xdr:row>
      <xdr:rowOff>71971</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9743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63098</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63111" y="9835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a:extLst>
            <a:ext uri="{FF2B5EF4-FFF2-40B4-BE49-F238E27FC236}">
              <a16:creationId xmlns:a16="http://schemas.microsoft.com/office/drawing/2014/main" id="{00000000-0008-0000-06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69566</xdr:rowOff>
    </xdr:from>
    <xdr:to>
      <xdr:col>24</xdr:col>
      <xdr:colOff>62865</xdr:colOff>
      <xdr:row>78</xdr:row>
      <xdr:rowOff>124292</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flipV="1">
          <a:off x="4633595" y="12413966"/>
          <a:ext cx="1270" cy="108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128119</xdr:rowOff>
    </xdr:from>
    <xdr:ext cx="378565" cy="259045"/>
    <xdr:sp macro="" textlink="">
      <xdr:nvSpPr>
        <xdr:cNvPr id="168" name="維持補修費最小値テキスト">
          <a:extLst>
            <a:ext uri="{FF2B5EF4-FFF2-40B4-BE49-F238E27FC236}">
              <a16:creationId xmlns:a16="http://schemas.microsoft.com/office/drawing/2014/main" id="{00000000-0008-0000-0600-0000A8000000}"/>
            </a:ext>
          </a:extLst>
        </xdr:cNvPr>
        <xdr:cNvSpPr txBox="1"/>
      </xdr:nvSpPr>
      <xdr:spPr>
        <a:xfrm>
          <a:off x="4686300" y="135012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124292</xdr:rowOff>
    </xdr:from>
    <xdr:to>
      <xdr:col>24</xdr:col>
      <xdr:colOff>152400</xdr:colOff>
      <xdr:row>78</xdr:row>
      <xdr:rowOff>124292</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3497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16243</xdr:rowOff>
    </xdr:from>
    <xdr:ext cx="534377" cy="259045"/>
    <xdr:sp macro="" textlink="">
      <xdr:nvSpPr>
        <xdr:cNvPr id="170" name="維持補修費最大値テキスト">
          <a:extLst>
            <a:ext uri="{FF2B5EF4-FFF2-40B4-BE49-F238E27FC236}">
              <a16:creationId xmlns:a16="http://schemas.microsoft.com/office/drawing/2014/main" id="{00000000-0008-0000-0600-0000AA000000}"/>
            </a:ext>
          </a:extLst>
        </xdr:cNvPr>
        <xdr:cNvSpPr txBox="1"/>
      </xdr:nvSpPr>
      <xdr:spPr>
        <a:xfrm>
          <a:off x="4686300" y="1218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69566</xdr:rowOff>
    </xdr:from>
    <xdr:to>
      <xdr:col>24</xdr:col>
      <xdr:colOff>152400</xdr:colOff>
      <xdr:row>72</xdr:row>
      <xdr:rowOff>69566</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2413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82778</xdr:rowOff>
    </xdr:from>
    <xdr:to>
      <xdr:col>24</xdr:col>
      <xdr:colOff>63500</xdr:colOff>
      <xdr:row>78</xdr:row>
      <xdr:rowOff>88722</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3797300" y="13455878"/>
          <a:ext cx="83820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114109</xdr:rowOff>
    </xdr:from>
    <xdr:ext cx="469744" cy="259045"/>
    <xdr:sp macro="" textlink="">
      <xdr:nvSpPr>
        <xdr:cNvPr id="173" name="維持補修費平均値テキスト">
          <a:extLst>
            <a:ext uri="{FF2B5EF4-FFF2-40B4-BE49-F238E27FC236}">
              <a16:creationId xmlns:a16="http://schemas.microsoft.com/office/drawing/2014/main" id="{00000000-0008-0000-0600-0000AD000000}"/>
            </a:ext>
          </a:extLst>
        </xdr:cNvPr>
        <xdr:cNvSpPr txBox="1"/>
      </xdr:nvSpPr>
      <xdr:spPr>
        <a:xfrm>
          <a:off x="4686300" y="131443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91232</xdr:rowOff>
    </xdr:from>
    <xdr:to>
      <xdr:col>24</xdr:col>
      <xdr:colOff>114300</xdr:colOff>
      <xdr:row>78</xdr:row>
      <xdr:rowOff>21382</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4584700" y="13292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88722</xdr:rowOff>
    </xdr:from>
    <xdr:to>
      <xdr:col>19</xdr:col>
      <xdr:colOff>177800</xdr:colOff>
      <xdr:row>78</xdr:row>
      <xdr:rowOff>101203</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2908300" y="13461822"/>
          <a:ext cx="889000" cy="12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90043</xdr:rowOff>
    </xdr:from>
    <xdr:to>
      <xdr:col>20</xdr:col>
      <xdr:colOff>38100</xdr:colOff>
      <xdr:row>78</xdr:row>
      <xdr:rowOff>20193</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3746500" y="1329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36720</xdr:rowOff>
    </xdr:from>
    <xdr:ext cx="469744"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3562428" y="13066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98871</xdr:rowOff>
    </xdr:from>
    <xdr:to>
      <xdr:col>15</xdr:col>
      <xdr:colOff>50800</xdr:colOff>
      <xdr:row>78</xdr:row>
      <xdr:rowOff>101203</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2019300" y="13471971"/>
          <a:ext cx="889000" cy="2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83733</xdr:rowOff>
    </xdr:from>
    <xdr:to>
      <xdr:col>15</xdr:col>
      <xdr:colOff>101600</xdr:colOff>
      <xdr:row>78</xdr:row>
      <xdr:rowOff>13883</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2857500" y="13285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30410</xdr:rowOff>
    </xdr:from>
    <xdr:ext cx="469744"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2673428" y="13060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94255</xdr:rowOff>
    </xdr:from>
    <xdr:to>
      <xdr:col>10</xdr:col>
      <xdr:colOff>114300</xdr:colOff>
      <xdr:row>78</xdr:row>
      <xdr:rowOff>98871</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1130300" y="13467355"/>
          <a:ext cx="889000" cy="4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98365</xdr:rowOff>
    </xdr:from>
    <xdr:to>
      <xdr:col>10</xdr:col>
      <xdr:colOff>165100</xdr:colOff>
      <xdr:row>78</xdr:row>
      <xdr:rowOff>28515</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968500" y="1330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45042</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1784428" y="13075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85471</xdr:rowOff>
    </xdr:from>
    <xdr:to>
      <xdr:col>6</xdr:col>
      <xdr:colOff>38100</xdr:colOff>
      <xdr:row>78</xdr:row>
      <xdr:rowOff>15621</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079500" y="13287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32148</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895428" y="13062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31978</xdr:rowOff>
    </xdr:from>
    <xdr:to>
      <xdr:col>24</xdr:col>
      <xdr:colOff>114300</xdr:colOff>
      <xdr:row>78</xdr:row>
      <xdr:rowOff>133578</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4584700" y="13405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118355</xdr:rowOff>
    </xdr:from>
    <xdr:ext cx="469744" cy="259045"/>
    <xdr:sp macro="" textlink="">
      <xdr:nvSpPr>
        <xdr:cNvPr id="192" name="維持補修費該当値テキスト">
          <a:extLst>
            <a:ext uri="{FF2B5EF4-FFF2-40B4-BE49-F238E27FC236}">
              <a16:creationId xmlns:a16="http://schemas.microsoft.com/office/drawing/2014/main" id="{00000000-0008-0000-0600-0000C0000000}"/>
            </a:ext>
          </a:extLst>
        </xdr:cNvPr>
        <xdr:cNvSpPr txBox="1"/>
      </xdr:nvSpPr>
      <xdr:spPr>
        <a:xfrm>
          <a:off x="4686300" y="13320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37922</xdr:rowOff>
    </xdr:from>
    <xdr:to>
      <xdr:col>20</xdr:col>
      <xdr:colOff>38100</xdr:colOff>
      <xdr:row>78</xdr:row>
      <xdr:rowOff>139522</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3746500" y="1341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130649</xdr:rowOff>
    </xdr:from>
    <xdr:ext cx="469744"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562428" y="13503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50403</xdr:rowOff>
    </xdr:from>
    <xdr:to>
      <xdr:col>15</xdr:col>
      <xdr:colOff>101600</xdr:colOff>
      <xdr:row>78</xdr:row>
      <xdr:rowOff>152003</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2857500" y="13423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78</xdr:row>
      <xdr:rowOff>143130</xdr:rowOff>
    </xdr:from>
    <xdr:ext cx="378565"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719017" y="135162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48071</xdr:rowOff>
    </xdr:from>
    <xdr:to>
      <xdr:col>10</xdr:col>
      <xdr:colOff>165100</xdr:colOff>
      <xdr:row>78</xdr:row>
      <xdr:rowOff>149671</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968500" y="13421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78</xdr:row>
      <xdr:rowOff>140798</xdr:rowOff>
    </xdr:from>
    <xdr:ext cx="378565"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1830017" y="135138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43455</xdr:rowOff>
    </xdr:from>
    <xdr:to>
      <xdr:col>6</xdr:col>
      <xdr:colOff>38100</xdr:colOff>
      <xdr:row>78</xdr:row>
      <xdr:rowOff>145055</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079500" y="13416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78</xdr:row>
      <xdr:rowOff>136182</xdr:rowOff>
    </xdr:from>
    <xdr:ext cx="378565"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941017" y="135092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4" name="扶助費グラフ枠">
          <a:extLst>
            <a:ext uri="{FF2B5EF4-FFF2-40B4-BE49-F238E27FC236}">
              <a16:creationId xmlns:a16="http://schemas.microsoft.com/office/drawing/2014/main" id="{00000000-0008-0000-0600-0000E0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36843</xdr:rowOff>
    </xdr:from>
    <xdr:to>
      <xdr:col>24</xdr:col>
      <xdr:colOff>62865</xdr:colOff>
      <xdr:row>99</xdr:row>
      <xdr:rowOff>48679</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flipV="1">
          <a:off x="4633595" y="15638793"/>
          <a:ext cx="1270" cy="1383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52506</xdr:rowOff>
    </xdr:from>
    <xdr:ext cx="534377" cy="259045"/>
    <xdr:sp macro="" textlink="">
      <xdr:nvSpPr>
        <xdr:cNvPr id="226" name="扶助費最小値テキスト">
          <a:extLst>
            <a:ext uri="{FF2B5EF4-FFF2-40B4-BE49-F238E27FC236}">
              <a16:creationId xmlns:a16="http://schemas.microsoft.com/office/drawing/2014/main" id="{00000000-0008-0000-0600-0000E2000000}"/>
            </a:ext>
          </a:extLst>
        </xdr:cNvPr>
        <xdr:cNvSpPr txBox="1"/>
      </xdr:nvSpPr>
      <xdr:spPr>
        <a:xfrm>
          <a:off x="4686300" y="17026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48679</xdr:rowOff>
    </xdr:from>
    <xdr:to>
      <xdr:col>24</xdr:col>
      <xdr:colOff>152400</xdr:colOff>
      <xdr:row>99</xdr:row>
      <xdr:rowOff>48679</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4546600" y="17022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154970</xdr:rowOff>
    </xdr:from>
    <xdr:ext cx="599010" cy="259045"/>
    <xdr:sp macro="" textlink="">
      <xdr:nvSpPr>
        <xdr:cNvPr id="228" name="扶助費最大値テキスト">
          <a:extLst>
            <a:ext uri="{FF2B5EF4-FFF2-40B4-BE49-F238E27FC236}">
              <a16:creationId xmlns:a16="http://schemas.microsoft.com/office/drawing/2014/main" id="{00000000-0008-0000-0600-0000E4000000}"/>
            </a:ext>
          </a:extLst>
        </xdr:cNvPr>
        <xdr:cNvSpPr txBox="1"/>
      </xdr:nvSpPr>
      <xdr:spPr>
        <a:xfrm>
          <a:off x="4686300" y="15414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36843</xdr:rowOff>
    </xdr:from>
    <xdr:to>
      <xdr:col>24</xdr:col>
      <xdr:colOff>152400</xdr:colOff>
      <xdr:row>91</xdr:row>
      <xdr:rowOff>36843</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5638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70853</xdr:rowOff>
    </xdr:from>
    <xdr:to>
      <xdr:col>24</xdr:col>
      <xdr:colOff>63500</xdr:colOff>
      <xdr:row>98</xdr:row>
      <xdr:rowOff>88455</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3797300" y="16872953"/>
          <a:ext cx="838200" cy="17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75113</xdr:rowOff>
    </xdr:from>
    <xdr:ext cx="534377" cy="259045"/>
    <xdr:sp macro="" textlink="">
      <xdr:nvSpPr>
        <xdr:cNvPr id="231" name="扶助費平均値テキスト">
          <a:extLst>
            <a:ext uri="{FF2B5EF4-FFF2-40B4-BE49-F238E27FC236}">
              <a16:creationId xmlns:a16="http://schemas.microsoft.com/office/drawing/2014/main" id="{00000000-0008-0000-0600-0000E7000000}"/>
            </a:ext>
          </a:extLst>
        </xdr:cNvPr>
        <xdr:cNvSpPr txBox="1"/>
      </xdr:nvSpPr>
      <xdr:spPr>
        <a:xfrm>
          <a:off x="4686300" y="163628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52236</xdr:rowOff>
    </xdr:from>
    <xdr:to>
      <xdr:col>24</xdr:col>
      <xdr:colOff>114300</xdr:colOff>
      <xdr:row>96</xdr:row>
      <xdr:rowOff>153836</xdr:rowOff>
    </xdr:to>
    <xdr:sp macro="" textlink="">
      <xdr:nvSpPr>
        <xdr:cNvPr id="232" name="フローチャート: 判断 231">
          <a:extLst>
            <a:ext uri="{FF2B5EF4-FFF2-40B4-BE49-F238E27FC236}">
              <a16:creationId xmlns:a16="http://schemas.microsoft.com/office/drawing/2014/main" id="{00000000-0008-0000-0600-0000E8000000}"/>
            </a:ext>
          </a:extLst>
        </xdr:cNvPr>
        <xdr:cNvSpPr/>
      </xdr:nvSpPr>
      <xdr:spPr>
        <a:xfrm>
          <a:off x="4584700" y="1651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88455</xdr:rowOff>
    </xdr:from>
    <xdr:to>
      <xdr:col>19</xdr:col>
      <xdr:colOff>177800</xdr:colOff>
      <xdr:row>98</xdr:row>
      <xdr:rowOff>105880</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2908300" y="16890555"/>
          <a:ext cx="889000" cy="17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114985</xdr:rowOff>
    </xdr:from>
    <xdr:to>
      <xdr:col>20</xdr:col>
      <xdr:colOff>38100</xdr:colOff>
      <xdr:row>97</xdr:row>
      <xdr:rowOff>45135</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3746500" y="1657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61662</xdr:rowOff>
    </xdr:from>
    <xdr:ext cx="534377" cy="259045"/>
    <xdr:sp macro="" textlink="">
      <xdr:nvSpPr>
        <xdr:cNvPr id="235" name="テキスト ボックス 234">
          <a:extLst>
            <a:ext uri="{FF2B5EF4-FFF2-40B4-BE49-F238E27FC236}">
              <a16:creationId xmlns:a16="http://schemas.microsoft.com/office/drawing/2014/main" id="{00000000-0008-0000-0600-0000EB000000}"/>
            </a:ext>
          </a:extLst>
        </xdr:cNvPr>
        <xdr:cNvSpPr txBox="1"/>
      </xdr:nvSpPr>
      <xdr:spPr>
        <a:xfrm>
          <a:off x="3530111" y="16349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105880</xdr:rowOff>
    </xdr:from>
    <xdr:to>
      <xdr:col>15</xdr:col>
      <xdr:colOff>50800</xdr:colOff>
      <xdr:row>98</xdr:row>
      <xdr:rowOff>120371</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2019300" y="16907980"/>
          <a:ext cx="889000" cy="14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112674</xdr:rowOff>
    </xdr:from>
    <xdr:to>
      <xdr:col>15</xdr:col>
      <xdr:colOff>101600</xdr:colOff>
      <xdr:row>97</xdr:row>
      <xdr:rowOff>42824</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2857500" y="1657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59351</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2641111" y="16347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120371</xdr:rowOff>
    </xdr:from>
    <xdr:to>
      <xdr:col>10</xdr:col>
      <xdr:colOff>114300</xdr:colOff>
      <xdr:row>98</xdr:row>
      <xdr:rowOff>154890</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1130300" y="16922471"/>
          <a:ext cx="889000" cy="34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142570</xdr:rowOff>
    </xdr:from>
    <xdr:to>
      <xdr:col>10</xdr:col>
      <xdr:colOff>165100</xdr:colOff>
      <xdr:row>97</xdr:row>
      <xdr:rowOff>72720</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1968500" y="1660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89247</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1752111" y="16376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155600</xdr:rowOff>
    </xdr:from>
    <xdr:to>
      <xdr:col>6</xdr:col>
      <xdr:colOff>38100</xdr:colOff>
      <xdr:row>98</xdr:row>
      <xdr:rowOff>85750</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079500" y="1678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102277</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863111" y="16561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20053</xdr:rowOff>
    </xdr:from>
    <xdr:to>
      <xdr:col>24</xdr:col>
      <xdr:colOff>114300</xdr:colOff>
      <xdr:row>98</xdr:row>
      <xdr:rowOff>121653</xdr:rowOff>
    </xdr:to>
    <xdr:sp macro="" textlink="">
      <xdr:nvSpPr>
        <xdr:cNvPr id="249" name="楕円 248">
          <a:extLst>
            <a:ext uri="{FF2B5EF4-FFF2-40B4-BE49-F238E27FC236}">
              <a16:creationId xmlns:a16="http://schemas.microsoft.com/office/drawing/2014/main" id="{00000000-0008-0000-0600-0000F9000000}"/>
            </a:ext>
          </a:extLst>
        </xdr:cNvPr>
        <xdr:cNvSpPr/>
      </xdr:nvSpPr>
      <xdr:spPr>
        <a:xfrm>
          <a:off x="4584700" y="16822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169930</xdr:rowOff>
    </xdr:from>
    <xdr:ext cx="534377" cy="259045"/>
    <xdr:sp macro="" textlink="">
      <xdr:nvSpPr>
        <xdr:cNvPr id="250" name="扶助費該当値テキスト">
          <a:extLst>
            <a:ext uri="{FF2B5EF4-FFF2-40B4-BE49-F238E27FC236}">
              <a16:creationId xmlns:a16="http://schemas.microsoft.com/office/drawing/2014/main" id="{00000000-0008-0000-0600-0000FA000000}"/>
            </a:ext>
          </a:extLst>
        </xdr:cNvPr>
        <xdr:cNvSpPr txBox="1"/>
      </xdr:nvSpPr>
      <xdr:spPr>
        <a:xfrm>
          <a:off x="4686300" y="16800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37655</xdr:rowOff>
    </xdr:from>
    <xdr:to>
      <xdr:col>20</xdr:col>
      <xdr:colOff>38100</xdr:colOff>
      <xdr:row>98</xdr:row>
      <xdr:rowOff>139255</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3746500" y="16839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130382</xdr:rowOff>
    </xdr:from>
    <xdr:ext cx="534377"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530111" y="16932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55080</xdr:rowOff>
    </xdr:from>
    <xdr:to>
      <xdr:col>15</xdr:col>
      <xdr:colOff>101600</xdr:colOff>
      <xdr:row>98</xdr:row>
      <xdr:rowOff>156680</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2857500" y="1685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147807</xdr:rowOff>
    </xdr:from>
    <xdr:ext cx="534377"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641111" y="16949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69571</xdr:rowOff>
    </xdr:from>
    <xdr:to>
      <xdr:col>10</xdr:col>
      <xdr:colOff>165100</xdr:colOff>
      <xdr:row>98</xdr:row>
      <xdr:rowOff>171171</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1968500" y="16871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162298</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1752111" y="16964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104090</xdr:rowOff>
    </xdr:from>
    <xdr:to>
      <xdr:col>6</xdr:col>
      <xdr:colOff>38100</xdr:colOff>
      <xdr:row>99</xdr:row>
      <xdr:rowOff>34240</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079500" y="1690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25367</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863111" y="16998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7" name="テキスト ボックス 266">
          <a:extLst>
            <a:ext uri="{FF2B5EF4-FFF2-40B4-BE49-F238E27FC236}">
              <a16:creationId xmlns:a16="http://schemas.microsoft.com/office/drawing/2014/main" id="{00000000-0008-0000-0600-00000B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139700</xdr:rowOff>
    </xdr:from>
    <xdr:to>
      <xdr:col>59</xdr:col>
      <xdr:colOff>50800</xdr:colOff>
      <xdr:row>39</xdr:row>
      <xdr:rowOff>139700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168927</xdr:rowOff>
    </xdr:from>
    <xdr:ext cx="248786" cy="259045"/>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25400</xdr:rowOff>
    </xdr:from>
    <xdr:to>
      <xdr:col>59</xdr:col>
      <xdr:colOff>50800</xdr:colOff>
      <xdr:row>38</xdr:row>
      <xdr:rowOff>25400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54627</xdr:rowOff>
    </xdr:from>
    <xdr:ext cx="531299"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82550</xdr:rowOff>
    </xdr:from>
    <xdr:to>
      <xdr:col>59</xdr:col>
      <xdr:colOff>50800</xdr:colOff>
      <xdr:row>36</xdr:row>
      <xdr:rowOff>82550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111777</xdr:rowOff>
    </xdr:from>
    <xdr:ext cx="53129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25400</xdr:rowOff>
    </xdr:from>
    <xdr:to>
      <xdr:col>59</xdr:col>
      <xdr:colOff>50800</xdr:colOff>
      <xdr:row>33</xdr:row>
      <xdr:rowOff>25400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54627</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29</xdr:row>
      <xdr:rowOff>139700</xdr:rowOff>
    </xdr:from>
    <xdr:to>
      <xdr:col>59</xdr:col>
      <xdr:colOff>50800</xdr:colOff>
      <xdr:row>29</xdr:row>
      <xdr:rowOff>139700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28</xdr:row>
      <xdr:rowOff>168927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a:extLst>
            <a:ext uri="{FF2B5EF4-FFF2-40B4-BE49-F238E27FC236}">
              <a16:creationId xmlns:a16="http://schemas.microsoft.com/office/drawing/2014/main" id="{00000000-0008-0000-06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63933</xdr:rowOff>
    </xdr:from>
    <xdr:to>
      <xdr:col>54</xdr:col>
      <xdr:colOff>189865</xdr:colOff>
      <xdr:row>38</xdr:row>
      <xdr:rowOff>116983</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10475595" y="5207433"/>
          <a:ext cx="1270" cy="1424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120810</xdr:rowOff>
    </xdr:from>
    <xdr:ext cx="534377" cy="259045"/>
    <xdr:sp macro="" textlink="">
      <xdr:nvSpPr>
        <xdr:cNvPr id="287" name="補助費等最小値テキスト">
          <a:extLst>
            <a:ext uri="{FF2B5EF4-FFF2-40B4-BE49-F238E27FC236}">
              <a16:creationId xmlns:a16="http://schemas.microsoft.com/office/drawing/2014/main" id="{00000000-0008-0000-0600-00001F010000}"/>
            </a:ext>
          </a:extLst>
        </xdr:cNvPr>
        <xdr:cNvSpPr txBox="1"/>
      </xdr:nvSpPr>
      <xdr:spPr>
        <a:xfrm>
          <a:off x="10528300" y="6635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116983</xdr:rowOff>
    </xdr:from>
    <xdr:to>
      <xdr:col>55</xdr:col>
      <xdr:colOff>88900</xdr:colOff>
      <xdr:row>38</xdr:row>
      <xdr:rowOff>116983</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6632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10610</xdr:rowOff>
    </xdr:from>
    <xdr:ext cx="599010" cy="259045"/>
    <xdr:sp macro="" textlink="">
      <xdr:nvSpPr>
        <xdr:cNvPr id="289" name="補助費等最大値テキスト">
          <a:extLst>
            <a:ext uri="{FF2B5EF4-FFF2-40B4-BE49-F238E27FC236}">
              <a16:creationId xmlns:a16="http://schemas.microsoft.com/office/drawing/2014/main" id="{00000000-0008-0000-0600-000021010000}"/>
            </a:ext>
          </a:extLst>
        </xdr:cNvPr>
        <xdr:cNvSpPr txBox="1"/>
      </xdr:nvSpPr>
      <xdr:spPr>
        <a:xfrm>
          <a:off x="10528300" y="4982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63933</xdr:rowOff>
    </xdr:from>
    <xdr:to>
      <xdr:col>55</xdr:col>
      <xdr:colOff>88900</xdr:colOff>
      <xdr:row>30</xdr:row>
      <xdr:rowOff>63933</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5207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98695</xdr:rowOff>
    </xdr:from>
    <xdr:to>
      <xdr:col>55</xdr:col>
      <xdr:colOff>0</xdr:colOff>
      <xdr:row>36</xdr:row>
      <xdr:rowOff>2897</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9639300" y="6099445"/>
          <a:ext cx="838200" cy="75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123105</xdr:rowOff>
    </xdr:from>
    <xdr:ext cx="534377" cy="259045"/>
    <xdr:sp macro="" textlink="">
      <xdr:nvSpPr>
        <xdr:cNvPr id="292" name="補助費等平均値テキスト">
          <a:extLst>
            <a:ext uri="{FF2B5EF4-FFF2-40B4-BE49-F238E27FC236}">
              <a16:creationId xmlns:a16="http://schemas.microsoft.com/office/drawing/2014/main" id="{00000000-0008-0000-0600-000024010000}"/>
            </a:ext>
          </a:extLst>
        </xdr:cNvPr>
        <xdr:cNvSpPr txBox="1"/>
      </xdr:nvSpPr>
      <xdr:spPr>
        <a:xfrm>
          <a:off x="10528300" y="6123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144678</xdr:rowOff>
    </xdr:from>
    <xdr:to>
      <xdr:col>55</xdr:col>
      <xdr:colOff>50800</xdr:colOff>
      <xdr:row>36</xdr:row>
      <xdr:rowOff>74828</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10426700" y="614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113968</xdr:rowOff>
    </xdr:from>
    <xdr:to>
      <xdr:col>50</xdr:col>
      <xdr:colOff>114300</xdr:colOff>
      <xdr:row>36</xdr:row>
      <xdr:rowOff>2897</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8750300" y="6114718"/>
          <a:ext cx="889000" cy="60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31250</xdr:rowOff>
    </xdr:from>
    <xdr:to>
      <xdr:col>50</xdr:col>
      <xdr:colOff>165100</xdr:colOff>
      <xdr:row>36</xdr:row>
      <xdr:rowOff>132850</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9588500" y="6203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123977</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9372111" y="6296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113968</xdr:rowOff>
    </xdr:from>
    <xdr:to>
      <xdr:col>45</xdr:col>
      <xdr:colOff>177800</xdr:colOff>
      <xdr:row>36</xdr:row>
      <xdr:rowOff>26100</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7861300" y="6114718"/>
          <a:ext cx="889000" cy="83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41994</xdr:rowOff>
    </xdr:from>
    <xdr:to>
      <xdr:col>46</xdr:col>
      <xdr:colOff>38100</xdr:colOff>
      <xdr:row>36</xdr:row>
      <xdr:rowOff>143594</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8699500" y="621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134721</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483111" y="6306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154445</xdr:rowOff>
    </xdr:from>
    <xdr:to>
      <xdr:col>41</xdr:col>
      <xdr:colOff>50800</xdr:colOff>
      <xdr:row>36</xdr:row>
      <xdr:rowOff>26100</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a:off x="6972300" y="6155195"/>
          <a:ext cx="889000" cy="43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57667</xdr:rowOff>
    </xdr:from>
    <xdr:to>
      <xdr:col>41</xdr:col>
      <xdr:colOff>101600</xdr:colOff>
      <xdr:row>36</xdr:row>
      <xdr:rowOff>159267</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7810500" y="622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150394</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594111" y="6322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148093</xdr:rowOff>
    </xdr:from>
    <xdr:to>
      <xdr:col>36</xdr:col>
      <xdr:colOff>165100</xdr:colOff>
      <xdr:row>36</xdr:row>
      <xdr:rowOff>78243</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6921500" y="6148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69370</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05111" y="6241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47895</xdr:rowOff>
    </xdr:from>
    <xdr:to>
      <xdr:col>55</xdr:col>
      <xdr:colOff>50800</xdr:colOff>
      <xdr:row>35</xdr:row>
      <xdr:rowOff>149495</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10426700" y="604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70772</xdr:rowOff>
    </xdr:from>
    <xdr:ext cx="534377" cy="259045"/>
    <xdr:sp macro="" textlink="">
      <xdr:nvSpPr>
        <xdr:cNvPr id="311" name="補助費等該当値テキスト">
          <a:extLst>
            <a:ext uri="{FF2B5EF4-FFF2-40B4-BE49-F238E27FC236}">
              <a16:creationId xmlns:a16="http://schemas.microsoft.com/office/drawing/2014/main" id="{00000000-0008-0000-0600-000037010000}"/>
            </a:ext>
          </a:extLst>
        </xdr:cNvPr>
        <xdr:cNvSpPr txBox="1"/>
      </xdr:nvSpPr>
      <xdr:spPr>
        <a:xfrm>
          <a:off x="10528300" y="5900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123547</xdr:rowOff>
    </xdr:from>
    <xdr:to>
      <xdr:col>50</xdr:col>
      <xdr:colOff>165100</xdr:colOff>
      <xdr:row>36</xdr:row>
      <xdr:rowOff>53697</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9588500" y="6124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70224</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372111" y="5899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63168</xdr:rowOff>
    </xdr:from>
    <xdr:to>
      <xdr:col>46</xdr:col>
      <xdr:colOff>38100</xdr:colOff>
      <xdr:row>35</xdr:row>
      <xdr:rowOff>164768</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8699500" y="6063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9845</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8483111" y="5839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146750</xdr:rowOff>
    </xdr:from>
    <xdr:to>
      <xdr:col>41</xdr:col>
      <xdr:colOff>101600</xdr:colOff>
      <xdr:row>36</xdr:row>
      <xdr:rowOff>76900</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7810500" y="614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93427</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7594111" y="5922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103645</xdr:rowOff>
    </xdr:from>
    <xdr:to>
      <xdr:col>36</xdr:col>
      <xdr:colOff>165100</xdr:colOff>
      <xdr:row>36</xdr:row>
      <xdr:rowOff>33795</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6921500" y="6104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50322</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6705111" y="5879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普通建設事業費グラフ枠">
          <a:extLst>
            <a:ext uri="{FF2B5EF4-FFF2-40B4-BE49-F238E27FC236}">
              <a16:creationId xmlns:a16="http://schemas.microsoft.com/office/drawing/2014/main" id="{00000000-0008-0000-06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107506</xdr:rowOff>
    </xdr:from>
    <xdr:to>
      <xdr:col>54</xdr:col>
      <xdr:colOff>189865</xdr:colOff>
      <xdr:row>59</xdr:row>
      <xdr:rowOff>8651</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flipV="1">
          <a:off x="10475595" y="8851456"/>
          <a:ext cx="1270" cy="1272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12478</xdr:rowOff>
    </xdr:from>
    <xdr:ext cx="469744" cy="259045"/>
    <xdr:sp macro="" textlink="">
      <xdr:nvSpPr>
        <xdr:cNvPr id="344" name="普通建設事業費最小値テキスト">
          <a:extLst>
            <a:ext uri="{FF2B5EF4-FFF2-40B4-BE49-F238E27FC236}">
              <a16:creationId xmlns:a16="http://schemas.microsoft.com/office/drawing/2014/main" id="{00000000-0008-0000-0600-000058010000}"/>
            </a:ext>
          </a:extLst>
        </xdr:cNvPr>
        <xdr:cNvSpPr txBox="1"/>
      </xdr:nvSpPr>
      <xdr:spPr>
        <a:xfrm>
          <a:off x="10528300" y="10128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8651</xdr:rowOff>
    </xdr:from>
    <xdr:to>
      <xdr:col>55</xdr:col>
      <xdr:colOff>88900</xdr:colOff>
      <xdr:row>59</xdr:row>
      <xdr:rowOff>8651</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10124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54183</xdr:rowOff>
    </xdr:from>
    <xdr:ext cx="599010" cy="259045"/>
    <xdr:sp macro="" textlink="">
      <xdr:nvSpPr>
        <xdr:cNvPr id="346" name="普通建設事業費最大値テキスト">
          <a:extLst>
            <a:ext uri="{FF2B5EF4-FFF2-40B4-BE49-F238E27FC236}">
              <a16:creationId xmlns:a16="http://schemas.microsoft.com/office/drawing/2014/main" id="{00000000-0008-0000-0600-00005A010000}"/>
            </a:ext>
          </a:extLst>
        </xdr:cNvPr>
        <xdr:cNvSpPr txBox="1"/>
      </xdr:nvSpPr>
      <xdr:spPr>
        <a:xfrm>
          <a:off x="10528300" y="8626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107506</xdr:rowOff>
    </xdr:from>
    <xdr:to>
      <xdr:col>55</xdr:col>
      <xdr:colOff>88900</xdr:colOff>
      <xdr:row>51</xdr:row>
      <xdr:rowOff>107506</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8851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5093</xdr:rowOff>
    </xdr:from>
    <xdr:to>
      <xdr:col>55</xdr:col>
      <xdr:colOff>0</xdr:colOff>
      <xdr:row>58</xdr:row>
      <xdr:rowOff>5519</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9639300" y="9777743"/>
          <a:ext cx="838200" cy="171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139047</xdr:rowOff>
    </xdr:from>
    <xdr:ext cx="534377" cy="259045"/>
    <xdr:sp macro="" textlink="">
      <xdr:nvSpPr>
        <xdr:cNvPr id="349" name="普通建設事業費平均値テキスト">
          <a:extLst>
            <a:ext uri="{FF2B5EF4-FFF2-40B4-BE49-F238E27FC236}">
              <a16:creationId xmlns:a16="http://schemas.microsoft.com/office/drawing/2014/main" id="{00000000-0008-0000-0600-00005D010000}"/>
            </a:ext>
          </a:extLst>
        </xdr:cNvPr>
        <xdr:cNvSpPr txBox="1"/>
      </xdr:nvSpPr>
      <xdr:spPr>
        <a:xfrm>
          <a:off x="10528300" y="97402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160620</xdr:rowOff>
    </xdr:from>
    <xdr:to>
      <xdr:col>55</xdr:col>
      <xdr:colOff>50800</xdr:colOff>
      <xdr:row>57</xdr:row>
      <xdr:rowOff>90770</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10426700" y="976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113297</xdr:rowOff>
    </xdr:from>
    <xdr:to>
      <xdr:col>50</xdr:col>
      <xdr:colOff>114300</xdr:colOff>
      <xdr:row>58</xdr:row>
      <xdr:rowOff>5519</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8750300" y="9885947"/>
          <a:ext cx="889000" cy="63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17013</xdr:rowOff>
    </xdr:from>
    <xdr:to>
      <xdr:col>50</xdr:col>
      <xdr:colOff>165100</xdr:colOff>
      <xdr:row>57</xdr:row>
      <xdr:rowOff>118613</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9588500" y="978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135140</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9372111" y="9564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113297</xdr:rowOff>
    </xdr:from>
    <xdr:to>
      <xdr:col>45</xdr:col>
      <xdr:colOff>177800</xdr:colOff>
      <xdr:row>57</xdr:row>
      <xdr:rowOff>152616</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7861300" y="9885947"/>
          <a:ext cx="889000" cy="39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143611</xdr:rowOff>
    </xdr:from>
    <xdr:to>
      <xdr:col>46</xdr:col>
      <xdr:colOff>38100</xdr:colOff>
      <xdr:row>57</xdr:row>
      <xdr:rowOff>73761</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8699500" y="974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90288</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8483111" y="9520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121762</xdr:rowOff>
    </xdr:from>
    <xdr:to>
      <xdr:col>41</xdr:col>
      <xdr:colOff>50800</xdr:colOff>
      <xdr:row>57</xdr:row>
      <xdr:rowOff>152616</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6972300" y="9894412"/>
          <a:ext cx="889000" cy="30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168880</xdr:rowOff>
    </xdr:from>
    <xdr:to>
      <xdr:col>41</xdr:col>
      <xdr:colOff>101600</xdr:colOff>
      <xdr:row>57</xdr:row>
      <xdr:rowOff>99030</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7810500" y="9770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115557</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594111" y="9545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94790</xdr:rowOff>
    </xdr:from>
    <xdr:to>
      <xdr:col>36</xdr:col>
      <xdr:colOff>165100</xdr:colOff>
      <xdr:row>57</xdr:row>
      <xdr:rowOff>24940</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6921500" y="969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41467</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05111" y="9471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125743</xdr:rowOff>
    </xdr:from>
    <xdr:to>
      <xdr:col>55</xdr:col>
      <xdr:colOff>50800</xdr:colOff>
      <xdr:row>57</xdr:row>
      <xdr:rowOff>55893</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10426700" y="9726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148620</xdr:rowOff>
    </xdr:from>
    <xdr:ext cx="534377" cy="259045"/>
    <xdr:sp macro="" textlink="">
      <xdr:nvSpPr>
        <xdr:cNvPr id="368" name="普通建設事業費該当値テキスト">
          <a:extLst>
            <a:ext uri="{FF2B5EF4-FFF2-40B4-BE49-F238E27FC236}">
              <a16:creationId xmlns:a16="http://schemas.microsoft.com/office/drawing/2014/main" id="{00000000-0008-0000-0600-000070010000}"/>
            </a:ext>
          </a:extLst>
        </xdr:cNvPr>
        <xdr:cNvSpPr txBox="1"/>
      </xdr:nvSpPr>
      <xdr:spPr>
        <a:xfrm>
          <a:off x="10528300" y="9578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126169</xdr:rowOff>
    </xdr:from>
    <xdr:to>
      <xdr:col>50</xdr:col>
      <xdr:colOff>165100</xdr:colOff>
      <xdr:row>58</xdr:row>
      <xdr:rowOff>56319</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9588500" y="9898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47446</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9372111" y="9991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62497</xdr:rowOff>
    </xdr:from>
    <xdr:to>
      <xdr:col>46</xdr:col>
      <xdr:colOff>38100</xdr:colOff>
      <xdr:row>57</xdr:row>
      <xdr:rowOff>164097</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8699500" y="9835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155224</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8483111" y="9927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101816</xdr:rowOff>
    </xdr:from>
    <xdr:to>
      <xdr:col>41</xdr:col>
      <xdr:colOff>101600</xdr:colOff>
      <xdr:row>58</xdr:row>
      <xdr:rowOff>31966</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7810500" y="9874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23093</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7594111" y="9967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70962</xdr:rowOff>
    </xdr:from>
    <xdr:to>
      <xdr:col>36</xdr:col>
      <xdr:colOff>165100</xdr:colOff>
      <xdr:row>58</xdr:row>
      <xdr:rowOff>1112</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6921500" y="9843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163689</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6705111" y="9936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a:extLst>
            <a:ext uri="{FF2B5EF4-FFF2-40B4-BE49-F238E27FC236}">
              <a16:creationId xmlns:a16="http://schemas.microsoft.com/office/drawing/2014/main" id="{00000000-0008-0000-06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119938</xdr:rowOff>
    </xdr:from>
    <xdr:to>
      <xdr:col>54</xdr:col>
      <xdr:colOff>189865</xdr:colOff>
      <xdr:row>79</xdr:row>
      <xdr:rowOff>44450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10475595" y="12121438"/>
          <a:ext cx="1270" cy="1467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1" name="普通建設事業費 （ うち新規整備　）最小値テキスト">
          <a:extLst>
            <a:ext uri="{FF2B5EF4-FFF2-40B4-BE49-F238E27FC236}">
              <a16:creationId xmlns:a16="http://schemas.microsoft.com/office/drawing/2014/main" id="{00000000-0008-0000-0600-000091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66615</xdr:rowOff>
    </xdr:from>
    <xdr:ext cx="599010" cy="259045"/>
    <xdr:sp macro="" textlink="">
      <xdr:nvSpPr>
        <xdr:cNvPr id="403" name="普通建設事業費 （ うち新規整備　）最大値テキスト">
          <a:extLst>
            <a:ext uri="{FF2B5EF4-FFF2-40B4-BE49-F238E27FC236}">
              <a16:creationId xmlns:a16="http://schemas.microsoft.com/office/drawing/2014/main" id="{00000000-0008-0000-0600-000093010000}"/>
            </a:ext>
          </a:extLst>
        </xdr:cNvPr>
        <xdr:cNvSpPr txBox="1"/>
      </xdr:nvSpPr>
      <xdr:spPr>
        <a:xfrm>
          <a:off x="10528300" y="11896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115,556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119938</xdr:rowOff>
    </xdr:from>
    <xdr:to>
      <xdr:col>55</xdr:col>
      <xdr:colOff>88900</xdr:colOff>
      <xdr:row>70</xdr:row>
      <xdr:rowOff>119938</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2121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88012</xdr:rowOff>
    </xdr:from>
    <xdr:to>
      <xdr:col>55</xdr:col>
      <xdr:colOff>0</xdr:colOff>
      <xdr:row>78</xdr:row>
      <xdr:rowOff>71628</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9639300" y="13118212"/>
          <a:ext cx="838200" cy="326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142042</xdr:rowOff>
    </xdr:from>
    <xdr:ext cx="534377" cy="259045"/>
    <xdr:sp macro="" textlink="">
      <xdr:nvSpPr>
        <xdr:cNvPr id="406" name="普通建設事業費 （ うち新規整備　）平均値テキスト">
          <a:extLst>
            <a:ext uri="{FF2B5EF4-FFF2-40B4-BE49-F238E27FC236}">
              <a16:creationId xmlns:a16="http://schemas.microsoft.com/office/drawing/2014/main" id="{00000000-0008-0000-0600-000096010000}"/>
            </a:ext>
          </a:extLst>
        </xdr:cNvPr>
        <xdr:cNvSpPr txBox="1"/>
      </xdr:nvSpPr>
      <xdr:spPr>
        <a:xfrm>
          <a:off x="10528300" y="133436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163615</xdr:rowOff>
    </xdr:from>
    <xdr:to>
      <xdr:col>55</xdr:col>
      <xdr:colOff>50800</xdr:colOff>
      <xdr:row>78</xdr:row>
      <xdr:rowOff>93765</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10426700" y="1336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71628</xdr:rowOff>
    </xdr:from>
    <xdr:to>
      <xdr:col>50</xdr:col>
      <xdr:colOff>114300</xdr:colOff>
      <xdr:row>78</xdr:row>
      <xdr:rowOff>76860</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8750300" y="13444728"/>
          <a:ext cx="889000" cy="5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10719</xdr:rowOff>
    </xdr:from>
    <xdr:to>
      <xdr:col>50</xdr:col>
      <xdr:colOff>165100</xdr:colOff>
      <xdr:row>78</xdr:row>
      <xdr:rowOff>112319</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9588500" y="1338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128846</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9372111" y="13159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36474</xdr:rowOff>
    </xdr:from>
    <xdr:to>
      <xdr:col>45</xdr:col>
      <xdr:colOff>177800</xdr:colOff>
      <xdr:row>78</xdr:row>
      <xdr:rowOff>76860</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7861300" y="13409574"/>
          <a:ext cx="889000" cy="40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749</xdr:rowOff>
    </xdr:from>
    <xdr:to>
      <xdr:col>46</xdr:col>
      <xdr:colOff>38100</xdr:colOff>
      <xdr:row>78</xdr:row>
      <xdr:rowOff>102349</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8699500" y="13373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118876</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483111" y="13149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36474</xdr:rowOff>
    </xdr:from>
    <xdr:to>
      <xdr:col>41</xdr:col>
      <xdr:colOff>50800</xdr:colOff>
      <xdr:row>78</xdr:row>
      <xdr:rowOff>89712</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flipV="1">
          <a:off x="6972300" y="13409574"/>
          <a:ext cx="889000" cy="53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164376</xdr:rowOff>
    </xdr:from>
    <xdr:to>
      <xdr:col>41</xdr:col>
      <xdr:colOff>101600</xdr:colOff>
      <xdr:row>78</xdr:row>
      <xdr:rowOff>94526</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7810500" y="13366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85653</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7594111" y="13458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69151</xdr:rowOff>
    </xdr:from>
    <xdr:to>
      <xdr:col>36</xdr:col>
      <xdr:colOff>165100</xdr:colOff>
      <xdr:row>77</xdr:row>
      <xdr:rowOff>170751</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6921500" y="13270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15828</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05111" y="13046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37212</xdr:rowOff>
    </xdr:from>
    <xdr:to>
      <xdr:col>55</xdr:col>
      <xdr:colOff>50800</xdr:colOff>
      <xdr:row>76</xdr:row>
      <xdr:rowOff>138812</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10426700" y="13067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60088</xdr:rowOff>
    </xdr:from>
    <xdr:ext cx="534377" cy="259045"/>
    <xdr:sp macro="" textlink="">
      <xdr:nvSpPr>
        <xdr:cNvPr id="425" name="普通建設事業費 （ うち新規整備　）該当値テキスト">
          <a:extLst>
            <a:ext uri="{FF2B5EF4-FFF2-40B4-BE49-F238E27FC236}">
              <a16:creationId xmlns:a16="http://schemas.microsoft.com/office/drawing/2014/main" id="{00000000-0008-0000-0600-0000A9010000}"/>
            </a:ext>
          </a:extLst>
        </xdr:cNvPr>
        <xdr:cNvSpPr txBox="1"/>
      </xdr:nvSpPr>
      <xdr:spPr>
        <a:xfrm>
          <a:off x="10528300" y="12918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20828</xdr:rowOff>
    </xdr:from>
    <xdr:to>
      <xdr:col>50</xdr:col>
      <xdr:colOff>165100</xdr:colOff>
      <xdr:row>78</xdr:row>
      <xdr:rowOff>122428</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9588500" y="13393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113555</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372111" y="13486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26060</xdr:rowOff>
    </xdr:from>
    <xdr:to>
      <xdr:col>46</xdr:col>
      <xdr:colOff>38100</xdr:colOff>
      <xdr:row>78</xdr:row>
      <xdr:rowOff>127660</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8699500" y="13399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118787</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8483111" y="13491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157124</xdr:rowOff>
    </xdr:from>
    <xdr:to>
      <xdr:col>41</xdr:col>
      <xdr:colOff>101600</xdr:colOff>
      <xdr:row>78</xdr:row>
      <xdr:rowOff>87274</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7810500" y="13358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103801</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7594111" y="13134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38912</xdr:rowOff>
    </xdr:from>
    <xdr:to>
      <xdr:col>36</xdr:col>
      <xdr:colOff>165100</xdr:colOff>
      <xdr:row>78</xdr:row>
      <xdr:rowOff>140512</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6921500" y="13412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131639</xdr:rowOff>
    </xdr:from>
    <xdr:ext cx="469744"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6737428" y="13504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a:extLst>
            <a:ext uri="{FF2B5EF4-FFF2-40B4-BE49-F238E27FC236}">
              <a16:creationId xmlns:a16="http://schemas.microsoft.com/office/drawing/2014/main" id="{00000000-0008-0000-06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126155</xdr:rowOff>
    </xdr:from>
    <xdr:to>
      <xdr:col>54</xdr:col>
      <xdr:colOff>189865</xdr:colOff>
      <xdr:row>98</xdr:row>
      <xdr:rowOff>167723</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10475595" y="15556655"/>
          <a:ext cx="1270" cy="1413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100</xdr:rowOff>
    </xdr:from>
    <xdr:ext cx="469744" cy="259045"/>
    <xdr:sp macro="" textlink="">
      <xdr:nvSpPr>
        <xdr:cNvPr id="458" name="普通建設事業費 （ うち更新整備　）最小値テキスト">
          <a:extLst>
            <a:ext uri="{FF2B5EF4-FFF2-40B4-BE49-F238E27FC236}">
              <a16:creationId xmlns:a16="http://schemas.microsoft.com/office/drawing/2014/main" id="{00000000-0008-0000-0600-0000CA010000}"/>
            </a:ext>
          </a:extLst>
        </xdr:cNvPr>
        <xdr:cNvSpPr txBox="1"/>
      </xdr:nvSpPr>
      <xdr:spPr>
        <a:xfrm>
          <a:off x="10528300" y="16973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167723</xdr:rowOff>
    </xdr:from>
    <xdr:to>
      <xdr:col>55</xdr:col>
      <xdr:colOff>88900</xdr:colOff>
      <xdr:row>98</xdr:row>
      <xdr:rowOff>167723</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6969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72832</xdr:rowOff>
    </xdr:from>
    <xdr:ext cx="534377" cy="259045"/>
    <xdr:sp macro="" textlink="">
      <xdr:nvSpPr>
        <xdr:cNvPr id="460" name="普通建設事業費 （ うち更新整備　）最大値テキスト">
          <a:extLst>
            <a:ext uri="{FF2B5EF4-FFF2-40B4-BE49-F238E27FC236}">
              <a16:creationId xmlns:a16="http://schemas.microsoft.com/office/drawing/2014/main" id="{00000000-0008-0000-0600-0000CC010000}"/>
            </a:ext>
          </a:extLst>
        </xdr:cNvPr>
        <xdr:cNvSpPr txBox="1"/>
      </xdr:nvSpPr>
      <xdr:spPr>
        <a:xfrm>
          <a:off x="10528300" y="15331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126155</xdr:rowOff>
    </xdr:from>
    <xdr:to>
      <xdr:col>55</xdr:col>
      <xdr:colOff>88900</xdr:colOff>
      <xdr:row>90</xdr:row>
      <xdr:rowOff>126155</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10388600" y="15556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164331</xdr:rowOff>
    </xdr:from>
    <xdr:to>
      <xdr:col>55</xdr:col>
      <xdr:colOff>0</xdr:colOff>
      <xdr:row>98</xdr:row>
      <xdr:rowOff>18047</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9639300" y="16794981"/>
          <a:ext cx="838200" cy="25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78782</xdr:rowOff>
    </xdr:from>
    <xdr:ext cx="534377" cy="259045"/>
    <xdr:sp macro="" textlink="">
      <xdr:nvSpPr>
        <xdr:cNvPr id="463" name="普通建設事業費 （ うち更新整備　）平均値テキスト">
          <a:extLst>
            <a:ext uri="{FF2B5EF4-FFF2-40B4-BE49-F238E27FC236}">
              <a16:creationId xmlns:a16="http://schemas.microsoft.com/office/drawing/2014/main" id="{00000000-0008-0000-0600-0000CF010000}"/>
            </a:ext>
          </a:extLst>
        </xdr:cNvPr>
        <xdr:cNvSpPr txBox="1"/>
      </xdr:nvSpPr>
      <xdr:spPr>
        <a:xfrm>
          <a:off x="10528300" y="16366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55905</xdr:rowOff>
    </xdr:from>
    <xdr:to>
      <xdr:col>55</xdr:col>
      <xdr:colOff>50800</xdr:colOff>
      <xdr:row>96</xdr:row>
      <xdr:rowOff>157505</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10426700" y="16515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110344</xdr:rowOff>
    </xdr:from>
    <xdr:to>
      <xdr:col>50</xdr:col>
      <xdr:colOff>114300</xdr:colOff>
      <xdr:row>97</xdr:row>
      <xdr:rowOff>164331</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8750300" y="16740994"/>
          <a:ext cx="889000" cy="53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93187</xdr:rowOff>
    </xdr:from>
    <xdr:to>
      <xdr:col>50</xdr:col>
      <xdr:colOff>165100</xdr:colOff>
      <xdr:row>97</xdr:row>
      <xdr:rowOff>23337</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9588500" y="16552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39864</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9372111" y="16327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110344</xdr:rowOff>
    </xdr:from>
    <xdr:to>
      <xdr:col>45</xdr:col>
      <xdr:colOff>177800</xdr:colOff>
      <xdr:row>98</xdr:row>
      <xdr:rowOff>60985</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7861300" y="16740994"/>
          <a:ext cx="889000" cy="122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19901</xdr:rowOff>
    </xdr:from>
    <xdr:to>
      <xdr:col>46</xdr:col>
      <xdr:colOff>38100</xdr:colOff>
      <xdr:row>96</xdr:row>
      <xdr:rowOff>121501</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8699500" y="1647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138028</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8483111" y="16254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163931</xdr:rowOff>
    </xdr:from>
    <xdr:to>
      <xdr:col>41</xdr:col>
      <xdr:colOff>50800</xdr:colOff>
      <xdr:row>98</xdr:row>
      <xdr:rowOff>60985</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6972300" y="16623131"/>
          <a:ext cx="889000" cy="23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77432</xdr:rowOff>
    </xdr:from>
    <xdr:to>
      <xdr:col>41</xdr:col>
      <xdr:colOff>101600</xdr:colOff>
      <xdr:row>97</xdr:row>
      <xdr:rowOff>7582</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7810500" y="1653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24109</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594111" y="16311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51772</xdr:rowOff>
    </xdr:from>
    <xdr:to>
      <xdr:col>36</xdr:col>
      <xdr:colOff>165100</xdr:colOff>
      <xdr:row>96</xdr:row>
      <xdr:rowOff>153372</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6921500" y="165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169899</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05111" y="16286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138697</xdr:rowOff>
    </xdr:from>
    <xdr:to>
      <xdr:col>55</xdr:col>
      <xdr:colOff>50800</xdr:colOff>
      <xdr:row>98</xdr:row>
      <xdr:rowOff>68847</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10426700" y="16769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117124</xdr:rowOff>
    </xdr:from>
    <xdr:ext cx="534377" cy="259045"/>
    <xdr:sp macro="" textlink="">
      <xdr:nvSpPr>
        <xdr:cNvPr id="482" name="普通建設事業費 （ うち更新整備　）該当値テキスト">
          <a:extLst>
            <a:ext uri="{FF2B5EF4-FFF2-40B4-BE49-F238E27FC236}">
              <a16:creationId xmlns:a16="http://schemas.microsoft.com/office/drawing/2014/main" id="{00000000-0008-0000-0600-0000E2010000}"/>
            </a:ext>
          </a:extLst>
        </xdr:cNvPr>
        <xdr:cNvSpPr txBox="1"/>
      </xdr:nvSpPr>
      <xdr:spPr>
        <a:xfrm>
          <a:off x="10528300" y="16747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113531</xdr:rowOff>
    </xdr:from>
    <xdr:to>
      <xdr:col>50</xdr:col>
      <xdr:colOff>165100</xdr:colOff>
      <xdr:row>98</xdr:row>
      <xdr:rowOff>43681</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9588500" y="16744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34808</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9372111" y="16836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59544</xdr:rowOff>
    </xdr:from>
    <xdr:to>
      <xdr:col>46</xdr:col>
      <xdr:colOff>38100</xdr:colOff>
      <xdr:row>97</xdr:row>
      <xdr:rowOff>161144</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8699500" y="16690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152271</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8483111" y="16782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10185</xdr:rowOff>
    </xdr:from>
    <xdr:to>
      <xdr:col>41</xdr:col>
      <xdr:colOff>101600</xdr:colOff>
      <xdr:row>98</xdr:row>
      <xdr:rowOff>111785</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7810500" y="16812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98</xdr:row>
      <xdr:rowOff>102912</xdr:rowOff>
    </xdr:from>
    <xdr:ext cx="469744"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7626428" y="16905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113131</xdr:rowOff>
    </xdr:from>
    <xdr:to>
      <xdr:col>36</xdr:col>
      <xdr:colOff>165100</xdr:colOff>
      <xdr:row>97</xdr:row>
      <xdr:rowOff>43281</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6921500" y="16572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34408</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6705111" y="16665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a:extLst>
            <a:ext uri="{FF2B5EF4-FFF2-40B4-BE49-F238E27FC236}">
              <a16:creationId xmlns:a16="http://schemas.microsoft.com/office/drawing/2014/main" id="{00000000-0008-0000-06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155016</xdr:rowOff>
    </xdr:from>
    <xdr:to>
      <xdr:col>85</xdr:col>
      <xdr:colOff>126364</xdr:colOff>
      <xdr:row>39</xdr:row>
      <xdr:rowOff>44450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6317595" y="5469966"/>
          <a:ext cx="1269" cy="1261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5" name="災害復旧事業費最小値テキスト">
          <a:extLst>
            <a:ext uri="{FF2B5EF4-FFF2-40B4-BE49-F238E27FC236}">
              <a16:creationId xmlns:a16="http://schemas.microsoft.com/office/drawing/2014/main" id="{00000000-0008-0000-0600-000003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101693</xdr:rowOff>
    </xdr:from>
    <xdr:ext cx="534377" cy="259045"/>
    <xdr:sp macro="" textlink="">
      <xdr:nvSpPr>
        <xdr:cNvPr id="517" name="災害復旧事業費最大値テキスト">
          <a:extLst>
            <a:ext uri="{FF2B5EF4-FFF2-40B4-BE49-F238E27FC236}">
              <a16:creationId xmlns:a16="http://schemas.microsoft.com/office/drawing/2014/main" id="{00000000-0008-0000-0600-000005020000}"/>
            </a:ext>
          </a:extLst>
        </xdr:cNvPr>
        <xdr:cNvSpPr txBox="1"/>
      </xdr:nvSpPr>
      <xdr:spPr>
        <a:xfrm>
          <a:off x="16370300" y="5245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155016</xdr:rowOff>
    </xdr:from>
    <xdr:to>
      <xdr:col>86</xdr:col>
      <xdr:colOff>25400</xdr:colOff>
      <xdr:row>31</xdr:row>
      <xdr:rowOff>155016</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6230600" y="5469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135890</xdr:rowOff>
    </xdr:from>
    <xdr:to>
      <xdr:col>85</xdr:col>
      <xdr:colOff>127000</xdr:colOff>
      <xdr:row>39</xdr:row>
      <xdr:rowOff>15494</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5481300" y="6479540"/>
          <a:ext cx="838200" cy="222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45229</xdr:rowOff>
    </xdr:from>
    <xdr:ext cx="469744" cy="259045"/>
    <xdr:sp macro="" textlink="">
      <xdr:nvSpPr>
        <xdr:cNvPr id="520" name="災害復旧事業費平均値テキスト">
          <a:extLst>
            <a:ext uri="{FF2B5EF4-FFF2-40B4-BE49-F238E27FC236}">
              <a16:creationId xmlns:a16="http://schemas.microsoft.com/office/drawing/2014/main" id="{00000000-0008-0000-0600-000008020000}"/>
            </a:ext>
          </a:extLst>
        </xdr:cNvPr>
        <xdr:cNvSpPr txBox="1"/>
      </xdr:nvSpPr>
      <xdr:spPr>
        <a:xfrm>
          <a:off x="16370300" y="65603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66802</xdr:rowOff>
    </xdr:from>
    <xdr:to>
      <xdr:col>85</xdr:col>
      <xdr:colOff>177800</xdr:colOff>
      <xdr:row>38</xdr:row>
      <xdr:rowOff>168402</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6268700" y="6581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15494</xdr:rowOff>
    </xdr:from>
    <xdr:to>
      <xdr:col>81</xdr:col>
      <xdr:colOff>50800</xdr:colOff>
      <xdr:row>39</xdr:row>
      <xdr:rowOff>15799</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4592300" y="6702044"/>
          <a:ext cx="889000" cy="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38836</xdr:rowOff>
    </xdr:from>
    <xdr:to>
      <xdr:col>81</xdr:col>
      <xdr:colOff>101600</xdr:colOff>
      <xdr:row>38</xdr:row>
      <xdr:rowOff>140436</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5430500" y="6553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156964</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5246428" y="6329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15799</xdr:rowOff>
    </xdr:from>
    <xdr:to>
      <xdr:col>76</xdr:col>
      <xdr:colOff>114300</xdr:colOff>
      <xdr:row>39</xdr:row>
      <xdr:rowOff>35840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3703300" y="6702349"/>
          <a:ext cx="889000" cy="20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118618</xdr:rowOff>
    </xdr:from>
    <xdr:to>
      <xdr:col>76</xdr:col>
      <xdr:colOff>165100</xdr:colOff>
      <xdr:row>39</xdr:row>
      <xdr:rowOff>48768</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4541500" y="6633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65295</xdr:rowOff>
    </xdr:from>
    <xdr:ext cx="378565"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4403017" y="6408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35840</xdr:rowOff>
    </xdr:from>
    <xdr:to>
      <xdr:col>71</xdr:col>
      <xdr:colOff>177800</xdr:colOff>
      <xdr:row>39</xdr:row>
      <xdr:rowOff>42088</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flipV="1">
          <a:off x="12814300" y="6722390"/>
          <a:ext cx="889000" cy="6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132715</xdr:rowOff>
    </xdr:from>
    <xdr:to>
      <xdr:col>72</xdr:col>
      <xdr:colOff>38100</xdr:colOff>
      <xdr:row>39</xdr:row>
      <xdr:rowOff>62865</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3652500" y="6647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79392</xdr:rowOff>
    </xdr:from>
    <xdr:ext cx="378565"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514017" y="64230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55143</xdr:rowOff>
    </xdr:from>
    <xdr:to>
      <xdr:col>67</xdr:col>
      <xdr:colOff>101600</xdr:colOff>
      <xdr:row>38</xdr:row>
      <xdr:rowOff>156743</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2763500" y="6570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1821</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579428" y="6345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85090</xdr:rowOff>
    </xdr:from>
    <xdr:to>
      <xdr:col>85</xdr:col>
      <xdr:colOff>177800</xdr:colOff>
      <xdr:row>38</xdr:row>
      <xdr:rowOff>15240</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6268700" y="642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107967</xdr:rowOff>
    </xdr:from>
    <xdr:ext cx="469744" cy="259045"/>
    <xdr:sp macro="" textlink="">
      <xdr:nvSpPr>
        <xdr:cNvPr id="539" name="災害復旧事業費該当値テキスト">
          <a:extLst>
            <a:ext uri="{FF2B5EF4-FFF2-40B4-BE49-F238E27FC236}">
              <a16:creationId xmlns:a16="http://schemas.microsoft.com/office/drawing/2014/main" id="{00000000-0008-0000-0600-00001B020000}"/>
            </a:ext>
          </a:extLst>
        </xdr:cNvPr>
        <xdr:cNvSpPr txBox="1"/>
      </xdr:nvSpPr>
      <xdr:spPr>
        <a:xfrm>
          <a:off x="16370300" y="6280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136144</xdr:rowOff>
    </xdr:from>
    <xdr:to>
      <xdr:col>81</xdr:col>
      <xdr:colOff>101600</xdr:colOff>
      <xdr:row>39</xdr:row>
      <xdr:rowOff>66294</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5430500" y="665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57421</xdr:rowOff>
    </xdr:from>
    <xdr:ext cx="378565"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5292017" y="67439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136449</xdr:rowOff>
    </xdr:from>
    <xdr:to>
      <xdr:col>76</xdr:col>
      <xdr:colOff>165100</xdr:colOff>
      <xdr:row>39</xdr:row>
      <xdr:rowOff>66599</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4541500" y="6651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57726</xdr:rowOff>
    </xdr:from>
    <xdr:ext cx="378565"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4403017" y="67442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156490</xdr:rowOff>
    </xdr:from>
    <xdr:to>
      <xdr:col>72</xdr:col>
      <xdr:colOff>38100</xdr:colOff>
      <xdr:row>39</xdr:row>
      <xdr:rowOff>86640</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3652500" y="6671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77767</xdr:rowOff>
    </xdr:from>
    <xdr:ext cx="378565"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3514017" y="67643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162738</xdr:rowOff>
    </xdr:from>
    <xdr:to>
      <xdr:col>67</xdr:col>
      <xdr:colOff>101600</xdr:colOff>
      <xdr:row>39</xdr:row>
      <xdr:rowOff>92888</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2763500" y="6677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84015</xdr:rowOff>
    </xdr:from>
    <xdr:ext cx="313932"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657333" y="677056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a:extLst>
            <a:ext uri="{FF2B5EF4-FFF2-40B4-BE49-F238E27FC236}">
              <a16:creationId xmlns:a16="http://schemas.microsoft.com/office/drawing/2014/main" id="{00000000-0008-0000-0600-000034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a:extLst>
            <a:ext uri="{FF2B5EF4-FFF2-40B4-BE49-F238E27FC236}">
              <a16:creationId xmlns:a16="http://schemas.microsoft.com/office/drawing/2014/main" id="{00000000-0008-0000-0600-000036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a:extLst>
            <a:ext uri="{FF2B5EF4-FFF2-40B4-BE49-F238E27FC236}">
              <a16:creationId xmlns:a16="http://schemas.microsoft.com/office/drawing/2014/main" id="{00000000-0008-0000-0600-000039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a:extLst>
            <a:ext uri="{FF2B5EF4-FFF2-40B4-BE49-F238E27FC236}">
              <a16:creationId xmlns:a16="http://schemas.microsoft.com/office/drawing/2014/main" id="{00000000-0008-0000-0600-00004C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a:extLst>
            <a:ext uri="{FF2B5EF4-FFF2-40B4-BE49-F238E27FC236}">
              <a16:creationId xmlns:a16="http://schemas.microsoft.com/office/drawing/2014/main" id="{00000000-0008-0000-06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145504</xdr:rowOff>
    </xdr:from>
    <xdr:to>
      <xdr:col>85</xdr:col>
      <xdr:colOff>126364</xdr:colOff>
      <xdr:row>78</xdr:row>
      <xdr:rowOff>60122</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6317595" y="12147004"/>
          <a:ext cx="1269" cy="1286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63949</xdr:rowOff>
    </xdr:from>
    <xdr:ext cx="534377" cy="259045"/>
    <xdr:sp macro="" textlink="">
      <xdr:nvSpPr>
        <xdr:cNvPr id="621" name="公債費最小値テキスト">
          <a:extLst>
            <a:ext uri="{FF2B5EF4-FFF2-40B4-BE49-F238E27FC236}">
              <a16:creationId xmlns:a16="http://schemas.microsoft.com/office/drawing/2014/main" id="{00000000-0008-0000-0600-00006D020000}"/>
            </a:ext>
          </a:extLst>
        </xdr:cNvPr>
        <xdr:cNvSpPr txBox="1"/>
      </xdr:nvSpPr>
      <xdr:spPr>
        <a:xfrm>
          <a:off x="16370300" y="13437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60122</xdr:rowOff>
    </xdr:from>
    <xdr:to>
      <xdr:col>86</xdr:col>
      <xdr:colOff>25400</xdr:colOff>
      <xdr:row>78</xdr:row>
      <xdr:rowOff>60122</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6230600" y="13433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92181</xdr:rowOff>
    </xdr:from>
    <xdr:ext cx="599010" cy="259045"/>
    <xdr:sp macro="" textlink="">
      <xdr:nvSpPr>
        <xdr:cNvPr id="623" name="公債費最大値テキスト">
          <a:extLst>
            <a:ext uri="{FF2B5EF4-FFF2-40B4-BE49-F238E27FC236}">
              <a16:creationId xmlns:a16="http://schemas.microsoft.com/office/drawing/2014/main" id="{00000000-0008-0000-0600-00006F020000}"/>
            </a:ext>
          </a:extLst>
        </xdr:cNvPr>
        <xdr:cNvSpPr txBox="1"/>
      </xdr:nvSpPr>
      <xdr:spPr>
        <a:xfrm>
          <a:off x="16370300" y="11922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145504</xdr:rowOff>
    </xdr:from>
    <xdr:to>
      <xdr:col>86</xdr:col>
      <xdr:colOff>25400</xdr:colOff>
      <xdr:row>70</xdr:row>
      <xdr:rowOff>145504</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2147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43675</xdr:rowOff>
    </xdr:from>
    <xdr:to>
      <xdr:col>85</xdr:col>
      <xdr:colOff>127000</xdr:colOff>
      <xdr:row>76</xdr:row>
      <xdr:rowOff>92444</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5481300" y="13073875"/>
          <a:ext cx="838200" cy="48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37329</xdr:rowOff>
    </xdr:from>
    <xdr:ext cx="534377" cy="259045"/>
    <xdr:sp macro="" textlink="">
      <xdr:nvSpPr>
        <xdr:cNvPr id="626" name="公債費平均値テキスト">
          <a:extLst>
            <a:ext uri="{FF2B5EF4-FFF2-40B4-BE49-F238E27FC236}">
              <a16:creationId xmlns:a16="http://schemas.microsoft.com/office/drawing/2014/main" id="{00000000-0008-0000-0600-000072020000}"/>
            </a:ext>
          </a:extLst>
        </xdr:cNvPr>
        <xdr:cNvSpPr txBox="1"/>
      </xdr:nvSpPr>
      <xdr:spPr>
        <a:xfrm>
          <a:off x="16370300" y="130675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58902</xdr:rowOff>
    </xdr:from>
    <xdr:to>
      <xdr:col>85</xdr:col>
      <xdr:colOff>177800</xdr:colOff>
      <xdr:row>76</xdr:row>
      <xdr:rowOff>160502</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6268700" y="1308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17475</xdr:rowOff>
    </xdr:from>
    <xdr:to>
      <xdr:col>81</xdr:col>
      <xdr:colOff>50800</xdr:colOff>
      <xdr:row>76</xdr:row>
      <xdr:rowOff>43675</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4592300" y="13047675"/>
          <a:ext cx="889000" cy="2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64427</xdr:rowOff>
    </xdr:from>
    <xdr:to>
      <xdr:col>81</xdr:col>
      <xdr:colOff>101600</xdr:colOff>
      <xdr:row>76</xdr:row>
      <xdr:rowOff>166027</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5430500" y="1309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157154</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5214111" y="13187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17475</xdr:rowOff>
    </xdr:from>
    <xdr:to>
      <xdr:col>76</xdr:col>
      <xdr:colOff>114300</xdr:colOff>
      <xdr:row>76</xdr:row>
      <xdr:rowOff>46380</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3703300" y="13047675"/>
          <a:ext cx="889000" cy="28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47613</xdr:rowOff>
    </xdr:from>
    <xdr:to>
      <xdr:col>76</xdr:col>
      <xdr:colOff>165100</xdr:colOff>
      <xdr:row>76</xdr:row>
      <xdr:rowOff>149213</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4541500" y="13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140340</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4325111" y="13170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46380</xdr:rowOff>
    </xdr:from>
    <xdr:to>
      <xdr:col>71</xdr:col>
      <xdr:colOff>177800</xdr:colOff>
      <xdr:row>76</xdr:row>
      <xdr:rowOff>52236</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2814300" y="13076580"/>
          <a:ext cx="889000" cy="5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37516</xdr:rowOff>
    </xdr:from>
    <xdr:to>
      <xdr:col>72</xdr:col>
      <xdr:colOff>38100</xdr:colOff>
      <xdr:row>76</xdr:row>
      <xdr:rowOff>139116</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3652500" y="13067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130243</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3436111" y="13160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157087</xdr:rowOff>
    </xdr:from>
    <xdr:to>
      <xdr:col>67</xdr:col>
      <xdr:colOff>101600</xdr:colOff>
      <xdr:row>76</xdr:row>
      <xdr:rowOff>87237</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2763500" y="1301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103764</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547111" y="12791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41644</xdr:rowOff>
    </xdr:from>
    <xdr:to>
      <xdr:col>85</xdr:col>
      <xdr:colOff>177800</xdr:colOff>
      <xdr:row>76</xdr:row>
      <xdr:rowOff>143244</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6268700" y="130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64520</xdr:rowOff>
    </xdr:from>
    <xdr:ext cx="534377" cy="259045"/>
    <xdr:sp macro="" textlink="">
      <xdr:nvSpPr>
        <xdr:cNvPr id="645" name="公債費該当値テキスト">
          <a:extLst>
            <a:ext uri="{FF2B5EF4-FFF2-40B4-BE49-F238E27FC236}">
              <a16:creationId xmlns:a16="http://schemas.microsoft.com/office/drawing/2014/main" id="{00000000-0008-0000-0600-000085020000}"/>
            </a:ext>
          </a:extLst>
        </xdr:cNvPr>
        <xdr:cNvSpPr txBox="1"/>
      </xdr:nvSpPr>
      <xdr:spPr>
        <a:xfrm>
          <a:off x="16370300" y="12923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164325</xdr:rowOff>
    </xdr:from>
    <xdr:to>
      <xdr:col>81</xdr:col>
      <xdr:colOff>101600</xdr:colOff>
      <xdr:row>76</xdr:row>
      <xdr:rowOff>94475</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5430500" y="13023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111003</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14111" y="12798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138125</xdr:rowOff>
    </xdr:from>
    <xdr:to>
      <xdr:col>76</xdr:col>
      <xdr:colOff>165100</xdr:colOff>
      <xdr:row>76</xdr:row>
      <xdr:rowOff>68275</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4541500" y="12996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84802</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4325111" y="12772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167030</xdr:rowOff>
    </xdr:from>
    <xdr:to>
      <xdr:col>72</xdr:col>
      <xdr:colOff>38100</xdr:colOff>
      <xdr:row>76</xdr:row>
      <xdr:rowOff>97180</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3652500" y="1302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113707</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436111" y="12801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1436</xdr:rowOff>
    </xdr:from>
    <xdr:to>
      <xdr:col>67</xdr:col>
      <xdr:colOff>101600</xdr:colOff>
      <xdr:row>76</xdr:row>
      <xdr:rowOff>103036</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2763500" y="13031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94163</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547111" y="13124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a:extLst>
            <a:ext uri="{FF2B5EF4-FFF2-40B4-BE49-F238E27FC236}">
              <a16:creationId xmlns:a16="http://schemas.microsoft.com/office/drawing/2014/main" id="{00000000-0008-0000-0600-0000A2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143015</xdr:rowOff>
    </xdr:from>
    <xdr:to>
      <xdr:col>85</xdr:col>
      <xdr:colOff>126364</xdr:colOff>
      <xdr:row>98</xdr:row>
      <xdr:rowOff>139015</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flipV="1">
          <a:off x="16317595" y="15573515"/>
          <a:ext cx="1269" cy="1367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142842</xdr:rowOff>
    </xdr:from>
    <xdr:ext cx="313932" cy="259045"/>
    <xdr:sp macro="" textlink="">
      <xdr:nvSpPr>
        <xdr:cNvPr id="676" name="積立金最小値テキスト">
          <a:extLst>
            <a:ext uri="{FF2B5EF4-FFF2-40B4-BE49-F238E27FC236}">
              <a16:creationId xmlns:a16="http://schemas.microsoft.com/office/drawing/2014/main" id="{00000000-0008-0000-0600-0000A4020000}"/>
            </a:ext>
          </a:extLst>
        </xdr:cNvPr>
        <xdr:cNvSpPr txBox="1"/>
      </xdr:nvSpPr>
      <xdr:spPr>
        <a:xfrm>
          <a:off x="16370300" y="169449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139015</xdr:rowOff>
    </xdr:from>
    <xdr:to>
      <xdr:col>86</xdr:col>
      <xdr:colOff>25400</xdr:colOff>
      <xdr:row>98</xdr:row>
      <xdr:rowOff>139015</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6230600" y="16941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89692</xdr:rowOff>
    </xdr:from>
    <xdr:ext cx="534377" cy="259045"/>
    <xdr:sp macro="" textlink="">
      <xdr:nvSpPr>
        <xdr:cNvPr id="678" name="積立金最大値テキスト">
          <a:extLst>
            <a:ext uri="{FF2B5EF4-FFF2-40B4-BE49-F238E27FC236}">
              <a16:creationId xmlns:a16="http://schemas.microsoft.com/office/drawing/2014/main" id="{00000000-0008-0000-0600-0000A6020000}"/>
            </a:ext>
          </a:extLst>
        </xdr:cNvPr>
        <xdr:cNvSpPr txBox="1"/>
      </xdr:nvSpPr>
      <xdr:spPr>
        <a:xfrm>
          <a:off x="16370300" y="15348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143015</xdr:rowOff>
    </xdr:from>
    <xdr:to>
      <xdr:col>86</xdr:col>
      <xdr:colOff>25400</xdr:colOff>
      <xdr:row>90</xdr:row>
      <xdr:rowOff>143015</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6230600" y="15573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97180</xdr:rowOff>
    </xdr:from>
    <xdr:to>
      <xdr:col>85</xdr:col>
      <xdr:colOff>127000</xdr:colOff>
      <xdr:row>98</xdr:row>
      <xdr:rowOff>123241</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5481300" y="16899280"/>
          <a:ext cx="838200" cy="26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25733</xdr:rowOff>
    </xdr:from>
    <xdr:ext cx="534377" cy="259045"/>
    <xdr:sp macro="" textlink="">
      <xdr:nvSpPr>
        <xdr:cNvPr id="681" name="積立金平均値テキスト">
          <a:extLst>
            <a:ext uri="{FF2B5EF4-FFF2-40B4-BE49-F238E27FC236}">
              <a16:creationId xmlns:a16="http://schemas.microsoft.com/office/drawing/2014/main" id="{00000000-0008-0000-0600-0000A9020000}"/>
            </a:ext>
          </a:extLst>
        </xdr:cNvPr>
        <xdr:cNvSpPr txBox="1"/>
      </xdr:nvSpPr>
      <xdr:spPr>
        <a:xfrm>
          <a:off x="16370300" y="164849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2856</xdr:rowOff>
    </xdr:from>
    <xdr:to>
      <xdr:col>85</xdr:col>
      <xdr:colOff>177800</xdr:colOff>
      <xdr:row>97</xdr:row>
      <xdr:rowOff>104456</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6268700" y="16633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99284</xdr:rowOff>
    </xdr:from>
    <xdr:to>
      <xdr:col>81</xdr:col>
      <xdr:colOff>50800</xdr:colOff>
      <xdr:row>98</xdr:row>
      <xdr:rowOff>123241</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4592300" y="16901384"/>
          <a:ext cx="889000" cy="23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14080</xdr:rowOff>
    </xdr:from>
    <xdr:to>
      <xdr:col>81</xdr:col>
      <xdr:colOff>101600</xdr:colOff>
      <xdr:row>97</xdr:row>
      <xdr:rowOff>115680</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5430500" y="1664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132207</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5214111" y="16419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29744</xdr:rowOff>
    </xdr:from>
    <xdr:to>
      <xdr:col>76</xdr:col>
      <xdr:colOff>114300</xdr:colOff>
      <xdr:row>98</xdr:row>
      <xdr:rowOff>99284</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3703300" y="16831844"/>
          <a:ext cx="889000" cy="6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33076</xdr:rowOff>
    </xdr:from>
    <xdr:to>
      <xdr:col>76</xdr:col>
      <xdr:colOff>165100</xdr:colOff>
      <xdr:row>97</xdr:row>
      <xdr:rowOff>134676</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4541500" y="16663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151203</xdr:rowOff>
    </xdr:from>
    <xdr:ext cx="469744"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4357428" y="16438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123400</xdr:rowOff>
    </xdr:from>
    <xdr:to>
      <xdr:col>71</xdr:col>
      <xdr:colOff>177800</xdr:colOff>
      <xdr:row>98</xdr:row>
      <xdr:rowOff>29744</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2814300" y="16754050"/>
          <a:ext cx="889000" cy="77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53490</xdr:rowOff>
    </xdr:from>
    <xdr:to>
      <xdr:col>72</xdr:col>
      <xdr:colOff>38100</xdr:colOff>
      <xdr:row>97</xdr:row>
      <xdr:rowOff>155090</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3652500" y="1668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167</xdr:rowOff>
    </xdr:from>
    <xdr:ext cx="469744"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3468428" y="16459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132243</xdr:rowOff>
    </xdr:from>
    <xdr:to>
      <xdr:col>67</xdr:col>
      <xdr:colOff>101600</xdr:colOff>
      <xdr:row>97</xdr:row>
      <xdr:rowOff>62393</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2763500" y="1659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78920</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547111" y="16366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46380</xdr:rowOff>
    </xdr:from>
    <xdr:to>
      <xdr:col>85</xdr:col>
      <xdr:colOff>177800</xdr:colOff>
      <xdr:row>98</xdr:row>
      <xdr:rowOff>147980</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6268700" y="1684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132757</xdr:rowOff>
    </xdr:from>
    <xdr:ext cx="469744" cy="259045"/>
    <xdr:sp macro="" textlink="">
      <xdr:nvSpPr>
        <xdr:cNvPr id="700" name="積立金該当値テキスト">
          <a:extLst>
            <a:ext uri="{FF2B5EF4-FFF2-40B4-BE49-F238E27FC236}">
              <a16:creationId xmlns:a16="http://schemas.microsoft.com/office/drawing/2014/main" id="{00000000-0008-0000-0600-0000BC020000}"/>
            </a:ext>
          </a:extLst>
        </xdr:cNvPr>
        <xdr:cNvSpPr txBox="1"/>
      </xdr:nvSpPr>
      <xdr:spPr>
        <a:xfrm>
          <a:off x="16370300" y="16763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72441</xdr:rowOff>
    </xdr:from>
    <xdr:to>
      <xdr:col>81</xdr:col>
      <xdr:colOff>101600</xdr:colOff>
      <xdr:row>99</xdr:row>
      <xdr:rowOff>2591</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5430500" y="16874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98</xdr:row>
      <xdr:rowOff>165168</xdr:rowOff>
    </xdr:from>
    <xdr:ext cx="378565"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92017" y="169672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48484</xdr:rowOff>
    </xdr:from>
    <xdr:to>
      <xdr:col>76</xdr:col>
      <xdr:colOff>165100</xdr:colOff>
      <xdr:row>98</xdr:row>
      <xdr:rowOff>150084</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4541500" y="16850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141211</xdr:rowOff>
    </xdr:from>
    <xdr:ext cx="469744"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4357428" y="16943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150394</xdr:rowOff>
    </xdr:from>
    <xdr:to>
      <xdr:col>72</xdr:col>
      <xdr:colOff>38100</xdr:colOff>
      <xdr:row>98</xdr:row>
      <xdr:rowOff>80544</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3652500" y="16781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71671</xdr:rowOff>
    </xdr:from>
    <xdr:ext cx="469744"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3468428" y="16873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72600</xdr:rowOff>
    </xdr:from>
    <xdr:to>
      <xdr:col>67</xdr:col>
      <xdr:colOff>101600</xdr:colOff>
      <xdr:row>98</xdr:row>
      <xdr:rowOff>2750</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2763500" y="16703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165327</xdr:rowOff>
    </xdr:from>
    <xdr:ext cx="469744"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2579428" y="16795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投資及び出資金グラフ枠">
          <a:extLst>
            <a:ext uri="{FF2B5EF4-FFF2-40B4-BE49-F238E27FC236}">
              <a16:creationId xmlns:a16="http://schemas.microsoft.com/office/drawing/2014/main" id="{00000000-0008-0000-0600-0000DB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160846</xdr:rowOff>
    </xdr:from>
    <xdr:to>
      <xdr:col>116</xdr:col>
      <xdr:colOff>62864</xdr:colOff>
      <xdr:row>39</xdr:row>
      <xdr:rowOff>44450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flipV="1">
          <a:off x="22159595" y="5132896"/>
          <a:ext cx="1269" cy="1598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3" name="投資及び出資金最小値テキスト">
          <a:extLst>
            <a:ext uri="{FF2B5EF4-FFF2-40B4-BE49-F238E27FC236}">
              <a16:creationId xmlns:a16="http://schemas.microsoft.com/office/drawing/2014/main" id="{00000000-0008-0000-0600-0000DD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107523</xdr:rowOff>
    </xdr:from>
    <xdr:ext cx="469744" cy="259045"/>
    <xdr:sp macro="" textlink="">
      <xdr:nvSpPr>
        <xdr:cNvPr id="735" name="投資及び出資金最大値テキスト">
          <a:extLst>
            <a:ext uri="{FF2B5EF4-FFF2-40B4-BE49-F238E27FC236}">
              <a16:creationId xmlns:a16="http://schemas.microsoft.com/office/drawing/2014/main" id="{00000000-0008-0000-0600-0000DF020000}"/>
            </a:ext>
          </a:extLst>
        </xdr:cNvPr>
        <xdr:cNvSpPr txBox="1"/>
      </xdr:nvSpPr>
      <xdr:spPr>
        <a:xfrm>
          <a:off x="22212300" y="4908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29</xdr:row>
      <xdr:rowOff>160846</xdr:rowOff>
    </xdr:from>
    <xdr:to>
      <xdr:col>116</xdr:col>
      <xdr:colOff>152400</xdr:colOff>
      <xdr:row>29</xdr:row>
      <xdr:rowOff>160846</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2072600" y="5132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17590</xdr:rowOff>
    </xdr:from>
    <xdr:to>
      <xdr:col>116</xdr:col>
      <xdr:colOff>63500</xdr:colOff>
      <xdr:row>37</xdr:row>
      <xdr:rowOff>109410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flipV="1">
          <a:off x="21323300" y="6189790"/>
          <a:ext cx="838200" cy="263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134764</xdr:rowOff>
    </xdr:from>
    <xdr:ext cx="378565" cy="259045"/>
    <xdr:sp macro="" textlink="">
      <xdr:nvSpPr>
        <xdr:cNvPr id="738" name="投資及び出資金平均値テキスト">
          <a:extLst>
            <a:ext uri="{FF2B5EF4-FFF2-40B4-BE49-F238E27FC236}">
              <a16:creationId xmlns:a16="http://schemas.microsoft.com/office/drawing/2014/main" id="{00000000-0008-0000-0600-0000E2020000}"/>
            </a:ext>
          </a:extLst>
        </xdr:cNvPr>
        <xdr:cNvSpPr txBox="1"/>
      </xdr:nvSpPr>
      <xdr:spPr>
        <a:xfrm>
          <a:off x="22212300" y="647841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156337</xdr:rowOff>
    </xdr:from>
    <xdr:to>
      <xdr:col>116</xdr:col>
      <xdr:colOff>114300</xdr:colOff>
      <xdr:row>38</xdr:row>
      <xdr:rowOff>86487</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2110700" y="6499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67882</xdr:rowOff>
    </xdr:from>
    <xdr:to>
      <xdr:col>111</xdr:col>
      <xdr:colOff>177800</xdr:colOff>
      <xdr:row>37</xdr:row>
      <xdr:rowOff>109410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0434300" y="6411532"/>
          <a:ext cx="889000" cy="41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160147</xdr:rowOff>
    </xdr:from>
    <xdr:to>
      <xdr:col>112</xdr:col>
      <xdr:colOff>38100</xdr:colOff>
      <xdr:row>38</xdr:row>
      <xdr:rowOff>90297</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1272500" y="6503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81424</xdr:rowOff>
    </xdr:from>
    <xdr:ext cx="378565"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1134017" y="65965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67882</xdr:rowOff>
    </xdr:from>
    <xdr:to>
      <xdr:col>107</xdr:col>
      <xdr:colOff>50800</xdr:colOff>
      <xdr:row>37</xdr:row>
      <xdr:rowOff>89789</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flipV="1">
          <a:off x="19545300" y="6411532"/>
          <a:ext cx="889000" cy="21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166624</xdr:rowOff>
    </xdr:from>
    <xdr:to>
      <xdr:col>107</xdr:col>
      <xdr:colOff>101600</xdr:colOff>
      <xdr:row>38</xdr:row>
      <xdr:rowOff>96774</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0383500" y="6510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87901</xdr:rowOff>
    </xdr:from>
    <xdr:ext cx="378565"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0245017" y="66030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89789</xdr:rowOff>
    </xdr:from>
    <xdr:to>
      <xdr:col>102</xdr:col>
      <xdr:colOff>114300</xdr:colOff>
      <xdr:row>37</xdr:row>
      <xdr:rowOff>94742</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flipV="1">
          <a:off x="18656300" y="6433439"/>
          <a:ext cx="8890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20130</xdr:rowOff>
    </xdr:from>
    <xdr:to>
      <xdr:col>102</xdr:col>
      <xdr:colOff>165100</xdr:colOff>
      <xdr:row>38</xdr:row>
      <xdr:rowOff>121730</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19494500" y="653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112857</xdr:rowOff>
    </xdr:from>
    <xdr:ext cx="378565"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9356017" y="66279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146812</xdr:rowOff>
    </xdr:from>
    <xdr:to>
      <xdr:col>98</xdr:col>
      <xdr:colOff>38100</xdr:colOff>
      <xdr:row>37</xdr:row>
      <xdr:rowOff>76962</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18605500" y="6319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93489</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8421428" y="6094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138240</xdr:rowOff>
    </xdr:from>
    <xdr:to>
      <xdr:col>116</xdr:col>
      <xdr:colOff>114300</xdr:colOff>
      <xdr:row>36</xdr:row>
      <xdr:rowOff>68390</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2110700" y="6138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34</xdr:row>
      <xdr:rowOff>161117</xdr:rowOff>
    </xdr:from>
    <xdr:ext cx="469744" cy="259045"/>
    <xdr:sp macro="" textlink="">
      <xdr:nvSpPr>
        <xdr:cNvPr id="757" name="投資及び出資金該当値テキスト">
          <a:extLst>
            <a:ext uri="{FF2B5EF4-FFF2-40B4-BE49-F238E27FC236}">
              <a16:creationId xmlns:a16="http://schemas.microsoft.com/office/drawing/2014/main" id="{00000000-0008-0000-0600-0000F5020000}"/>
            </a:ext>
          </a:extLst>
        </xdr:cNvPr>
        <xdr:cNvSpPr txBox="1"/>
      </xdr:nvSpPr>
      <xdr:spPr>
        <a:xfrm>
          <a:off x="22212300" y="5990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58610</xdr:rowOff>
    </xdr:from>
    <xdr:to>
      <xdr:col>112</xdr:col>
      <xdr:colOff>38100</xdr:colOff>
      <xdr:row>37</xdr:row>
      <xdr:rowOff>160210</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1272500" y="640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5287</xdr:rowOff>
    </xdr:from>
    <xdr:ext cx="469744"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088428" y="6177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17082</xdr:rowOff>
    </xdr:from>
    <xdr:to>
      <xdr:col>107</xdr:col>
      <xdr:colOff>101600</xdr:colOff>
      <xdr:row>37</xdr:row>
      <xdr:rowOff>118682</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0383500" y="6360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135209</xdr:rowOff>
    </xdr:from>
    <xdr:ext cx="469744"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0199428" y="6135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38989</xdr:rowOff>
    </xdr:from>
    <xdr:to>
      <xdr:col>102</xdr:col>
      <xdr:colOff>165100</xdr:colOff>
      <xdr:row>37</xdr:row>
      <xdr:rowOff>140589</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19494500" y="6382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157116</xdr:rowOff>
    </xdr:from>
    <xdr:ext cx="469744"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9310428" y="6157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43942</xdr:rowOff>
    </xdr:from>
    <xdr:to>
      <xdr:col>98</xdr:col>
      <xdr:colOff>38100</xdr:colOff>
      <xdr:row>37</xdr:row>
      <xdr:rowOff>145542</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18605500" y="6387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136669</xdr:rowOff>
    </xdr:from>
    <xdr:ext cx="469744"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8421428" y="648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a:extLst>
            <a:ext uri="{FF2B5EF4-FFF2-40B4-BE49-F238E27FC236}">
              <a16:creationId xmlns:a16="http://schemas.microsoft.com/office/drawing/2014/main" id="{00000000-0008-0000-06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72987</xdr:rowOff>
    </xdr:from>
    <xdr:to>
      <xdr:col>116</xdr:col>
      <xdr:colOff>62864</xdr:colOff>
      <xdr:row>59</xdr:row>
      <xdr:rowOff>44450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22159595" y="8645487"/>
          <a:ext cx="1269" cy="1514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0" name="貸付金最小値テキスト">
          <a:extLst>
            <a:ext uri="{FF2B5EF4-FFF2-40B4-BE49-F238E27FC236}">
              <a16:creationId xmlns:a16="http://schemas.microsoft.com/office/drawing/2014/main" id="{00000000-0008-0000-0600-000016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19664</xdr:rowOff>
    </xdr:from>
    <xdr:ext cx="534377" cy="259045"/>
    <xdr:sp macro="" textlink="">
      <xdr:nvSpPr>
        <xdr:cNvPr id="792" name="貸付金最大値テキスト">
          <a:extLst>
            <a:ext uri="{FF2B5EF4-FFF2-40B4-BE49-F238E27FC236}">
              <a16:creationId xmlns:a16="http://schemas.microsoft.com/office/drawing/2014/main" id="{00000000-0008-0000-0600-000018030000}"/>
            </a:ext>
          </a:extLst>
        </xdr:cNvPr>
        <xdr:cNvSpPr txBox="1"/>
      </xdr:nvSpPr>
      <xdr:spPr>
        <a:xfrm>
          <a:off x="22212300" y="8420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72987</xdr:rowOff>
    </xdr:from>
    <xdr:to>
      <xdr:col>116</xdr:col>
      <xdr:colOff>152400</xdr:colOff>
      <xdr:row>50</xdr:row>
      <xdr:rowOff>72987</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2072600" y="8645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156083</xdr:rowOff>
    </xdr:from>
    <xdr:to>
      <xdr:col>116</xdr:col>
      <xdr:colOff>63500</xdr:colOff>
      <xdr:row>57</xdr:row>
      <xdr:rowOff>156388</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1323300" y="9928733"/>
          <a:ext cx="838200" cy="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50868</xdr:rowOff>
    </xdr:from>
    <xdr:ext cx="469744" cy="259045"/>
    <xdr:sp macro="" textlink="">
      <xdr:nvSpPr>
        <xdr:cNvPr id="795" name="貸付金平均値テキスト">
          <a:extLst>
            <a:ext uri="{FF2B5EF4-FFF2-40B4-BE49-F238E27FC236}">
              <a16:creationId xmlns:a16="http://schemas.microsoft.com/office/drawing/2014/main" id="{00000000-0008-0000-0600-00001B030000}"/>
            </a:ext>
          </a:extLst>
        </xdr:cNvPr>
        <xdr:cNvSpPr txBox="1"/>
      </xdr:nvSpPr>
      <xdr:spPr>
        <a:xfrm>
          <a:off x="22212300" y="99949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72441</xdr:rowOff>
    </xdr:from>
    <xdr:to>
      <xdr:col>116</xdr:col>
      <xdr:colOff>114300</xdr:colOff>
      <xdr:row>59</xdr:row>
      <xdr:rowOff>2591</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2110700" y="1001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156007</xdr:rowOff>
    </xdr:from>
    <xdr:to>
      <xdr:col>111</xdr:col>
      <xdr:colOff>177800</xdr:colOff>
      <xdr:row>57</xdr:row>
      <xdr:rowOff>156083</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0434300" y="9928657"/>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72251</xdr:rowOff>
    </xdr:from>
    <xdr:to>
      <xdr:col>112</xdr:col>
      <xdr:colOff>38100</xdr:colOff>
      <xdr:row>59</xdr:row>
      <xdr:rowOff>2401</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1272500" y="1001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164978</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088428" y="10109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155397</xdr:rowOff>
    </xdr:from>
    <xdr:to>
      <xdr:col>107</xdr:col>
      <xdr:colOff>50800</xdr:colOff>
      <xdr:row>57</xdr:row>
      <xdr:rowOff>156007</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19545300" y="9928047"/>
          <a:ext cx="889000" cy="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75336</xdr:rowOff>
    </xdr:from>
    <xdr:to>
      <xdr:col>107</xdr:col>
      <xdr:colOff>101600</xdr:colOff>
      <xdr:row>59</xdr:row>
      <xdr:rowOff>5486</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0383500" y="1001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168063</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0199428" y="10112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154636</xdr:rowOff>
    </xdr:from>
    <xdr:to>
      <xdr:col>102</xdr:col>
      <xdr:colOff>114300</xdr:colOff>
      <xdr:row>57</xdr:row>
      <xdr:rowOff>155397</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18656300" y="9927286"/>
          <a:ext cx="889000"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54648</xdr:rowOff>
    </xdr:from>
    <xdr:to>
      <xdr:col>102</xdr:col>
      <xdr:colOff>165100</xdr:colOff>
      <xdr:row>58</xdr:row>
      <xdr:rowOff>156248</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19494500" y="999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147375</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9310428" y="10091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85814</xdr:rowOff>
    </xdr:from>
    <xdr:to>
      <xdr:col>98</xdr:col>
      <xdr:colOff>38100</xdr:colOff>
      <xdr:row>58</xdr:row>
      <xdr:rowOff>15964</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18605500" y="9858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32491</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21428" y="9633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105588</xdr:rowOff>
    </xdr:from>
    <xdr:to>
      <xdr:col>116</xdr:col>
      <xdr:colOff>114300</xdr:colOff>
      <xdr:row>58</xdr:row>
      <xdr:rowOff>35738</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2110700" y="987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128465</xdr:rowOff>
    </xdr:from>
    <xdr:ext cx="469744" cy="259045"/>
    <xdr:sp macro="" textlink="">
      <xdr:nvSpPr>
        <xdr:cNvPr id="814" name="貸付金該当値テキスト">
          <a:extLst>
            <a:ext uri="{FF2B5EF4-FFF2-40B4-BE49-F238E27FC236}">
              <a16:creationId xmlns:a16="http://schemas.microsoft.com/office/drawing/2014/main" id="{00000000-0008-0000-0600-00002E030000}"/>
            </a:ext>
          </a:extLst>
        </xdr:cNvPr>
        <xdr:cNvSpPr txBox="1"/>
      </xdr:nvSpPr>
      <xdr:spPr>
        <a:xfrm>
          <a:off x="22212300" y="9729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105283</xdr:rowOff>
    </xdr:from>
    <xdr:to>
      <xdr:col>112</xdr:col>
      <xdr:colOff>38100</xdr:colOff>
      <xdr:row>58</xdr:row>
      <xdr:rowOff>35433</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1272500" y="9877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51960</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088428" y="9653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105207</xdr:rowOff>
    </xdr:from>
    <xdr:to>
      <xdr:col>107</xdr:col>
      <xdr:colOff>101600</xdr:colOff>
      <xdr:row>58</xdr:row>
      <xdr:rowOff>35357</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0383500" y="987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51884</xdr:rowOff>
    </xdr:from>
    <xdr:ext cx="469744"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0199428" y="9653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104597</xdr:rowOff>
    </xdr:from>
    <xdr:to>
      <xdr:col>102</xdr:col>
      <xdr:colOff>165100</xdr:colOff>
      <xdr:row>58</xdr:row>
      <xdr:rowOff>34747</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19494500" y="9877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51274</xdr:rowOff>
    </xdr:from>
    <xdr:ext cx="469744"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9310428" y="9652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103836</xdr:rowOff>
    </xdr:from>
    <xdr:to>
      <xdr:col>98</xdr:col>
      <xdr:colOff>38100</xdr:colOff>
      <xdr:row>58</xdr:row>
      <xdr:rowOff>33986</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18605500" y="9876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25113</xdr:rowOff>
    </xdr:from>
    <xdr:ext cx="469744"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421428" y="9969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4" name="繰出金グラフ枠">
          <a:extLst>
            <a:ext uri="{FF2B5EF4-FFF2-40B4-BE49-F238E27FC236}">
              <a16:creationId xmlns:a16="http://schemas.microsoft.com/office/drawing/2014/main" id="{00000000-0008-0000-0600-00004C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66846</xdr:rowOff>
    </xdr:from>
    <xdr:to>
      <xdr:col>116</xdr:col>
      <xdr:colOff>62864</xdr:colOff>
      <xdr:row>79</xdr:row>
      <xdr:rowOff>3363</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flipV="1">
          <a:off x="22159595" y="12068346"/>
          <a:ext cx="1269" cy="1479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7190</xdr:rowOff>
    </xdr:from>
    <xdr:ext cx="534377" cy="259045"/>
    <xdr:sp macro="" textlink="">
      <xdr:nvSpPr>
        <xdr:cNvPr id="846" name="繰出金最小値テキスト">
          <a:extLst>
            <a:ext uri="{FF2B5EF4-FFF2-40B4-BE49-F238E27FC236}">
              <a16:creationId xmlns:a16="http://schemas.microsoft.com/office/drawing/2014/main" id="{00000000-0008-0000-0600-00004E030000}"/>
            </a:ext>
          </a:extLst>
        </xdr:cNvPr>
        <xdr:cNvSpPr txBox="1"/>
      </xdr:nvSpPr>
      <xdr:spPr>
        <a:xfrm>
          <a:off x="22212300" y="13551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3363</xdr:rowOff>
    </xdr:from>
    <xdr:to>
      <xdr:col>116</xdr:col>
      <xdr:colOff>152400</xdr:colOff>
      <xdr:row>79</xdr:row>
      <xdr:rowOff>3363</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3547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13523</xdr:rowOff>
    </xdr:from>
    <xdr:ext cx="534377" cy="259045"/>
    <xdr:sp macro="" textlink="">
      <xdr:nvSpPr>
        <xdr:cNvPr id="848" name="繰出金最大値テキスト">
          <a:extLst>
            <a:ext uri="{FF2B5EF4-FFF2-40B4-BE49-F238E27FC236}">
              <a16:creationId xmlns:a16="http://schemas.microsoft.com/office/drawing/2014/main" id="{00000000-0008-0000-0600-000050030000}"/>
            </a:ext>
          </a:extLst>
        </xdr:cNvPr>
        <xdr:cNvSpPr txBox="1"/>
      </xdr:nvSpPr>
      <xdr:spPr>
        <a:xfrm>
          <a:off x="22212300" y="11843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66846</xdr:rowOff>
    </xdr:from>
    <xdr:to>
      <xdr:col>116</xdr:col>
      <xdr:colOff>152400</xdr:colOff>
      <xdr:row>70</xdr:row>
      <xdr:rowOff>66846</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2068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75051</xdr:rowOff>
    </xdr:from>
    <xdr:to>
      <xdr:col>116</xdr:col>
      <xdr:colOff>63500</xdr:colOff>
      <xdr:row>76</xdr:row>
      <xdr:rowOff>114050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1323300" y="13105251"/>
          <a:ext cx="838200" cy="38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67657</xdr:rowOff>
    </xdr:from>
    <xdr:ext cx="534377" cy="259045"/>
    <xdr:sp macro="" textlink="">
      <xdr:nvSpPr>
        <xdr:cNvPr id="851" name="繰出金平均値テキスト">
          <a:extLst>
            <a:ext uri="{FF2B5EF4-FFF2-40B4-BE49-F238E27FC236}">
              <a16:creationId xmlns:a16="http://schemas.microsoft.com/office/drawing/2014/main" id="{00000000-0008-0000-0600-000053030000}"/>
            </a:ext>
          </a:extLst>
        </xdr:cNvPr>
        <xdr:cNvSpPr txBox="1"/>
      </xdr:nvSpPr>
      <xdr:spPr>
        <a:xfrm>
          <a:off x="22212300" y="129264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44780</xdr:rowOff>
    </xdr:from>
    <xdr:to>
      <xdr:col>116</xdr:col>
      <xdr:colOff>114300</xdr:colOff>
      <xdr:row>76</xdr:row>
      <xdr:rowOff>146380</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2110700" y="130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75051</xdr:rowOff>
    </xdr:from>
    <xdr:to>
      <xdr:col>111</xdr:col>
      <xdr:colOff>177800</xdr:colOff>
      <xdr:row>76</xdr:row>
      <xdr:rowOff>128910</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0434300" y="13105251"/>
          <a:ext cx="889000" cy="53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21715</xdr:rowOff>
    </xdr:from>
    <xdr:to>
      <xdr:col>112</xdr:col>
      <xdr:colOff>38100</xdr:colOff>
      <xdr:row>76</xdr:row>
      <xdr:rowOff>123315</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1272500" y="1305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139841</xdr:rowOff>
    </xdr:from>
    <xdr:ext cx="534377"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1056111" y="12827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128910</xdr:rowOff>
    </xdr:from>
    <xdr:to>
      <xdr:col>107</xdr:col>
      <xdr:colOff>50800</xdr:colOff>
      <xdr:row>76</xdr:row>
      <xdr:rowOff>154170</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19545300" y="13159110"/>
          <a:ext cx="889000" cy="2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5713</xdr:rowOff>
    </xdr:from>
    <xdr:to>
      <xdr:col>107</xdr:col>
      <xdr:colOff>101600</xdr:colOff>
      <xdr:row>76</xdr:row>
      <xdr:rowOff>107313</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0383500" y="1303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123840</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0167111" y="12811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153394</xdr:rowOff>
    </xdr:from>
    <xdr:to>
      <xdr:col>102</xdr:col>
      <xdr:colOff>114300</xdr:colOff>
      <xdr:row>76</xdr:row>
      <xdr:rowOff>154170</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18656300" y="13183594"/>
          <a:ext cx="889000" cy="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169207</xdr:rowOff>
    </xdr:from>
    <xdr:to>
      <xdr:col>102</xdr:col>
      <xdr:colOff>165100</xdr:colOff>
      <xdr:row>76</xdr:row>
      <xdr:rowOff>99357</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9494500" y="13027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115885</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9278111" y="12803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106983</xdr:rowOff>
    </xdr:from>
    <xdr:to>
      <xdr:col>98</xdr:col>
      <xdr:colOff>38100</xdr:colOff>
      <xdr:row>76</xdr:row>
      <xdr:rowOff>37133</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8605500" y="12965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53660</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8389111" y="12740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63250</xdr:rowOff>
    </xdr:from>
    <xdr:to>
      <xdr:col>116</xdr:col>
      <xdr:colOff>114300</xdr:colOff>
      <xdr:row>76</xdr:row>
      <xdr:rowOff>164850</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2110700" y="13093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41677</xdr:rowOff>
    </xdr:from>
    <xdr:ext cx="534377" cy="259045"/>
    <xdr:sp macro="" textlink="">
      <xdr:nvSpPr>
        <xdr:cNvPr id="870" name="繰出金該当値テキスト">
          <a:extLst>
            <a:ext uri="{FF2B5EF4-FFF2-40B4-BE49-F238E27FC236}">
              <a16:creationId xmlns:a16="http://schemas.microsoft.com/office/drawing/2014/main" id="{00000000-0008-0000-0600-000066030000}"/>
            </a:ext>
          </a:extLst>
        </xdr:cNvPr>
        <xdr:cNvSpPr txBox="1"/>
      </xdr:nvSpPr>
      <xdr:spPr>
        <a:xfrm>
          <a:off x="22212300" y="13071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24251</xdr:rowOff>
    </xdr:from>
    <xdr:to>
      <xdr:col>112</xdr:col>
      <xdr:colOff>38100</xdr:colOff>
      <xdr:row>76</xdr:row>
      <xdr:rowOff>125851</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1272500" y="13054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116978</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056111" y="13147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78110</xdr:rowOff>
    </xdr:from>
    <xdr:to>
      <xdr:col>107</xdr:col>
      <xdr:colOff>101600</xdr:colOff>
      <xdr:row>77</xdr:row>
      <xdr:rowOff>8260</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0383500" y="13108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170837</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167111" y="13201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103370</xdr:rowOff>
    </xdr:from>
    <xdr:to>
      <xdr:col>102</xdr:col>
      <xdr:colOff>165100</xdr:colOff>
      <xdr:row>77</xdr:row>
      <xdr:rowOff>33520</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9494500" y="13133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24647</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9278111" y="13226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102594</xdr:rowOff>
    </xdr:from>
    <xdr:to>
      <xdr:col>98</xdr:col>
      <xdr:colOff>38100</xdr:colOff>
      <xdr:row>77</xdr:row>
      <xdr:rowOff>32744</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8605500" y="13132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23871</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8389111" y="13225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3" name="前年度繰上充用金グラフ枠">
          <a:extLst>
            <a:ext uri="{FF2B5EF4-FFF2-40B4-BE49-F238E27FC236}">
              <a16:creationId xmlns:a16="http://schemas.microsoft.com/office/drawing/2014/main" id="{00000000-0008-0000-0600-00007D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5" name="前年度繰上充用金最小値テキスト">
          <a:extLst>
            <a:ext uri="{FF2B5EF4-FFF2-40B4-BE49-F238E27FC236}">
              <a16:creationId xmlns:a16="http://schemas.microsoft.com/office/drawing/2014/main" id="{00000000-0008-0000-0600-00007F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7" name="前年度繰上充用金最大値テキスト">
          <a:extLst>
            <a:ext uri="{FF2B5EF4-FFF2-40B4-BE49-F238E27FC236}">
              <a16:creationId xmlns:a16="http://schemas.microsoft.com/office/drawing/2014/main" id="{00000000-0008-0000-0600-000081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0" name="前年度繰上充用金平均値テキスト">
          <a:extLst>
            <a:ext uri="{FF2B5EF4-FFF2-40B4-BE49-F238E27FC236}">
              <a16:creationId xmlns:a16="http://schemas.microsoft.com/office/drawing/2014/main" id="{00000000-0008-0000-0600-000084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9" name="前年度繰上充用金該当値テキスト">
          <a:extLst>
            <a:ext uri="{FF2B5EF4-FFF2-40B4-BE49-F238E27FC236}">
              <a16:creationId xmlns:a16="http://schemas.microsoft.com/office/drawing/2014/main" id="{00000000-0008-0000-0600-000097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8" name="正方形/長方形 927">
          <a:extLst>
            <a:ext uri="{FF2B5EF4-FFF2-40B4-BE49-F238E27FC236}">
              <a16:creationId xmlns:a16="http://schemas.microsoft.com/office/drawing/2014/main" id="{00000000-0008-0000-0600-0000A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9" name="正方形/長方形 928">
          <a:extLst>
            <a:ext uri="{FF2B5EF4-FFF2-40B4-BE49-F238E27FC236}">
              <a16:creationId xmlns:a16="http://schemas.microsoft.com/office/drawing/2014/main" id="{00000000-0008-0000-0600-0000A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357,219</a:t>
          </a:r>
          <a:r>
            <a:rPr kumimoji="1" lang="ja-JP" altLang="en-US" sz="1300">
              <a:latin typeface="ＭＳ Ｐゴシック" panose="020B0600070205080204" pitchFamily="50" charset="-128"/>
              <a:ea typeface="ＭＳ Ｐゴシック" panose="020B0600070205080204" pitchFamily="50" charset="-128"/>
            </a:rPr>
            <a:t>円であり、昨年度と比べ</a:t>
          </a:r>
          <a:r>
            <a:rPr kumimoji="1" lang="en-US" altLang="ja-JP" sz="1300">
              <a:latin typeface="ＭＳ Ｐゴシック" panose="020B0600070205080204" pitchFamily="50" charset="-128"/>
              <a:ea typeface="ＭＳ Ｐゴシック" panose="020B0600070205080204" pitchFamily="50" charset="-128"/>
            </a:rPr>
            <a:t>35,811</a:t>
          </a:r>
          <a:r>
            <a:rPr kumimoji="1" lang="ja-JP" altLang="en-US" sz="1300">
              <a:latin typeface="ＭＳ Ｐゴシック" panose="020B0600070205080204" pitchFamily="50" charset="-128"/>
              <a:ea typeface="ＭＳ Ｐゴシック" panose="020B0600070205080204" pitchFamily="50" charset="-128"/>
            </a:rPr>
            <a:t>円増加した。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回大きく数値が変わったのは、普通建設事業費（うち新規整備）と災害復旧事業費である。普通建設事業費（うち新規整備）は、小中学校や幼稚園の空調設置工事や学校給食センターの建設工事等、主に教育関係の整備事業費が占めている。また、災害復旧事業費は、令和元年の房総半島台風や</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月</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日の大雨被害等に伴い緊急で実施した災害復旧事業に係るものである。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その他、人件費は、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正職員の増や人事院勧告の増額改定等の影響により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し、昨年度に引き続き類似団体平均を上回っている。補助費等については、ごみ処理や消防等に関する業務を一部事務組合で実施していることによる負担金支出の影響から、類似団体平均を上回っている。一方で、物件費については下回っており、類似団体内順位は昨年度に引き続き最低である。公債費は、昨年度実施した</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8,000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万円の繰上償還を実施しなかったことや、償還終了による償還元金の減等により、昨年度よりも減少した。</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千葉県茂原市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89,128
87,695
99.92
33,985,813
31,838,200
1,558,935
18,140,807
39,616,060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9.7
109.7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87579</xdr:rowOff>
    </xdr:from>
    <xdr:to>
      <xdr:col>24</xdr:col>
      <xdr:colOff>62865</xdr:colOff>
      <xdr:row>38</xdr:row>
      <xdr:rowOff>48260</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402529"/>
          <a:ext cx="1270" cy="11608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52087</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56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48260</xdr:rowOff>
    </xdr:from>
    <xdr:to>
      <xdr:col>24</xdr:col>
      <xdr:colOff>152400</xdr:colOff>
      <xdr:row>38</xdr:row>
      <xdr:rowOff>48260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563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34256</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177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87579</xdr:rowOff>
    </xdr:from>
    <xdr:to>
      <xdr:col>24</xdr:col>
      <xdr:colOff>152400</xdr:colOff>
      <xdr:row>31</xdr:row>
      <xdr:rowOff>87579</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402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20371</xdr:rowOff>
    </xdr:from>
    <xdr:to>
      <xdr:col>24</xdr:col>
      <xdr:colOff>63500</xdr:colOff>
      <xdr:row>36</xdr:row>
      <xdr:rowOff>72949</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3797300" y="6192571"/>
          <a:ext cx="8382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50512</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8798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27635</xdr:rowOff>
    </xdr:from>
    <xdr:to>
      <xdr:col>24</xdr:col>
      <xdr:colOff>114300</xdr:colOff>
      <xdr:row>35</xdr:row>
      <xdr:rowOff>129235</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2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20371</xdr:rowOff>
    </xdr:from>
    <xdr:to>
      <xdr:col>19</xdr:col>
      <xdr:colOff>177800</xdr:colOff>
      <xdr:row>36</xdr:row>
      <xdr:rowOff>33630</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2908300" y="6192571"/>
          <a:ext cx="889000" cy="13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1118</xdr:rowOff>
    </xdr:from>
    <xdr:to>
      <xdr:col>20</xdr:col>
      <xdr:colOff>38100</xdr:colOff>
      <xdr:row>35</xdr:row>
      <xdr:rowOff>102718</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00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119245</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5777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8026</xdr:rowOff>
    </xdr:from>
    <xdr:to>
      <xdr:col>15</xdr:col>
      <xdr:colOff>50800</xdr:colOff>
      <xdr:row>36</xdr:row>
      <xdr:rowOff>33630</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6180226"/>
          <a:ext cx="889000" cy="25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166167</xdr:rowOff>
    </xdr:from>
    <xdr:to>
      <xdr:col>15</xdr:col>
      <xdr:colOff>101600</xdr:colOff>
      <xdr:row>35</xdr:row>
      <xdr:rowOff>96317</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599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112844</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5770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103581</xdr:rowOff>
    </xdr:from>
    <xdr:to>
      <xdr:col>10</xdr:col>
      <xdr:colOff>114300</xdr:colOff>
      <xdr:row>36</xdr:row>
      <xdr:rowOff>8026</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30300" y="6104331"/>
          <a:ext cx="889000" cy="75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157480</xdr:rowOff>
    </xdr:from>
    <xdr:to>
      <xdr:col>10</xdr:col>
      <xdr:colOff>165100</xdr:colOff>
      <xdr:row>35</xdr:row>
      <xdr:rowOff>87630</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104157</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5762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63297</xdr:rowOff>
    </xdr:from>
    <xdr:to>
      <xdr:col>6</xdr:col>
      <xdr:colOff>38100</xdr:colOff>
      <xdr:row>34</xdr:row>
      <xdr:rowOff>164897</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892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9974</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667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22149</xdr:rowOff>
    </xdr:from>
    <xdr:to>
      <xdr:col>24</xdr:col>
      <xdr:colOff>114300</xdr:colOff>
      <xdr:row>36</xdr:row>
      <xdr:rowOff>123749</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6194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576</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6172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141021</xdr:rowOff>
    </xdr:from>
    <xdr:to>
      <xdr:col>20</xdr:col>
      <xdr:colOff>38100</xdr:colOff>
      <xdr:row>36</xdr:row>
      <xdr:rowOff>71171</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6141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62298</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6234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154280</xdr:rowOff>
    </xdr:from>
    <xdr:to>
      <xdr:col>15</xdr:col>
      <xdr:colOff>101600</xdr:colOff>
      <xdr:row>36</xdr:row>
      <xdr:rowOff>84430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6155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75557</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6247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128676</xdr:rowOff>
    </xdr:from>
    <xdr:to>
      <xdr:col>10</xdr:col>
      <xdr:colOff>165100</xdr:colOff>
      <xdr:row>36</xdr:row>
      <xdr:rowOff>58826</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6129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49953</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6222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52781</xdr:rowOff>
    </xdr:from>
    <xdr:to>
      <xdr:col>6</xdr:col>
      <xdr:colOff>38100</xdr:colOff>
      <xdr:row>35</xdr:row>
      <xdr:rowOff>154381</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6053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145508</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6146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134671</xdr:rowOff>
    </xdr:from>
    <xdr:to>
      <xdr:col>24</xdr:col>
      <xdr:colOff>62865</xdr:colOff>
      <xdr:row>58</xdr:row>
      <xdr:rowOff>29210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535721"/>
          <a:ext cx="1270" cy="1437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33037</xdr:rowOff>
    </xdr:from>
    <xdr:ext cx="534377"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9977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29210</xdr:rowOff>
    </xdr:from>
    <xdr:to>
      <xdr:col>24</xdr:col>
      <xdr:colOff>152400</xdr:colOff>
      <xdr:row>58</xdr:row>
      <xdr:rowOff>29210</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997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81348</xdr:rowOff>
    </xdr:from>
    <xdr:ext cx="599010"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310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105,264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134671</xdr:rowOff>
    </xdr:from>
    <xdr:to>
      <xdr:col>24</xdr:col>
      <xdr:colOff>152400</xdr:colOff>
      <xdr:row>49</xdr:row>
      <xdr:rowOff>134671</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535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97561</xdr:rowOff>
    </xdr:from>
    <xdr:to>
      <xdr:col>24</xdr:col>
      <xdr:colOff>63500</xdr:colOff>
      <xdr:row>57</xdr:row>
      <xdr:rowOff>130118</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3797300" y="9870211"/>
          <a:ext cx="838200" cy="32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115034</xdr:rowOff>
    </xdr:from>
    <xdr:ext cx="534377"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3733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92157</xdr:rowOff>
    </xdr:from>
    <xdr:to>
      <xdr:col>24</xdr:col>
      <xdr:colOff>114300</xdr:colOff>
      <xdr:row>56</xdr:row>
      <xdr:rowOff>22307</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9521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118059</xdr:rowOff>
    </xdr:from>
    <xdr:to>
      <xdr:col>19</xdr:col>
      <xdr:colOff>177800</xdr:colOff>
      <xdr:row>57</xdr:row>
      <xdr:rowOff>130118</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2908300" y="9890709"/>
          <a:ext cx="889000" cy="12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170167</xdr:rowOff>
    </xdr:from>
    <xdr:to>
      <xdr:col>20</xdr:col>
      <xdr:colOff>38100</xdr:colOff>
      <xdr:row>56</xdr:row>
      <xdr:rowOff>100317</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9599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116844</xdr:rowOff>
    </xdr:from>
    <xdr:ext cx="534377"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530111" y="9375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64262</xdr:rowOff>
    </xdr:from>
    <xdr:to>
      <xdr:col>15</xdr:col>
      <xdr:colOff>50800</xdr:colOff>
      <xdr:row>57</xdr:row>
      <xdr:rowOff>118059</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019300" y="9836912"/>
          <a:ext cx="889000" cy="53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133229</xdr:rowOff>
    </xdr:from>
    <xdr:to>
      <xdr:col>15</xdr:col>
      <xdr:colOff>101600</xdr:colOff>
      <xdr:row>56</xdr:row>
      <xdr:rowOff>63379</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9562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79906</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41111" y="9338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44717</xdr:rowOff>
    </xdr:from>
    <xdr:to>
      <xdr:col>10</xdr:col>
      <xdr:colOff>114300</xdr:colOff>
      <xdr:row>57</xdr:row>
      <xdr:rowOff>64262</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1130300" y="9817367"/>
          <a:ext cx="889000" cy="19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152660</xdr:rowOff>
    </xdr:from>
    <xdr:to>
      <xdr:col>10</xdr:col>
      <xdr:colOff>165100</xdr:colOff>
      <xdr:row>56</xdr:row>
      <xdr:rowOff>82810</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958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99337</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52111" y="9357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27845</xdr:rowOff>
    </xdr:from>
    <xdr:to>
      <xdr:col>6</xdr:col>
      <xdr:colOff>38100</xdr:colOff>
      <xdr:row>55</xdr:row>
      <xdr:rowOff>129445</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9457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145972</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63111" y="9232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46761</xdr:rowOff>
    </xdr:from>
    <xdr:to>
      <xdr:col>24</xdr:col>
      <xdr:colOff>114300</xdr:colOff>
      <xdr:row>57</xdr:row>
      <xdr:rowOff>148361</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9819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133138</xdr:rowOff>
    </xdr:from>
    <xdr:ext cx="534377"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734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79318</xdr:rowOff>
    </xdr:from>
    <xdr:to>
      <xdr:col>20</xdr:col>
      <xdr:colOff>38100</xdr:colOff>
      <xdr:row>58</xdr:row>
      <xdr:rowOff>9468</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9851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595</xdr:rowOff>
    </xdr:from>
    <xdr:ext cx="534377"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530111" y="9944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67259</xdr:rowOff>
    </xdr:from>
    <xdr:to>
      <xdr:col>15</xdr:col>
      <xdr:colOff>101600</xdr:colOff>
      <xdr:row>57</xdr:row>
      <xdr:rowOff>168859</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9839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159986</xdr:rowOff>
    </xdr:from>
    <xdr:ext cx="534377"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41111" y="9932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13462</xdr:rowOff>
    </xdr:from>
    <xdr:to>
      <xdr:col>10</xdr:col>
      <xdr:colOff>165100</xdr:colOff>
      <xdr:row>57</xdr:row>
      <xdr:rowOff>115062</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9786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106189</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52111" y="9878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165367</xdr:rowOff>
    </xdr:from>
    <xdr:to>
      <xdr:col>6</xdr:col>
      <xdr:colOff>38100</xdr:colOff>
      <xdr:row>57</xdr:row>
      <xdr:rowOff>95517</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9766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86644</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63111" y="9859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58275</xdr:rowOff>
    </xdr:from>
    <xdr:to>
      <xdr:col>24</xdr:col>
      <xdr:colOff>62865</xdr:colOff>
      <xdr:row>78</xdr:row>
      <xdr:rowOff>128172</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231225"/>
          <a:ext cx="1270" cy="1270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131999</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505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128172</xdr:rowOff>
    </xdr:from>
    <xdr:to>
      <xdr:col>24</xdr:col>
      <xdr:colOff>152400</xdr:colOff>
      <xdr:row>78</xdr:row>
      <xdr:rowOff>128172</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501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4952</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2006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219,730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58275</xdr:rowOff>
    </xdr:from>
    <xdr:to>
      <xdr:col>24</xdr:col>
      <xdr:colOff>152400</xdr:colOff>
      <xdr:row>71</xdr:row>
      <xdr:rowOff>58275</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231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24954</xdr:rowOff>
    </xdr:from>
    <xdr:to>
      <xdr:col>24</xdr:col>
      <xdr:colOff>63500</xdr:colOff>
      <xdr:row>77</xdr:row>
      <xdr:rowOff>97768</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3797300" y="13226604"/>
          <a:ext cx="838200" cy="72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70792</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27580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47915</xdr:rowOff>
    </xdr:from>
    <xdr:to>
      <xdr:col>24</xdr:col>
      <xdr:colOff>114300</xdr:colOff>
      <xdr:row>75</xdr:row>
      <xdr:rowOff>149515</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2906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87133</xdr:rowOff>
    </xdr:from>
    <xdr:to>
      <xdr:col>19</xdr:col>
      <xdr:colOff>177800</xdr:colOff>
      <xdr:row>77</xdr:row>
      <xdr:rowOff>97768</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2908300" y="13288783"/>
          <a:ext cx="889000" cy="10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110258</xdr:rowOff>
    </xdr:from>
    <xdr:to>
      <xdr:col>20</xdr:col>
      <xdr:colOff>38100</xdr:colOff>
      <xdr:row>76</xdr:row>
      <xdr:rowOff>40407</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29690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56935</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2744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87133</xdr:rowOff>
    </xdr:from>
    <xdr:to>
      <xdr:col>15</xdr:col>
      <xdr:colOff>50800</xdr:colOff>
      <xdr:row>77</xdr:row>
      <xdr:rowOff>135879</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019300" y="13288783"/>
          <a:ext cx="889000" cy="48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114840</xdr:rowOff>
    </xdr:from>
    <xdr:to>
      <xdr:col>15</xdr:col>
      <xdr:colOff>101600</xdr:colOff>
      <xdr:row>76</xdr:row>
      <xdr:rowOff>44990</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2973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61517</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2748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135879</xdr:rowOff>
    </xdr:from>
    <xdr:to>
      <xdr:col>10</xdr:col>
      <xdr:colOff>114300</xdr:colOff>
      <xdr:row>78</xdr:row>
      <xdr:rowOff>33553</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1130300" y="13337529"/>
          <a:ext cx="889000" cy="69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149163</xdr:rowOff>
    </xdr:from>
    <xdr:to>
      <xdr:col>10</xdr:col>
      <xdr:colOff>165100</xdr:colOff>
      <xdr:row>76</xdr:row>
      <xdr:rowOff>79313</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007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95840</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2783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122406</xdr:rowOff>
    </xdr:from>
    <xdr:to>
      <xdr:col>6</xdr:col>
      <xdr:colOff>38100</xdr:colOff>
      <xdr:row>77</xdr:row>
      <xdr:rowOff>52556</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152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69083</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2927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145604</xdr:rowOff>
    </xdr:from>
    <xdr:to>
      <xdr:col>24</xdr:col>
      <xdr:colOff>114300</xdr:colOff>
      <xdr:row>77</xdr:row>
      <xdr:rowOff>75754</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3175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124031</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3154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46968</xdr:rowOff>
    </xdr:from>
    <xdr:to>
      <xdr:col>20</xdr:col>
      <xdr:colOff>38100</xdr:colOff>
      <xdr:row>77</xdr:row>
      <xdr:rowOff>148568</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3248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139695</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3341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36333</xdr:rowOff>
    </xdr:from>
    <xdr:to>
      <xdr:col>15</xdr:col>
      <xdr:colOff>101600</xdr:colOff>
      <xdr:row>77</xdr:row>
      <xdr:rowOff>137933</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3237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129060</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3330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85079</xdr:rowOff>
    </xdr:from>
    <xdr:to>
      <xdr:col>10</xdr:col>
      <xdr:colOff>165100</xdr:colOff>
      <xdr:row>78</xdr:row>
      <xdr:rowOff>15229</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3286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6356</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3379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154203</xdr:rowOff>
    </xdr:from>
    <xdr:to>
      <xdr:col>6</xdr:col>
      <xdr:colOff>38100</xdr:colOff>
      <xdr:row>78</xdr:row>
      <xdr:rowOff>84353</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3355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75480</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3448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a:extLst>
            <a:ext uri="{FF2B5EF4-FFF2-40B4-BE49-F238E27FC236}">
              <a16:creationId xmlns:a16="http://schemas.microsoft.com/office/drawing/2014/main" id="{00000000-0008-0000-07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164716</xdr:rowOff>
    </xdr:from>
    <xdr:to>
      <xdr:col>24</xdr:col>
      <xdr:colOff>62865</xdr:colOff>
      <xdr:row>99</xdr:row>
      <xdr:rowOff>124940</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4633595" y="15595216"/>
          <a:ext cx="1270" cy="1503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128767</xdr:rowOff>
    </xdr:from>
    <xdr:ext cx="534377" cy="259045"/>
    <xdr:sp macro="" textlink="">
      <xdr:nvSpPr>
        <xdr:cNvPr id="233" name="衛生費最小値テキスト">
          <a:extLst>
            <a:ext uri="{FF2B5EF4-FFF2-40B4-BE49-F238E27FC236}">
              <a16:creationId xmlns:a16="http://schemas.microsoft.com/office/drawing/2014/main" id="{00000000-0008-0000-0700-0000E9000000}"/>
            </a:ext>
          </a:extLst>
        </xdr:cNvPr>
        <xdr:cNvSpPr txBox="1"/>
      </xdr:nvSpPr>
      <xdr:spPr>
        <a:xfrm>
          <a:off x="4686300" y="17102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124940</xdr:rowOff>
    </xdr:from>
    <xdr:to>
      <xdr:col>24</xdr:col>
      <xdr:colOff>152400</xdr:colOff>
      <xdr:row>99</xdr:row>
      <xdr:rowOff>124940</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7098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111393</xdr:rowOff>
    </xdr:from>
    <xdr:ext cx="599010" cy="259045"/>
    <xdr:sp macro="" textlink="">
      <xdr:nvSpPr>
        <xdr:cNvPr id="235" name="衛生費最大値テキスト">
          <a:extLst>
            <a:ext uri="{FF2B5EF4-FFF2-40B4-BE49-F238E27FC236}">
              <a16:creationId xmlns:a16="http://schemas.microsoft.com/office/drawing/2014/main" id="{00000000-0008-0000-0700-0000EB000000}"/>
            </a:ext>
          </a:extLst>
        </xdr:cNvPr>
        <xdr:cNvSpPr txBox="1"/>
      </xdr:nvSpPr>
      <xdr:spPr>
        <a:xfrm>
          <a:off x="4686300" y="15370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110,468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164716</xdr:rowOff>
    </xdr:from>
    <xdr:to>
      <xdr:col>24</xdr:col>
      <xdr:colOff>152400</xdr:colOff>
      <xdr:row>90</xdr:row>
      <xdr:rowOff>164716</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4546600" y="15595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27687</xdr:rowOff>
    </xdr:from>
    <xdr:to>
      <xdr:col>24</xdr:col>
      <xdr:colOff>63500</xdr:colOff>
      <xdr:row>98</xdr:row>
      <xdr:rowOff>119469</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3797300" y="16829787"/>
          <a:ext cx="838200" cy="91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166442</xdr:rowOff>
    </xdr:from>
    <xdr:ext cx="534377" cy="259045"/>
    <xdr:sp macro="" textlink="">
      <xdr:nvSpPr>
        <xdr:cNvPr id="238" name="衛生費平均値テキスト">
          <a:extLst>
            <a:ext uri="{FF2B5EF4-FFF2-40B4-BE49-F238E27FC236}">
              <a16:creationId xmlns:a16="http://schemas.microsoft.com/office/drawing/2014/main" id="{00000000-0008-0000-0700-0000EE000000}"/>
            </a:ext>
          </a:extLst>
        </xdr:cNvPr>
        <xdr:cNvSpPr txBox="1"/>
      </xdr:nvSpPr>
      <xdr:spPr>
        <a:xfrm>
          <a:off x="4686300" y="167970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16565</xdr:rowOff>
    </xdr:from>
    <xdr:to>
      <xdr:col>24</xdr:col>
      <xdr:colOff>114300</xdr:colOff>
      <xdr:row>98</xdr:row>
      <xdr:rowOff>118165</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4584700" y="1681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119469</xdr:rowOff>
    </xdr:from>
    <xdr:to>
      <xdr:col>19</xdr:col>
      <xdr:colOff>177800</xdr:colOff>
      <xdr:row>98</xdr:row>
      <xdr:rowOff>130327</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908300" y="16921569"/>
          <a:ext cx="889000" cy="10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34592</xdr:rowOff>
    </xdr:from>
    <xdr:to>
      <xdr:col>20</xdr:col>
      <xdr:colOff>38100</xdr:colOff>
      <xdr:row>98</xdr:row>
      <xdr:rowOff>136192</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3746500" y="1683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152719</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3530111" y="16611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130327</xdr:rowOff>
    </xdr:from>
    <xdr:to>
      <xdr:col>15</xdr:col>
      <xdr:colOff>50800</xdr:colOff>
      <xdr:row>98</xdr:row>
      <xdr:rowOff>170724</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2019300" y="16932427"/>
          <a:ext cx="889000" cy="40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1265</xdr:rowOff>
    </xdr:from>
    <xdr:to>
      <xdr:col>15</xdr:col>
      <xdr:colOff>101600</xdr:colOff>
      <xdr:row>98</xdr:row>
      <xdr:rowOff>102865</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2857500" y="1680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119392</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641111" y="16578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148206</xdr:rowOff>
    </xdr:from>
    <xdr:to>
      <xdr:col>10</xdr:col>
      <xdr:colOff>114300</xdr:colOff>
      <xdr:row>98</xdr:row>
      <xdr:rowOff>170724</xdr:rowOff>
    </xdr:to>
    <xdr:cxnSp macro="">
      <xdr:nvCxnSpPr>
        <xdr:cNvPr id="246" name="直線コネクタ 245">
          <a:extLst>
            <a:ext uri="{FF2B5EF4-FFF2-40B4-BE49-F238E27FC236}">
              <a16:creationId xmlns:a16="http://schemas.microsoft.com/office/drawing/2014/main" id="{00000000-0008-0000-0700-0000F6000000}"/>
            </a:ext>
          </a:extLst>
        </xdr:cNvPr>
        <xdr:cNvCxnSpPr/>
      </xdr:nvCxnSpPr>
      <xdr:spPr>
        <a:xfrm>
          <a:off x="1130300" y="16950306"/>
          <a:ext cx="889000" cy="22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170968</xdr:rowOff>
    </xdr:from>
    <xdr:to>
      <xdr:col>10</xdr:col>
      <xdr:colOff>165100</xdr:colOff>
      <xdr:row>98</xdr:row>
      <xdr:rowOff>101118</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968500" y="1680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117645</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752111" y="16576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103498</xdr:rowOff>
    </xdr:from>
    <xdr:to>
      <xdr:col>6</xdr:col>
      <xdr:colOff>38100</xdr:colOff>
      <xdr:row>98</xdr:row>
      <xdr:rowOff>33648</xdr:rowOff>
    </xdr:to>
    <xdr:sp macro="" textlink="">
      <xdr:nvSpPr>
        <xdr:cNvPr id="249" name="フローチャート: 判断 248">
          <a:extLst>
            <a:ext uri="{FF2B5EF4-FFF2-40B4-BE49-F238E27FC236}">
              <a16:creationId xmlns:a16="http://schemas.microsoft.com/office/drawing/2014/main" id="{00000000-0008-0000-0700-0000F9000000}"/>
            </a:ext>
          </a:extLst>
        </xdr:cNvPr>
        <xdr:cNvSpPr/>
      </xdr:nvSpPr>
      <xdr:spPr>
        <a:xfrm>
          <a:off x="1079500" y="16734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50175</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863111" y="16509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148337</xdr:rowOff>
    </xdr:from>
    <xdr:to>
      <xdr:col>24</xdr:col>
      <xdr:colOff>114300</xdr:colOff>
      <xdr:row>98</xdr:row>
      <xdr:rowOff>78487</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4584700" y="1677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171214</xdr:rowOff>
    </xdr:from>
    <xdr:ext cx="534377" cy="259045"/>
    <xdr:sp macro="" textlink="">
      <xdr:nvSpPr>
        <xdr:cNvPr id="257" name="衛生費該当値テキスト">
          <a:extLst>
            <a:ext uri="{FF2B5EF4-FFF2-40B4-BE49-F238E27FC236}">
              <a16:creationId xmlns:a16="http://schemas.microsoft.com/office/drawing/2014/main" id="{00000000-0008-0000-0700-000001010000}"/>
            </a:ext>
          </a:extLst>
        </xdr:cNvPr>
        <xdr:cNvSpPr txBox="1"/>
      </xdr:nvSpPr>
      <xdr:spPr>
        <a:xfrm>
          <a:off x="4686300" y="16630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68669</xdr:rowOff>
    </xdr:from>
    <xdr:to>
      <xdr:col>20</xdr:col>
      <xdr:colOff>38100</xdr:colOff>
      <xdr:row>98</xdr:row>
      <xdr:rowOff>170269</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3746500" y="16870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161396</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3530111" y="16963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79527</xdr:rowOff>
    </xdr:from>
    <xdr:to>
      <xdr:col>15</xdr:col>
      <xdr:colOff>101600</xdr:colOff>
      <xdr:row>99</xdr:row>
      <xdr:rowOff>9677</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2857500" y="16881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804</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2641111" y="16974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119924</xdr:rowOff>
    </xdr:from>
    <xdr:to>
      <xdr:col>10</xdr:col>
      <xdr:colOff>165100</xdr:colOff>
      <xdr:row>99</xdr:row>
      <xdr:rowOff>50074</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968500" y="16922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41201</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1752111" y="17014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97406</xdr:rowOff>
    </xdr:from>
    <xdr:to>
      <xdr:col>6</xdr:col>
      <xdr:colOff>38100</xdr:colOff>
      <xdr:row>99</xdr:row>
      <xdr:rowOff>27556</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1079500" y="16899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18683</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863111" y="16992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a:extLst>
            <a:ext uri="{FF2B5EF4-FFF2-40B4-BE49-F238E27FC236}">
              <a16:creationId xmlns:a16="http://schemas.microsoft.com/office/drawing/2014/main" id="{00000000-0008-0000-07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85979</xdr:rowOff>
    </xdr:from>
    <xdr:to>
      <xdr:col>54</xdr:col>
      <xdr:colOff>189865</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10475595" y="5229479"/>
          <a:ext cx="1270" cy="15015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0" name="労働費最小値テキスト">
          <a:extLst>
            <a:ext uri="{FF2B5EF4-FFF2-40B4-BE49-F238E27FC236}">
              <a16:creationId xmlns:a16="http://schemas.microsoft.com/office/drawing/2014/main" id="{00000000-0008-0000-0700-000022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32656</xdr:rowOff>
    </xdr:from>
    <xdr:ext cx="469744" cy="259045"/>
    <xdr:sp macro="" textlink="">
      <xdr:nvSpPr>
        <xdr:cNvPr id="292" name="労働費最大値テキスト">
          <a:extLst>
            <a:ext uri="{FF2B5EF4-FFF2-40B4-BE49-F238E27FC236}">
              <a16:creationId xmlns:a16="http://schemas.microsoft.com/office/drawing/2014/main" id="{00000000-0008-0000-0700-000024010000}"/>
            </a:ext>
          </a:extLst>
        </xdr:cNvPr>
        <xdr:cNvSpPr txBox="1"/>
      </xdr:nvSpPr>
      <xdr:spPr>
        <a:xfrm>
          <a:off x="10528300" y="5004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85979</xdr:rowOff>
    </xdr:from>
    <xdr:to>
      <xdr:col>55</xdr:col>
      <xdr:colOff>88900</xdr:colOff>
      <xdr:row>30</xdr:row>
      <xdr:rowOff>85979</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5229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122445</xdr:rowOff>
    </xdr:from>
    <xdr:ext cx="378565" cy="259045"/>
    <xdr:sp macro="" textlink="">
      <xdr:nvSpPr>
        <xdr:cNvPr id="295" name="労働費平均値テキスト">
          <a:extLst>
            <a:ext uri="{FF2B5EF4-FFF2-40B4-BE49-F238E27FC236}">
              <a16:creationId xmlns:a16="http://schemas.microsoft.com/office/drawing/2014/main" id="{00000000-0008-0000-0700-000027010000}"/>
            </a:ext>
          </a:extLst>
        </xdr:cNvPr>
        <xdr:cNvSpPr txBox="1"/>
      </xdr:nvSpPr>
      <xdr:spPr>
        <a:xfrm>
          <a:off x="10528300" y="629464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99568</xdr:rowOff>
    </xdr:from>
    <xdr:to>
      <xdr:col>55</xdr:col>
      <xdr:colOff>50800</xdr:colOff>
      <xdr:row>38</xdr:row>
      <xdr:rowOff>29718</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104267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96901</xdr:rowOff>
    </xdr:from>
    <xdr:to>
      <xdr:col>50</xdr:col>
      <xdr:colOff>165100</xdr:colOff>
      <xdr:row>38</xdr:row>
      <xdr:rowOff>27051</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9588500" y="6440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43578</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50017" y="62157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58801</xdr:rowOff>
    </xdr:from>
    <xdr:to>
      <xdr:col>46</xdr:col>
      <xdr:colOff>38100</xdr:colOff>
      <xdr:row>37</xdr:row>
      <xdr:rowOff>160401</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8699500" y="6402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5478</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61017" y="61776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3" name="直線コネクタ 302">
          <a:extLst>
            <a:ext uri="{FF2B5EF4-FFF2-40B4-BE49-F238E27FC236}">
              <a16:creationId xmlns:a16="http://schemas.microsoft.com/office/drawing/2014/main" id="{00000000-0008-0000-0700-00002F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72517</xdr:rowOff>
    </xdr:from>
    <xdr:to>
      <xdr:col>41</xdr:col>
      <xdr:colOff>101600</xdr:colOff>
      <xdr:row>38</xdr:row>
      <xdr:rowOff>2667</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7810500" y="641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19194</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2017" y="61913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67564</xdr:rowOff>
    </xdr:from>
    <xdr:to>
      <xdr:col>36</xdr:col>
      <xdr:colOff>165100</xdr:colOff>
      <xdr:row>35</xdr:row>
      <xdr:rowOff>169164</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6921500" y="6068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14241</xdr:rowOff>
    </xdr:from>
    <xdr:ext cx="469744"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37428" y="5843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4" name="労働費該当値テキスト">
          <a:extLst>
            <a:ext uri="{FF2B5EF4-FFF2-40B4-BE49-F238E27FC236}">
              <a16:creationId xmlns:a16="http://schemas.microsoft.com/office/drawing/2014/main" id="{00000000-0008-0000-0700-00003A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a:extLst>
            <a:ext uri="{FF2B5EF4-FFF2-40B4-BE49-F238E27FC236}">
              <a16:creationId xmlns:a16="http://schemas.microsoft.com/office/drawing/2014/main" id="{00000000-0008-0000-07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70910</xdr:rowOff>
    </xdr:from>
    <xdr:to>
      <xdr:col>54</xdr:col>
      <xdr:colOff>189865</xdr:colOff>
      <xdr:row>59</xdr:row>
      <xdr:rowOff>38564</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10475595" y="8643410"/>
          <a:ext cx="1270" cy="151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42391</xdr:rowOff>
    </xdr:from>
    <xdr:ext cx="378565" cy="259045"/>
    <xdr:sp macro="" textlink="">
      <xdr:nvSpPr>
        <xdr:cNvPr id="347" name="農林水産業費最小値テキスト">
          <a:extLst>
            <a:ext uri="{FF2B5EF4-FFF2-40B4-BE49-F238E27FC236}">
              <a16:creationId xmlns:a16="http://schemas.microsoft.com/office/drawing/2014/main" id="{00000000-0008-0000-0700-00005B010000}"/>
            </a:ext>
          </a:extLst>
        </xdr:cNvPr>
        <xdr:cNvSpPr txBox="1"/>
      </xdr:nvSpPr>
      <xdr:spPr>
        <a:xfrm>
          <a:off x="10528300" y="101579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38564</xdr:rowOff>
    </xdr:from>
    <xdr:to>
      <xdr:col>55</xdr:col>
      <xdr:colOff>88900</xdr:colOff>
      <xdr:row>59</xdr:row>
      <xdr:rowOff>38564</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10154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17587</xdr:rowOff>
    </xdr:from>
    <xdr:ext cx="534377" cy="259045"/>
    <xdr:sp macro="" textlink="">
      <xdr:nvSpPr>
        <xdr:cNvPr id="349" name="農林水産業費最大値テキスト">
          <a:extLst>
            <a:ext uri="{FF2B5EF4-FFF2-40B4-BE49-F238E27FC236}">
              <a16:creationId xmlns:a16="http://schemas.microsoft.com/office/drawing/2014/main" id="{00000000-0008-0000-0700-00005D010000}"/>
            </a:ext>
          </a:extLst>
        </xdr:cNvPr>
        <xdr:cNvSpPr txBox="1"/>
      </xdr:nvSpPr>
      <xdr:spPr>
        <a:xfrm>
          <a:off x="10528300" y="8418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79,611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70910</xdr:rowOff>
    </xdr:from>
    <xdr:to>
      <xdr:col>55</xdr:col>
      <xdr:colOff>88900</xdr:colOff>
      <xdr:row>50</xdr:row>
      <xdr:rowOff>70910</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10388600" y="8643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91694</xdr:rowOff>
    </xdr:from>
    <xdr:to>
      <xdr:col>55</xdr:col>
      <xdr:colOff>0</xdr:colOff>
      <xdr:row>58</xdr:row>
      <xdr:rowOff>93694</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9639300" y="10035794"/>
          <a:ext cx="838200" cy="2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27722</xdr:rowOff>
    </xdr:from>
    <xdr:ext cx="469744" cy="259045"/>
    <xdr:sp macro="" textlink="">
      <xdr:nvSpPr>
        <xdr:cNvPr id="352" name="農林水産業費平均値テキスト">
          <a:extLst>
            <a:ext uri="{FF2B5EF4-FFF2-40B4-BE49-F238E27FC236}">
              <a16:creationId xmlns:a16="http://schemas.microsoft.com/office/drawing/2014/main" id="{00000000-0008-0000-0700-000060010000}"/>
            </a:ext>
          </a:extLst>
        </xdr:cNvPr>
        <xdr:cNvSpPr txBox="1"/>
      </xdr:nvSpPr>
      <xdr:spPr>
        <a:xfrm>
          <a:off x="10528300" y="99718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49295</xdr:rowOff>
    </xdr:from>
    <xdr:to>
      <xdr:col>55</xdr:col>
      <xdr:colOff>50800</xdr:colOff>
      <xdr:row>58</xdr:row>
      <xdr:rowOff>150895</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10426700" y="999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73616</xdr:rowOff>
    </xdr:from>
    <xdr:to>
      <xdr:col>50</xdr:col>
      <xdr:colOff>114300</xdr:colOff>
      <xdr:row>58</xdr:row>
      <xdr:rowOff>91694</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8750300" y="10017716"/>
          <a:ext cx="889000" cy="18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52210</xdr:rowOff>
    </xdr:from>
    <xdr:to>
      <xdr:col>50</xdr:col>
      <xdr:colOff>165100</xdr:colOff>
      <xdr:row>58</xdr:row>
      <xdr:rowOff>153810</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9588500" y="9996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144937</xdr:rowOff>
    </xdr:from>
    <xdr:ext cx="469744"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404428" y="10089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51765</xdr:rowOff>
    </xdr:from>
    <xdr:to>
      <xdr:col>45</xdr:col>
      <xdr:colOff>177800</xdr:colOff>
      <xdr:row>58</xdr:row>
      <xdr:rowOff>73616</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a:off x="7861300" y="9995865"/>
          <a:ext cx="889000" cy="21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55125</xdr:rowOff>
    </xdr:from>
    <xdr:to>
      <xdr:col>46</xdr:col>
      <xdr:colOff>38100</xdr:colOff>
      <xdr:row>58</xdr:row>
      <xdr:rowOff>156725</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8699500" y="999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147852</xdr:rowOff>
    </xdr:from>
    <xdr:ext cx="469744"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515428" y="10091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145205</xdr:rowOff>
    </xdr:from>
    <xdr:to>
      <xdr:col>41</xdr:col>
      <xdr:colOff>50800</xdr:colOff>
      <xdr:row>58</xdr:row>
      <xdr:rowOff>51765</xdr:rowOff>
    </xdr:to>
    <xdr:cxnSp macro="">
      <xdr:nvCxnSpPr>
        <xdr:cNvPr id="360" name="直線コネクタ 359">
          <a:extLst>
            <a:ext uri="{FF2B5EF4-FFF2-40B4-BE49-F238E27FC236}">
              <a16:creationId xmlns:a16="http://schemas.microsoft.com/office/drawing/2014/main" id="{00000000-0008-0000-0700-000068010000}"/>
            </a:ext>
          </a:extLst>
        </xdr:cNvPr>
        <xdr:cNvCxnSpPr/>
      </xdr:nvCxnSpPr>
      <xdr:spPr>
        <a:xfrm>
          <a:off x="6972300" y="9917855"/>
          <a:ext cx="889000" cy="78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55029</xdr:rowOff>
    </xdr:from>
    <xdr:to>
      <xdr:col>41</xdr:col>
      <xdr:colOff>101600</xdr:colOff>
      <xdr:row>58</xdr:row>
      <xdr:rowOff>156629</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7810500" y="999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147756</xdr:rowOff>
    </xdr:from>
    <xdr:ext cx="469744"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26428" y="10091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112960</xdr:rowOff>
    </xdr:from>
    <xdr:to>
      <xdr:col>36</xdr:col>
      <xdr:colOff>165100</xdr:colOff>
      <xdr:row>58</xdr:row>
      <xdr:rowOff>43110</xdr:rowOff>
    </xdr:to>
    <xdr:sp macro="" textlink="">
      <xdr:nvSpPr>
        <xdr:cNvPr id="363" name="フローチャート: 判断 362">
          <a:extLst>
            <a:ext uri="{FF2B5EF4-FFF2-40B4-BE49-F238E27FC236}">
              <a16:creationId xmlns:a16="http://schemas.microsoft.com/office/drawing/2014/main" id="{00000000-0008-0000-0700-00006B010000}"/>
            </a:ext>
          </a:extLst>
        </xdr:cNvPr>
        <xdr:cNvSpPr/>
      </xdr:nvSpPr>
      <xdr:spPr>
        <a:xfrm>
          <a:off x="6921500" y="9885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34237</xdr:rowOff>
    </xdr:from>
    <xdr:ext cx="534377"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05111" y="9978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42894</xdr:rowOff>
    </xdr:from>
    <xdr:to>
      <xdr:col>55</xdr:col>
      <xdr:colOff>50800</xdr:colOff>
      <xdr:row>58</xdr:row>
      <xdr:rowOff>144494</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10426700" y="9986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2271</xdr:rowOff>
    </xdr:from>
    <xdr:ext cx="469744" cy="259045"/>
    <xdr:sp macro="" textlink="">
      <xdr:nvSpPr>
        <xdr:cNvPr id="371" name="農林水産業費該当値テキスト">
          <a:extLst>
            <a:ext uri="{FF2B5EF4-FFF2-40B4-BE49-F238E27FC236}">
              <a16:creationId xmlns:a16="http://schemas.microsoft.com/office/drawing/2014/main" id="{00000000-0008-0000-0700-000073010000}"/>
            </a:ext>
          </a:extLst>
        </xdr:cNvPr>
        <xdr:cNvSpPr txBox="1"/>
      </xdr:nvSpPr>
      <xdr:spPr>
        <a:xfrm>
          <a:off x="10528300" y="9774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40894</xdr:rowOff>
    </xdr:from>
    <xdr:to>
      <xdr:col>50</xdr:col>
      <xdr:colOff>165100</xdr:colOff>
      <xdr:row>58</xdr:row>
      <xdr:rowOff>142494</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9588500" y="9984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159021</xdr:rowOff>
    </xdr:from>
    <xdr:ext cx="469744"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9404428" y="9760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22816</xdr:rowOff>
    </xdr:from>
    <xdr:to>
      <xdr:col>46</xdr:col>
      <xdr:colOff>38100</xdr:colOff>
      <xdr:row>58</xdr:row>
      <xdr:rowOff>124416</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8699500" y="9966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140943</xdr:rowOff>
    </xdr:from>
    <xdr:ext cx="469744"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8515428" y="9742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965</xdr:rowOff>
    </xdr:from>
    <xdr:to>
      <xdr:col>41</xdr:col>
      <xdr:colOff>101600</xdr:colOff>
      <xdr:row>58</xdr:row>
      <xdr:rowOff>102565</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7810500" y="9945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119092</xdr:rowOff>
    </xdr:from>
    <xdr:ext cx="469744"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7626428" y="9720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94405</xdr:rowOff>
    </xdr:from>
    <xdr:to>
      <xdr:col>36</xdr:col>
      <xdr:colOff>165100</xdr:colOff>
      <xdr:row>58</xdr:row>
      <xdr:rowOff>24555</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6921500" y="9867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41082</xdr:rowOff>
    </xdr:from>
    <xdr:ext cx="534377"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705111" y="9642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a:extLst>
            <a:ext uri="{FF2B5EF4-FFF2-40B4-BE49-F238E27FC236}">
              <a16:creationId xmlns:a16="http://schemas.microsoft.com/office/drawing/2014/main" id="{00000000-0008-0000-07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20447</xdr:rowOff>
    </xdr:from>
    <xdr:to>
      <xdr:col>54</xdr:col>
      <xdr:colOff>189865</xdr:colOff>
      <xdr:row>79</xdr:row>
      <xdr:rowOff>15190</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10475595" y="12193397"/>
          <a:ext cx="1270" cy="1366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19017</xdr:rowOff>
    </xdr:from>
    <xdr:ext cx="378565" cy="259045"/>
    <xdr:sp macro="" textlink="">
      <xdr:nvSpPr>
        <xdr:cNvPr id="404" name="商工費最小値テキスト">
          <a:extLst>
            <a:ext uri="{FF2B5EF4-FFF2-40B4-BE49-F238E27FC236}">
              <a16:creationId xmlns:a16="http://schemas.microsoft.com/office/drawing/2014/main" id="{00000000-0008-0000-0700-000094010000}"/>
            </a:ext>
          </a:extLst>
        </xdr:cNvPr>
        <xdr:cNvSpPr txBox="1"/>
      </xdr:nvSpPr>
      <xdr:spPr>
        <a:xfrm>
          <a:off x="10528300" y="13563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15190</xdr:rowOff>
    </xdr:from>
    <xdr:to>
      <xdr:col>55</xdr:col>
      <xdr:colOff>88900</xdr:colOff>
      <xdr:row>79</xdr:row>
      <xdr:rowOff>15190</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355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138574</xdr:rowOff>
    </xdr:from>
    <xdr:ext cx="534377" cy="259045"/>
    <xdr:sp macro="" textlink="">
      <xdr:nvSpPr>
        <xdr:cNvPr id="406" name="商工費最大値テキスト">
          <a:extLst>
            <a:ext uri="{FF2B5EF4-FFF2-40B4-BE49-F238E27FC236}">
              <a16:creationId xmlns:a16="http://schemas.microsoft.com/office/drawing/2014/main" id="{00000000-0008-0000-0700-000096010000}"/>
            </a:ext>
          </a:extLst>
        </xdr:cNvPr>
        <xdr:cNvSpPr txBox="1"/>
      </xdr:nvSpPr>
      <xdr:spPr>
        <a:xfrm>
          <a:off x="10528300" y="11968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36,630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20447</xdr:rowOff>
    </xdr:from>
    <xdr:to>
      <xdr:col>55</xdr:col>
      <xdr:colOff>88900</xdr:colOff>
      <xdr:row>71</xdr:row>
      <xdr:rowOff>20447</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10388600" y="12193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25248</xdr:rowOff>
    </xdr:from>
    <xdr:to>
      <xdr:col>55</xdr:col>
      <xdr:colOff>0</xdr:colOff>
      <xdr:row>77</xdr:row>
      <xdr:rowOff>87046</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9639300" y="13226898"/>
          <a:ext cx="838200" cy="61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47134</xdr:rowOff>
    </xdr:from>
    <xdr:ext cx="469744" cy="259045"/>
    <xdr:sp macro="" textlink="">
      <xdr:nvSpPr>
        <xdr:cNvPr id="409" name="商工費平均値テキスト">
          <a:extLst>
            <a:ext uri="{FF2B5EF4-FFF2-40B4-BE49-F238E27FC236}">
              <a16:creationId xmlns:a16="http://schemas.microsoft.com/office/drawing/2014/main" id="{00000000-0008-0000-0700-000099010000}"/>
            </a:ext>
          </a:extLst>
        </xdr:cNvPr>
        <xdr:cNvSpPr txBox="1"/>
      </xdr:nvSpPr>
      <xdr:spPr>
        <a:xfrm>
          <a:off x="10528300" y="132487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68707</xdr:rowOff>
    </xdr:from>
    <xdr:to>
      <xdr:col>55</xdr:col>
      <xdr:colOff>50800</xdr:colOff>
      <xdr:row>77</xdr:row>
      <xdr:rowOff>170307</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10426700" y="13270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93066</xdr:rowOff>
    </xdr:from>
    <xdr:to>
      <xdr:col>50</xdr:col>
      <xdr:colOff>114300</xdr:colOff>
      <xdr:row>77</xdr:row>
      <xdr:rowOff>25248</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8750300" y="12951816"/>
          <a:ext cx="889000" cy="275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101664</xdr:rowOff>
    </xdr:from>
    <xdr:to>
      <xdr:col>50</xdr:col>
      <xdr:colOff>165100</xdr:colOff>
      <xdr:row>78</xdr:row>
      <xdr:rowOff>31814</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9588500" y="1330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22941</xdr:rowOff>
    </xdr:from>
    <xdr:ext cx="469744"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404428" y="13396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93066</xdr:rowOff>
    </xdr:from>
    <xdr:to>
      <xdr:col>45</xdr:col>
      <xdr:colOff>177800</xdr:colOff>
      <xdr:row>76</xdr:row>
      <xdr:rowOff>6159</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7861300" y="12951816"/>
          <a:ext cx="889000" cy="84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102312</xdr:rowOff>
    </xdr:from>
    <xdr:to>
      <xdr:col>46</xdr:col>
      <xdr:colOff>38100</xdr:colOff>
      <xdr:row>78</xdr:row>
      <xdr:rowOff>32462</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8699500" y="13303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23589</xdr:rowOff>
    </xdr:from>
    <xdr:ext cx="469744"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515428" y="13396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169608</xdr:rowOff>
    </xdr:from>
    <xdr:to>
      <xdr:col>41</xdr:col>
      <xdr:colOff>50800</xdr:colOff>
      <xdr:row>76</xdr:row>
      <xdr:rowOff>6159</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a:off x="6972300" y="13028358"/>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98997</xdr:rowOff>
    </xdr:from>
    <xdr:to>
      <xdr:col>41</xdr:col>
      <xdr:colOff>101600</xdr:colOff>
      <xdr:row>78</xdr:row>
      <xdr:rowOff>29147</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7810500" y="13300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20274</xdr:rowOff>
    </xdr:from>
    <xdr:ext cx="469744"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26428" y="13393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4090</xdr:rowOff>
    </xdr:from>
    <xdr:to>
      <xdr:col>36</xdr:col>
      <xdr:colOff>165100</xdr:colOff>
      <xdr:row>76</xdr:row>
      <xdr:rowOff>105690</xdr:rowOff>
    </xdr:to>
    <xdr:sp macro="" textlink="">
      <xdr:nvSpPr>
        <xdr:cNvPr id="420" name="フローチャート: 判断 419">
          <a:extLst>
            <a:ext uri="{FF2B5EF4-FFF2-40B4-BE49-F238E27FC236}">
              <a16:creationId xmlns:a16="http://schemas.microsoft.com/office/drawing/2014/main" id="{00000000-0008-0000-0700-0000A4010000}"/>
            </a:ext>
          </a:extLst>
        </xdr:cNvPr>
        <xdr:cNvSpPr/>
      </xdr:nvSpPr>
      <xdr:spPr>
        <a:xfrm>
          <a:off x="6921500" y="1303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96817</xdr:rowOff>
    </xdr:from>
    <xdr:ext cx="534377"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05111" y="13127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36246</xdr:rowOff>
    </xdr:from>
    <xdr:to>
      <xdr:col>55</xdr:col>
      <xdr:colOff>50800</xdr:colOff>
      <xdr:row>77</xdr:row>
      <xdr:rowOff>137846</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10426700" y="1323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59123</xdr:rowOff>
    </xdr:from>
    <xdr:ext cx="469744" cy="259045"/>
    <xdr:sp macro="" textlink="">
      <xdr:nvSpPr>
        <xdr:cNvPr id="428" name="商工費該当値テキスト">
          <a:extLst>
            <a:ext uri="{FF2B5EF4-FFF2-40B4-BE49-F238E27FC236}">
              <a16:creationId xmlns:a16="http://schemas.microsoft.com/office/drawing/2014/main" id="{00000000-0008-0000-0700-0000AC010000}"/>
            </a:ext>
          </a:extLst>
        </xdr:cNvPr>
        <xdr:cNvSpPr txBox="1"/>
      </xdr:nvSpPr>
      <xdr:spPr>
        <a:xfrm>
          <a:off x="10528300" y="13089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145898</xdr:rowOff>
    </xdr:from>
    <xdr:to>
      <xdr:col>50</xdr:col>
      <xdr:colOff>165100</xdr:colOff>
      <xdr:row>77</xdr:row>
      <xdr:rowOff>76048</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9588500" y="13176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92574</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9404428" y="12951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42266</xdr:rowOff>
    </xdr:from>
    <xdr:to>
      <xdr:col>46</xdr:col>
      <xdr:colOff>38100</xdr:colOff>
      <xdr:row>75</xdr:row>
      <xdr:rowOff>143866</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8699500" y="12901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160393</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8483111" y="12676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126809</xdr:rowOff>
    </xdr:from>
    <xdr:to>
      <xdr:col>41</xdr:col>
      <xdr:colOff>101600</xdr:colOff>
      <xdr:row>76</xdr:row>
      <xdr:rowOff>56959</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7810500" y="12985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73486</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7594111" y="12760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118808</xdr:rowOff>
    </xdr:from>
    <xdr:to>
      <xdr:col>36</xdr:col>
      <xdr:colOff>165100</xdr:colOff>
      <xdr:row>76</xdr:row>
      <xdr:rowOff>48958</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6921500" y="1297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65485</xdr:rowOff>
    </xdr:from>
    <xdr:ext cx="534377"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705111" y="12752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a:extLst>
            <a:ext uri="{FF2B5EF4-FFF2-40B4-BE49-F238E27FC236}">
              <a16:creationId xmlns:a16="http://schemas.microsoft.com/office/drawing/2014/main" id="{00000000-0008-0000-07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97782</xdr:rowOff>
    </xdr:from>
    <xdr:to>
      <xdr:col>54</xdr:col>
      <xdr:colOff>189865</xdr:colOff>
      <xdr:row>98</xdr:row>
      <xdr:rowOff>90749</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10475595" y="15528282"/>
          <a:ext cx="1270" cy="1364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94576</xdr:rowOff>
    </xdr:from>
    <xdr:ext cx="534377" cy="259045"/>
    <xdr:sp macro="" textlink="">
      <xdr:nvSpPr>
        <xdr:cNvPr id="461" name="土木費最小値テキスト">
          <a:extLst>
            <a:ext uri="{FF2B5EF4-FFF2-40B4-BE49-F238E27FC236}">
              <a16:creationId xmlns:a16="http://schemas.microsoft.com/office/drawing/2014/main" id="{00000000-0008-0000-0700-0000CD010000}"/>
            </a:ext>
          </a:extLst>
        </xdr:cNvPr>
        <xdr:cNvSpPr txBox="1"/>
      </xdr:nvSpPr>
      <xdr:spPr>
        <a:xfrm>
          <a:off x="10528300" y="16896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90749</xdr:rowOff>
    </xdr:from>
    <xdr:to>
      <xdr:col>55</xdr:col>
      <xdr:colOff>88900</xdr:colOff>
      <xdr:row>98</xdr:row>
      <xdr:rowOff>90749</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6892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44459</xdr:rowOff>
    </xdr:from>
    <xdr:ext cx="599010" cy="259045"/>
    <xdr:sp macro="" textlink="">
      <xdr:nvSpPr>
        <xdr:cNvPr id="463" name="土木費最大値テキスト">
          <a:extLst>
            <a:ext uri="{FF2B5EF4-FFF2-40B4-BE49-F238E27FC236}">
              <a16:creationId xmlns:a16="http://schemas.microsoft.com/office/drawing/2014/main" id="{00000000-0008-0000-0700-0000CF010000}"/>
            </a:ext>
          </a:extLst>
        </xdr:cNvPr>
        <xdr:cNvSpPr txBox="1"/>
      </xdr:nvSpPr>
      <xdr:spPr>
        <a:xfrm>
          <a:off x="10528300" y="15303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195,501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97782</xdr:rowOff>
    </xdr:from>
    <xdr:to>
      <xdr:col>55</xdr:col>
      <xdr:colOff>88900</xdr:colOff>
      <xdr:row>90</xdr:row>
      <xdr:rowOff>97782</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5528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134404</xdr:rowOff>
    </xdr:from>
    <xdr:to>
      <xdr:col>55</xdr:col>
      <xdr:colOff>0</xdr:colOff>
      <xdr:row>97</xdr:row>
      <xdr:rowOff>148836</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9639300" y="16765054"/>
          <a:ext cx="838200" cy="1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68366</xdr:rowOff>
    </xdr:from>
    <xdr:ext cx="534377" cy="259045"/>
    <xdr:sp macro="" textlink="">
      <xdr:nvSpPr>
        <xdr:cNvPr id="466" name="土木費平均値テキスト">
          <a:extLst>
            <a:ext uri="{FF2B5EF4-FFF2-40B4-BE49-F238E27FC236}">
              <a16:creationId xmlns:a16="http://schemas.microsoft.com/office/drawing/2014/main" id="{00000000-0008-0000-0700-0000D2010000}"/>
            </a:ext>
          </a:extLst>
        </xdr:cNvPr>
        <xdr:cNvSpPr txBox="1"/>
      </xdr:nvSpPr>
      <xdr:spPr>
        <a:xfrm>
          <a:off x="10528300" y="165275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45489</xdr:rowOff>
    </xdr:from>
    <xdr:to>
      <xdr:col>55</xdr:col>
      <xdr:colOff>50800</xdr:colOff>
      <xdr:row>97</xdr:row>
      <xdr:rowOff>147089</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10426700" y="16676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148836</xdr:rowOff>
    </xdr:from>
    <xdr:to>
      <xdr:col>50</xdr:col>
      <xdr:colOff>114300</xdr:colOff>
      <xdr:row>98</xdr:row>
      <xdr:rowOff>3561</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8750300" y="16779486"/>
          <a:ext cx="889000" cy="26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47706</xdr:rowOff>
    </xdr:from>
    <xdr:to>
      <xdr:col>50</xdr:col>
      <xdr:colOff>165100</xdr:colOff>
      <xdr:row>97</xdr:row>
      <xdr:rowOff>149306</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9588500" y="16678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165833</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372111" y="16453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158682</xdr:rowOff>
    </xdr:from>
    <xdr:to>
      <xdr:col>45</xdr:col>
      <xdr:colOff>177800</xdr:colOff>
      <xdr:row>98</xdr:row>
      <xdr:rowOff>3561</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a:off x="7861300" y="16789332"/>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35880</xdr:rowOff>
    </xdr:from>
    <xdr:to>
      <xdr:col>46</xdr:col>
      <xdr:colOff>38100</xdr:colOff>
      <xdr:row>97</xdr:row>
      <xdr:rowOff>137480</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8699500" y="1666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154007</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483111" y="16441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158682</xdr:rowOff>
    </xdr:from>
    <xdr:to>
      <xdr:col>41</xdr:col>
      <xdr:colOff>50800</xdr:colOff>
      <xdr:row>98</xdr:row>
      <xdr:rowOff>32159</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flipV="1">
          <a:off x="6972300" y="16789332"/>
          <a:ext cx="889000" cy="44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44924</xdr:rowOff>
    </xdr:from>
    <xdr:to>
      <xdr:col>41</xdr:col>
      <xdr:colOff>101600</xdr:colOff>
      <xdr:row>97</xdr:row>
      <xdr:rowOff>146524</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7810500" y="1667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163051</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594111" y="16450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8706</xdr:rowOff>
    </xdr:from>
    <xdr:to>
      <xdr:col>36</xdr:col>
      <xdr:colOff>165100</xdr:colOff>
      <xdr:row>97</xdr:row>
      <xdr:rowOff>110306</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6921500" y="16639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126833</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05111" y="16414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83604</xdr:rowOff>
    </xdr:from>
    <xdr:to>
      <xdr:col>55</xdr:col>
      <xdr:colOff>50800</xdr:colOff>
      <xdr:row>98</xdr:row>
      <xdr:rowOff>13754</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10426700" y="16714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62031</xdr:rowOff>
    </xdr:from>
    <xdr:ext cx="534377" cy="259045"/>
    <xdr:sp macro="" textlink="">
      <xdr:nvSpPr>
        <xdr:cNvPr id="485" name="土木費該当値テキスト">
          <a:extLst>
            <a:ext uri="{FF2B5EF4-FFF2-40B4-BE49-F238E27FC236}">
              <a16:creationId xmlns:a16="http://schemas.microsoft.com/office/drawing/2014/main" id="{00000000-0008-0000-0700-0000E5010000}"/>
            </a:ext>
          </a:extLst>
        </xdr:cNvPr>
        <xdr:cNvSpPr txBox="1"/>
      </xdr:nvSpPr>
      <xdr:spPr>
        <a:xfrm>
          <a:off x="10528300" y="16692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98036</xdr:rowOff>
    </xdr:from>
    <xdr:to>
      <xdr:col>50</xdr:col>
      <xdr:colOff>165100</xdr:colOff>
      <xdr:row>98</xdr:row>
      <xdr:rowOff>28186</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9588500" y="16728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19313</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9372111" y="16821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124211</xdr:rowOff>
    </xdr:from>
    <xdr:to>
      <xdr:col>46</xdr:col>
      <xdr:colOff>38100</xdr:colOff>
      <xdr:row>98</xdr:row>
      <xdr:rowOff>54361</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8699500" y="1675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45488</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483111" y="16847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107882</xdr:rowOff>
    </xdr:from>
    <xdr:to>
      <xdr:col>41</xdr:col>
      <xdr:colOff>101600</xdr:colOff>
      <xdr:row>98</xdr:row>
      <xdr:rowOff>38032</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7810500" y="16738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29159</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7594111" y="16831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152809</xdr:rowOff>
    </xdr:from>
    <xdr:to>
      <xdr:col>36</xdr:col>
      <xdr:colOff>165100</xdr:colOff>
      <xdr:row>98</xdr:row>
      <xdr:rowOff>82959</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6921500" y="16783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74086</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6705111" y="16876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a:extLst>
            <a:ext uri="{FF2B5EF4-FFF2-40B4-BE49-F238E27FC236}">
              <a16:creationId xmlns:a16="http://schemas.microsoft.com/office/drawing/2014/main" id="{00000000-0008-0000-07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15570</xdr:rowOff>
    </xdr:from>
    <xdr:to>
      <xdr:col>85</xdr:col>
      <xdr:colOff>126364</xdr:colOff>
      <xdr:row>39</xdr:row>
      <xdr:rowOff>2540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6317595" y="5330520"/>
          <a:ext cx="1269" cy="1358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6367</xdr:rowOff>
    </xdr:from>
    <xdr:ext cx="469744" cy="259045"/>
    <xdr:sp macro="" textlink="">
      <xdr:nvSpPr>
        <xdr:cNvPr id="517" name="消防費最小値テキスト">
          <a:extLst>
            <a:ext uri="{FF2B5EF4-FFF2-40B4-BE49-F238E27FC236}">
              <a16:creationId xmlns:a16="http://schemas.microsoft.com/office/drawing/2014/main" id="{00000000-0008-0000-0700-000005020000}"/>
            </a:ext>
          </a:extLst>
        </xdr:cNvPr>
        <xdr:cNvSpPr txBox="1"/>
      </xdr:nvSpPr>
      <xdr:spPr>
        <a:xfrm>
          <a:off x="16370300" y="6692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2540</xdr:rowOff>
    </xdr:from>
    <xdr:to>
      <xdr:col>86</xdr:col>
      <xdr:colOff>25400</xdr:colOff>
      <xdr:row>39</xdr:row>
      <xdr:rowOff>2540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6689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133697</xdr:rowOff>
    </xdr:from>
    <xdr:ext cx="534377" cy="259045"/>
    <xdr:sp macro="" textlink="">
      <xdr:nvSpPr>
        <xdr:cNvPr id="519" name="消防費最大値テキスト">
          <a:extLst>
            <a:ext uri="{FF2B5EF4-FFF2-40B4-BE49-F238E27FC236}">
              <a16:creationId xmlns:a16="http://schemas.microsoft.com/office/drawing/2014/main" id="{00000000-0008-0000-0700-000007020000}"/>
            </a:ext>
          </a:extLst>
        </xdr:cNvPr>
        <xdr:cNvSpPr txBox="1"/>
      </xdr:nvSpPr>
      <xdr:spPr>
        <a:xfrm>
          <a:off x="16370300" y="5105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38,965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15570</xdr:rowOff>
    </xdr:from>
    <xdr:to>
      <xdr:col>86</xdr:col>
      <xdr:colOff>25400</xdr:colOff>
      <xdr:row>31</xdr:row>
      <xdr:rowOff>15570</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533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6609</xdr:rowOff>
    </xdr:from>
    <xdr:to>
      <xdr:col>85</xdr:col>
      <xdr:colOff>127000</xdr:colOff>
      <xdr:row>37</xdr:row>
      <xdr:rowOff>56718</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5481300" y="6350259"/>
          <a:ext cx="838200" cy="5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14338</xdr:rowOff>
    </xdr:from>
    <xdr:ext cx="534377" cy="259045"/>
    <xdr:sp macro="" textlink="">
      <xdr:nvSpPr>
        <xdr:cNvPr id="522" name="消防費平均値テキスト">
          <a:extLst>
            <a:ext uri="{FF2B5EF4-FFF2-40B4-BE49-F238E27FC236}">
              <a16:creationId xmlns:a16="http://schemas.microsoft.com/office/drawing/2014/main" id="{00000000-0008-0000-0700-00000A020000}"/>
            </a:ext>
          </a:extLst>
        </xdr:cNvPr>
        <xdr:cNvSpPr txBox="1"/>
      </xdr:nvSpPr>
      <xdr:spPr>
        <a:xfrm>
          <a:off x="16370300" y="63579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35911</xdr:rowOff>
    </xdr:from>
    <xdr:to>
      <xdr:col>85</xdr:col>
      <xdr:colOff>177800</xdr:colOff>
      <xdr:row>37</xdr:row>
      <xdr:rowOff>137511</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6268700" y="637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56718</xdr:rowOff>
    </xdr:from>
    <xdr:to>
      <xdr:col>81</xdr:col>
      <xdr:colOff>50800</xdr:colOff>
      <xdr:row>37</xdr:row>
      <xdr:rowOff>73726</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4592300" y="6400368"/>
          <a:ext cx="889000" cy="17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62382</xdr:rowOff>
    </xdr:from>
    <xdr:to>
      <xdr:col>81</xdr:col>
      <xdr:colOff>101600</xdr:colOff>
      <xdr:row>37</xdr:row>
      <xdr:rowOff>163982</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5430500" y="640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155109</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14111" y="6498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73726</xdr:rowOff>
    </xdr:from>
    <xdr:to>
      <xdr:col>76</xdr:col>
      <xdr:colOff>114300</xdr:colOff>
      <xdr:row>37</xdr:row>
      <xdr:rowOff>87076</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3703300" y="6417376"/>
          <a:ext cx="889000" cy="1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43546</xdr:rowOff>
    </xdr:from>
    <xdr:to>
      <xdr:col>76</xdr:col>
      <xdr:colOff>165100</xdr:colOff>
      <xdr:row>37</xdr:row>
      <xdr:rowOff>145146</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4541500" y="6387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136272</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325111" y="6479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87076</xdr:rowOff>
    </xdr:from>
    <xdr:to>
      <xdr:col>71</xdr:col>
      <xdr:colOff>177800</xdr:colOff>
      <xdr:row>37</xdr:row>
      <xdr:rowOff>93614</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flipV="1">
          <a:off x="12814300" y="6430726"/>
          <a:ext cx="889000" cy="6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55525</xdr:rowOff>
    </xdr:from>
    <xdr:to>
      <xdr:col>72</xdr:col>
      <xdr:colOff>38100</xdr:colOff>
      <xdr:row>37</xdr:row>
      <xdr:rowOff>157125</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3652500" y="639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148252</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436111" y="6491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149525</xdr:rowOff>
    </xdr:from>
    <xdr:to>
      <xdr:col>67</xdr:col>
      <xdr:colOff>101600</xdr:colOff>
      <xdr:row>37</xdr:row>
      <xdr:rowOff>79675</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2763500" y="632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96202</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547111" y="6096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127259</xdr:rowOff>
    </xdr:from>
    <xdr:to>
      <xdr:col>85</xdr:col>
      <xdr:colOff>177800</xdr:colOff>
      <xdr:row>37</xdr:row>
      <xdr:rowOff>57409</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6268700" y="6299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150136</xdr:rowOff>
    </xdr:from>
    <xdr:ext cx="534377" cy="259045"/>
    <xdr:sp macro="" textlink="">
      <xdr:nvSpPr>
        <xdr:cNvPr id="541" name="消防費該当値テキスト">
          <a:extLst>
            <a:ext uri="{FF2B5EF4-FFF2-40B4-BE49-F238E27FC236}">
              <a16:creationId xmlns:a16="http://schemas.microsoft.com/office/drawing/2014/main" id="{00000000-0008-0000-0700-00001D020000}"/>
            </a:ext>
          </a:extLst>
        </xdr:cNvPr>
        <xdr:cNvSpPr txBox="1"/>
      </xdr:nvSpPr>
      <xdr:spPr>
        <a:xfrm>
          <a:off x="16370300" y="6150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5918</xdr:rowOff>
    </xdr:from>
    <xdr:to>
      <xdr:col>81</xdr:col>
      <xdr:colOff>101600</xdr:colOff>
      <xdr:row>37</xdr:row>
      <xdr:rowOff>107518</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5430500" y="634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124045</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14111" y="6124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22926</xdr:rowOff>
    </xdr:from>
    <xdr:to>
      <xdr:col>76</xdr:col>
      <xdr:colOff>165100</xdr:colOff>
      <xdr:row>37</xdr:row>
      <xdr:rowOff>124526</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4541500" y="6366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141053</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4325111" y="6141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36276</xdr:rowOff>
    </xdr:from>
    <xdr:to>
      <xdr:col>72</xdr:col>
      <xdr:colOff>38100</xdr:colOff>
      <xdr:row>37</xdr:row>
      <xdr:rowOff>137876</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3652500" y="6379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154403</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3436111" y="6155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42814</xdr:rowOff>
    </xdr:from>
    <xdr:to>
      <xdr:col>67</xdr:col>
      <xdr:colOff>101600</xdr:colOff>
      <xdr:row>37</xdr:row>
      <xdr:rowOff>144414</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2763500" y="6386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135541</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547111" y="6479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a:extLst>
            <a:ext uri="{FF2B5EF4-FFF2-40B4-BE49-F238E27FC236}">
              <a16:creationId xmlns:a16="http://schemas.microsoft.com/office/drawing/2014/main" id="{00000000-0008-0000-0700-00003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50736</xdr:rowOff>
    </xdr:from>
    <xdr:to>
      <xdr:col>85</xdr:col>
      <xdr:colOff>126364</xdr:colOff>
      <xdr:row>58</xdr:row>
      <xdr:rowOff>126974</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6317595" y="8623236"/>
          <a:ext cx="1269" cy="14478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130801</xdr:rowOff>
    </xdr:from>
    <xdr:ext cx="534377" cy="259045"/>
    <xdr:sp macro="" textlink="">
      <xdr:nvSpPr>
        <xdr:cNvPr id="575" name="教育費最小値テキスト">
          <a:extLst>
            <a:ext uri="{FF2B5EF4-FFF2-40B4-BE49-F238E27FC236}">
              <a16:creationId xmlns:a16="http://schemas.microsoft.com/office/drawing/2014/main" id="{00000000-0008-0000-0700-00003F020000}"/>
            </a:ext>
          </a:extLst>
        </xdr:cNvPr>
        <xdr:cNvSpPr txBox="1"/>
      </xdr:nvSpPr>
      <xdr:spPr>
        <a:xfrm>
          <a:off x="16370300" y="10074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126974</xdr:rowOff>
    </xdr:from>
    <xdr:to>
      <xdr:col>86</xdr:col>
      <xdr:colOff>25400</xdr:colOff>
      <xdr:row>58</xdr:row>
      <xdr:rowOff>126974</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10071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168863</xdr:rowOff>
    </xdr:from>
    <xdr:ext cx="599010" cy="259045"/>
    <xdr:sp macro="" textlink="">
      <xdr:nvSpPr>
        <xdr:cNvPr id="577" name="教育費最大値テキスト">
          <a:extLst>
            <a:ext uri="{FF2B5EF4-FFF2-40B4-BE49-F238E27FC236}">
              <a16:creationId xmlns:a16="http://schemas.microsoft.com/office/drawing/2014/main" id="{00000000-0008-0000-0700-000041020000}"/>
            </a:ext>
          </a:extLst>
        </xdr:cNvPr>
        <xdr:cNvSpPr txBox="1"/>
      </xdr:nvSpPr>
      <xdr:spPr>
        <a:xfrm>
          <a:off x="16370300" y="8398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100,670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50736</xdr:rowOff>
    </xdr:from>
    <xdr:to>
      <xdr:col>86</xdr:col>
      <xdr:colOff>25400</xdr:colOff>
      <xdr:row>50</xdr:row>
      <xdr:rowOff>50736</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8623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124746</xdr:rowOff>
    </xdr:from>
    <xdr:to>
      <xdr:col>85</xdr:col>
      <xdr:colOff>127000</xdr:colOff>
      <xdr:row>58</xdr:row>
      <xdr:rowOff>21152</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5481300" y="9554496"/>
          <a:ext cx="838200" cy="410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151661</xdr:rowOff>
    </xdr:from>
    <xdr:ext cx="534377" cy="259045"/>
    <xdr:sp macro="" textlink="">
      <xdr:nvSpPr>
        <xdr:cNvPr id="580" name="教育費平均値テキスト">
          <a:extLst>
            <a:ext uri="{FF2B5EF4-FFF2-40B4-BE49-F238E27FC236}">
              <a16:creationId xmlns:a16="http://schemas.microsoft.com/office/drawing/2014/main" id="{00000000-0008-0000-0700-000044020000}"/>
            </a:ext>
          </a:extLst>
        </xdr:cNvPr>
        <xdr:cNvSpPr txBox="1"/>
      </xdr:nvSpPr>
      <xdr:spPr>
        <a:xfrm>
          <a:off x="16370300" y="95814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1784</xdr:rowOff>
    </xdr:from>
    <xdr:to>
      <xdr:col>85</xdr:col>
      <xdr:colOff>177800</xdr:colOff>
      <xdr:row>56</xdr:row>
      <xdr:rowOff>103384</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6268700" y="9602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107467</xdr:rowOff>
    </xdr:from>
    <xdr:to>
      <xdr:col>81</xdr:col>
      <xdr:colOff>50800</xdr:colOff>
      <xdr:row>58</xdr:row>
      <xdr:rowOff>21152</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4592300" y="9880117"/>
          <a:ext cx="889000" cy="85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59677</xdr:rowOff>
    </xdr:from>
    <xdr:to>
      <xdr:col>81</xdr:col>
      <xdr:colOff>101600</xdr:colOff>
      <xdr:row>56</xdr:row>
      <xdr:rowOff>161277</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5430500" y="966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6354</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214111" y="9436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107467</xdr:rowOff>
    </xdr:from>
    <xdr:to>
      <xdr:col>76</xdr:col>
      <xdr:colOff>114300</xdr:colOff>
      <xdr:row>58</xdr:row>
      <xdr:rowOff>84360</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3703300" y="9880117"/>
          <a:ext cx="889000" cy="148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79890</xdr:rowOff>
    </xdr:from>
    <xdr:to>
      <xdr:col>76</xdr:col>
      <xdr:colOff>165100</xdr:colOff>
      <xdr:row>57</xdr:row>
      <xdr:rowOff>10040</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4541500" y="968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26567</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325111" y="9456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164008</xdr:rowOff>
    </xdr:from>
    <xdr:to>
      <xdr:col>71</xdr:col>
      <xdr:colOff>177800</xdr:colOff>
      <xdr:row>58</xdr:row>
      <xdr:rowOff>84360</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a:off x="12814300" y="9765208"/>
          <a:ext cx="889000" cy="263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109703</xdr:rowOff>
    </xdr:from>
    <xdr:to>
      <xdr:col>72</xdr:col>
      <xdr:colOff>38100</xdr:colOff>
      <xdr:row>57</xdr:row>
      <xdr:rowOff>39853</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3652500" y="9710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56380</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436111" y="9486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164167</xdr:rowOff>
    </xdr:from>
    <xdr:to>
      <xdr:col>67</xdr:col>
      <xdr:colOff>101600</xdr:colOff>
      <xdr:row>56</xdr:row>
      <xdr:rowOff>94317</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2763500" y="959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110844</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547111" y="9369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73946</xdr:rowOff>
    </xdr:from>
    <xdr:to>
      <xdr:col>85</xdr:col>
      <xdr:colOff>177800</xdr:colOff>
      <xdr:row>56</xdr:row>
      <xdr:rowOff>4096</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6268700" y="9503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96823</xdr:rowOff>
    </xdr:from>
    <xdr:ext cx="534377" cy="259045"/>
    <xdr:sp macro="" textlink="">
      <xdr:nvSpPr>
        <xdr:cNvPr id="599" name="教育費該当値テキスト">
          <a:extLst>
            <a:ext uri="{FF2B5EF4-FFF2-40B4-BE49-F238E27FC236}">
              <a16:creationId xmlns:a16="http://schemas.microsoft.com/office/drawing/2014/main" id="{00000000-0008-0000-0700-000057020000}"/>
            </a:ext>
          </a:extLst>
        </xdr:cNvPr>
        <xdr:cNvSpPr txBox="1"/>
      </xdr:nvSpPr>
      <xdr:spPr>
        <a:xfrm>
          <a:off x="16370300" y="9355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141802</xdr:rowOff>
    </xdr:from>
    <xdr:to>
      <xdr:col>81</xdr:col>
      <xdr:colOff>101600</xdr:colOff>
      <xdr:row>58</xdr:row>
      <xdr:rowOff>71952</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5430500" y="9914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63079</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5214111" y="10007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56667</xdr:rowOff>
    </xdr:from>
    <xdr:to>
      <xdr:col>76</xdr:col>
      <xdr:colOff>165100</xdr:colOff>
      <xdr:row>57</xdr:row>
      <xdr:rowOff>158267</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4541500" y="9829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149394</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4325111" y="9922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33560</xdr:rowOff>
    </xdr:from>
    <xdr:to>
      <xdr:col>72</xdr:col>
      <xdr:colOff>38100</xdr:colOff>
      <xdr:row>58</xdr:row>
      <xdr:rowOff>135160</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3652500" y="997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126287</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3436111" y="10070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113208</xdr:rowOff>
    </xdr:from>
    <xdr:to>
      <xdr:col>67</xdr:col>
      <xdr:colOff>101600</xdr:colOff>
      <xdr:row>57</xdr:row>
      <xdr:rowOff>43358</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2763500" y="9714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34485</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547111" y="9807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a:extLst>
            <a:ext uri="{FF2B5EF4-FFF2-40B4-BE49-F238E27FC236}">
              <a16:creationId xmlns:a16="http://schemas.microsoft.com/office/drawing/2014/main" id="{00000000-0008-0000-07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126136</xdr:rowOff>
    </xdr:from>
    <xdr:to>
      <xdr:col>85</xdr:col>
      <xdr:colOff>126364</xdr:colOff>
      <xdr:row>79</xdr:row>
      <xdr:rowOff>44450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6317595" y="12299086"/>
          <a:ext cx="1269" cy="1289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2" name="災害復旧費最小値テキスト">
          <a:extLst>
            <a:ext uri="{FF2B5EF4-FFF2-40B4-BE49-F238E27FC236}">
              <a16:creationId xmlns:a16="http://schemas.microsoft.com/office/drawing/2014/main" id="{00000000-0008-0000-0700-000078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72813</xdr:rowOff>
    </xdr:from>
    <xdr:ext cx="534377" cy="259045"/>
    <xdr:sp macro="" textlink="">
      <xdr:nvSpPr>
        <xdr:cNvPr id="634" name="災害復旧費最大値テキスト">
          <a:extLst>
            <a:ext uri="{FF2B5EF4-FFF2-40B4-BE49-F238E27FC236}">
              <a16:creationId xmlns:a16="http://schemas.microsoft.com/office/drawing/2014/main" id="{00000000-0008-0000-0700-00007A020000}"/>
            </a:ext>
          </a:extLst>
        </xdr:cNvPr>
        <xdr:cNvSpPr txBox="1"/>
      </xdr:nvSpPr>
      <xdr:spPr>
        <a:xfrm>
          <a:off x="16370300" y="12074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16,928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126136</xdr:rowOff>
    </xdr:from>
    <xdr:to>
      <xdr:col>86</xdr:col>
      <xdr:colOff>25400</xdr:colOff>
      <xdr:row>71</xdr:row>
      <xdr:rowOff>126136</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2299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135889</xdr:rowOff>
    </xdr:from>
    <xdr:to>
      <xdr:col>85</xdr:col>
      <xdr:colOff>127000</xdr:colOff>
      <xdr:row>79</xdr:row>
      <xdr:rowOff>15494</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5481300" y="13337539"/>
          <a:ext cx="838200" cy="222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45000</xdr:rowOff>
    </xdr:from>
    <xdr:ext cx="469744" cy="259045"/>
    <xdr:sp macro="" textlink="">
      <xdr:nvSpPr>
        <xdr:cNvPr id="637" name="災害復旧費平均値テキスト">
          <a:extLst>
            <a:ext uri="{FF2B5EF4-FFF2-40B4-BE49-F238E27FC236}">
              <a16:creationId xmlns:a16="http://schemas.microsoft.com/office/drawing/2014/main" id="{00000000-0008-0000-0700-00007D020000}"/>
            </a:ext>
          </a:extLst>
        </xdr:cNvPr>
        <xdr:cNvSpPr txBox="1"/>
      </xdr:nvSpPr>
      <xdr:spPr>
        <a:xfrm>
          <a:off x="16370300" y="134181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66573</xdr:rowOff>
    </xdr:from>
    <xdr:to>
      <xdr:col>85</xdr:col>
      <xdr:colOff>177800</xdr:colOff>
      <xdr:row>78</xdr:row>
      <xdr:rowOff>168173</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6268700" y="13439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15494</xdr:rowOff>
    </xdr:from>
    <xdr:to>
      <xdr:col>81</xdr:col>
      <xdr:colOff>50800</xdr:colOff>
      <xdr:row>79</xdr:row>
      <xdr:rowOff>15799</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4592300" y="13560044"/>
          <a:ext cx="889000" cy="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38303</xdr:rowOff>
    </xdr:from>
    <xdr:to>
      <xdr:col>81</xdr:col>
      <xdr:colOff>101600</xdr:colOff>
      <xdr:row>78</xdr:row>
      <xdr:rowOff>139903</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5430500" y="13411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156430</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46428" y="13186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15799</xdr:rowOff>
    </xdr:from>
    <xdr:to>
      <xdr:col>76</xdr:col>
      <xdr:colOff>114300</xdr:colOff>
      <xdr:row>79</xdr:row>
      <xdr:rowOff>35840</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3703300" y="13560349"/>
          <a:ext cx="889000" cy="20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118618</xdr:rowOff>
    </xdr:from>
    <xdr:to>
      <xdr:col>76</xdr:col>
      <xdr:colOff>165100</xdr:colOff>
      <xdr:row>79</xdr:row>
      <xdr:rowOff>48768</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4541500" y="1349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65295</xdr:rowOff>
    </xdr:from>
    <xdr:ext cx="378565"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403017" y="13266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35840</xdr:rowOff>
    </xdr:from>
    <xdr:to>
      <xdr:col>71</xdr:col>
      <xdr:colOff>177800</xdr:colOff>
      <xdr:row>79</xdr:row>
      <xdr:rowOff>42087</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flipV="1">
          <a:off x="12814300" y="13580390"/>
          <a:ext cx="889000" cy="6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132714</xdr:rowOff>
    </xdr:from>
    <xdr:to>
      <xdr:col>72</xdr:col>
      <xdr:colOff>38100</xdr:colOff>
      <xdr:row>79</xdr:row>
      <xdr:rowOff>62864</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3652500" y="13505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79391</xdr:rowOff>
    </xdr:from>
    <xdr:ext cx="378565"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514017" y="132810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55144</xdr:rowOff>
    </xdr:from>
    <xdr:to>
      <xdr:col>67</xdr:col>
      <xdr:colOff>101600</xdr:colOff>
      <xdr:row>78</xdr:row>
      <xdr:rowOff>156744</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2763500" y="1342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1821</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579428" y="13203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85089</xdr:rowOff>
    </xdr:from>
    <xdr:to>
      <xdr:col>85</xdr:col>
      <xdr:colOff>177800</xdr:colOff>
      <xdr:row>78</xdr:row>
      <xdr:rowOff>15239</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6268700" y="1328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107966</xdr:rowOff>
    </xdr:from>
    <xdr:ext cx="469744" cy="259045"/>
    <xdr:sp macro="" textlink="">
      <xdr:nvSpPr>
        <xdr:cNvPr id="656" name="災害復旧費該当値テキスト">
          <a:extLst>
            <a:ext uri="{FF2B5EF4-FFF2-40B4-BE49-F238E27FC236}">
              <a16:creationId xmlns:a16="http://schemas.microsoft.com/office/drawing/2014/main" id="{00000000-0008-0000-0700-000090020000}"/>
            </a:ext>
          </a:extLst>
        </xdr:cNvPr>
        <xdr:cNvSpPr txBox="1"/>
      </xdr:nvSpPr>
      <xdr:spPr>
        <a:xfrm>
          <a:off x="16370300" y="13138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136144</xdr:rowOff>
    </xdr:from>
    <xdr:to>
      <xdr:col>81</xdr:col>
      <xdr:colOff>101600</xdr:colOff>
      <xdr:row>79</xdr:row>
      <xdr:rowOff>66294</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5430500" y="13509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57421</xdr:rowOff>
    </xdr:from>
    <xdr:ext cx="378565"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292017" y="136019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136449</xdr:rowOff>
    </xdr:from>
    <xdr:to>
      <xdr:col>76</xdr:col>
      <xdr:colOff>165100</xdr:colOff>
      <xdr:row>79</xdr:row>
      <xdr:rowOff>66599</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4541500" y="13509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57726</xdr:rowOff>
    </xdr:from>
    <xdr:ext cx="378565"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4403017" y="136022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156490</xdr:rowOff>
    </xdr:from>
    <xdr:to>
      <xdr:col>72</xdr:col>
      <xdr:colOff>38100</xdr:colOff>
      <xdr:row>79</xdr:row>
      <xdr:rowOff>86640</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3652500" y="1352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77767</xdr:rowOff>
    </xdr:from>
    <xdr:ext cx="378565"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3514017" y="136223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162737</xdr:rowOff>
    </xdr:from>
    <xdr:to>
      <xdr:col>67</xdr:col>
      <xdr:colOff>101600</xdr:colOff>
      <xdr:row>79</xdr:row>
      <xdr:rowOff>92887</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2763500" y="1353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84014</xdr:rowOff>
    </xdr:from>
    <xdr:ext cx="313932"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657333" y="1362856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id="{00000000-0008-0000-07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145492</xdr:rowOff>
    </xdr:from>
    <xdr:to>
      <xdr:col>85</xdr:col>
      <xdr:colOff>126364</xdr:colOff>
      <xdr:row>98</xdr:row>
      <xdr:rowOff>60122</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6317595" y="15575992"/>
          <a:ext cx="1269" cy="1286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63949</xdr:rowOff>
    </xdr:from>
    <xdr:ext cx="534377" cy="259045"/>
    <xdr:sp macro="" textlink="">
      <xdr:nvSpPr>
        <xdr:cNvPr id="689" name="公債費最小値テキスト">
          <a:extLst>
            <a:ext uri="{FF2B5EF4-FFF2-40B4-BE49-F238E27FC236}">
              <a16:creationId xmlns:a16="http://schemas.microsoft.com/office/drawing/2014/main" id="{00000000-0008-0000-0700-0000B1020000}"/>
            </a:ext>
          </a:extLst>
        </xdr:cNvPr>
        <xdr:cNvSpPr txBox="1"/>
      </xdr:nvSpPr>
      <xdr:spPr>
        <a:xfrm>
          <a:off x="16370300" y="16866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60122</xdr:rowOff>
    </xdr:from>
    <xdr:to>
      <xdr:col>86</xdr:col>
      <xdr:colOff>25400</xdr:colOff>
      <xdr:row>98</xdr:row>
      <xdr:rowOff>60122</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6862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92169</xdr:rowOff>
    </xdr:from>
    <xdr:ext cx="599010" cy="259045"/>
    <xdr:sp macro="" textlink="">
      <xdr:nvSpPr>
        <xdr:cNvPr id="691" name="公債費最大値テキスト">
          <a:extLst>
            <a:ext uri="{FF2B5EF4-FFF2-40B4-BE49-F238E27FC236}">
              <a16:creationId xmlns:a16="http://schemas.microsoft.com/office/drawing/2014/main" id="{00000000-0008-0000-0700-0000B3020000}"/>
            </a:ext>
          </a:extLst>
        </xdr:cNvPr>
        <xdr:cNvSpPr txBox="1"/>
      </xdr:nvSpPr>
      <xdr:spPr>
        <a:xfrm>
          <a:off x="16370300" y="15351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113,544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145492</xdr:rowOff>
    </xdr:from>
    <xdr:to>
      <xdr:col>86</xdr:col>
      <xdr:colOff>25400</xdr:colOff>
      <xdr:row>90</xdr:row>
      <xdr:rowOff>145492</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557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43675</xdr:rowOff>
    </xdr:from>
    <xdr:to>
      <xdr:col>85</xdr:col>
      <xdr:colOff>127000</xdr:colOff>
      <xdr:row>96</xdr:row>
      <xdr:rowOff>92444</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5481300" y="16502875"/>
          <a:ext cx="838200" cy="48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37267</xdr:rowOff>
    </xdr:from>
    <xdr:ext cx="534377" cy="259045"/>
    <xdr:sp macro="" textlink="">
      <xdr:nvSpPr>
        <xdr:cNvPr id="694" name="公債費平均値テキスト">
          <a:extLst>
            <a:ext uri="{FF2B5EF4-FFF2-40B4-BE49-F238E27FC236}">
              <a16:creationId xmlns:a16="http://schemas.microsoft.com/office/drawing/2014/main" id="{00000000-0008-0000-0700-0000B6020000}"/>
            </a:ext>
          </a:extLst>
        </xdr:cNvPr>
        <xdr:cNvSpPr txBox="1"/>
      </xdr:nvSpPr>
      <xdr:spPr>
        <a:xfrm>
          <a:off x="16370300" y="164964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58840</xdr:rowOff>
    </xdr:from>
    <xdr:to>
      <xdr:col>85</xdr:col>
      <xdr:colOff>177800</xdr:colOff>
      <xdr:row>96</xdr:row>
      <xdr:rowOff>160440</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6268700" y="1651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17475</xdr:rowOff>
    </xdr:from>
    <xdr:to>
      <xdr:col>81</xdr:col>
      <xdr:colOff>50800</xdr:colOff>
      <xdr:row>96</xdr:row>
      <xdr:rowOff>43675</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4592300" y="16476675"/>
          <a:ext cx="889000" cy="2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64427</xdr:rowOff>
    </xdr:from>
    <xdr:to>
      <xdr:col>81</xdr:col>
      <xdr:colOff>101600</xdr:colOff>
      <xdr:row>96</xdr:row>
      <xdr:rowOff>166027</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5430500" y="1652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157154</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14111" y="16616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17475</xdr:rowOff>
    </xdr:from>
    <xdr:to>
      <xdr:col>76</xdr:col>
      <xdr:colOff>114300</xdr:colOff>
      <xdr:row>96</xdr:row>
      <xdr:rowOff>46380</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3703300" y="16476675"/>
          <a:ext cx="889000" cy="28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47574</xdr:rowOff>
    </xdr:from>
    <xdr:to>
      <xdr:col>76</xdr:col>
      <xdr:colOff>165100</xdr:colOff>
      <xdr:row>96</xdr:row>
      <xdr:rowOff>149174</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4541500" y="16506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140301</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325111" y="16599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46380</xdr:rowOff>
    </xdr:from>
    <xdr:to>
      <xdr:col>71</xdr:col>
      <xdr:colOff>177800</xdr:colOff>
      <xdr:row>96</xdr:row>
      <xdr:rowOff>52236</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flipV="1">
          <a:off x="12814300" y="16505580"/>
          <a:ext cx="889000" cy="5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37491</xdr:rowOff>
    </xdr:from>
    <xdr:to>
      <xdr:col>72</xdr:col>
      <xdr:colOff>38100</xdr:colOff>
      <xdr:row>96</xdr:row>
      <xdr:rowOff>139091</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3652500" y="16496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130218</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436111" y="16589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157035</xdr:rowOff>
    </xdr:from>
    <xdr:to>
      <xdr:col>67</xdr:col>
      <xdr:colOff>101600</xdr:colOff>
      <xdr:row>96</xdr:row>
      <xdr:rowOff>87185</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2763500" y="1644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103712</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547111" y="16220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41644</xdr:rowOff>
    </xdr:from>
    <xdr:to>
      <xdr:col>85</xdr:col>
      <xdr:colOff>177800</xdr:colOff>
      <xdr:row>96</xdr:row>
      <xdr:rowOff>143244</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6268700" y="16500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64521</xdr:rowOff>
    </xdr:from>
    <xdr:ext cx="534377" cy="259045"/>
    <xdr:sp macro="" textlink="">
      <xdr:nvSpPr>
        <xdr:cNvPr id="713" name="公債費該当値テキスト">
          <a:extLst>
            <a:ext uri="{FF2B5EF4-FFF2-40B4-BE49-F238E27FC236}">
              <a16:creationId xmlns:a16="http://schemas.microsoft.com/office/drawing/2014/main" id="{00000000-0008-0000-0700-0000C9020000}"/>
            </a:ext>
          </a:extLst>
        </xdr:cNvPr>
        <xdr:cNvSpPr txBox="1"/>
      </xdr:nvSpPr>
      <xdr:spPr>
        <a:xfrm>
          <a:off x="16370300" y="16352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164325</xdr:rowOff>
    </xdr:from>
    <xdr:to>
      <xdr:col>81</xdr:col>
      <xdr:colOff>101600</xdr:colOff>
      <xdr:row>96</xdr:row>
      <xdr:rowOff>94475</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5430500" y="16452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111002</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214111" y="16227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138125</xdr:rowOff>
    </xdr:from>
    <xdr:to>
      <xdr:col>76</xdr:col>
      <xdr:colOff>165100</xdr:colOff>
      <xdr:row>96</xdr:row>
      <xdr:rowOff>68275</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4541500" y="16425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84802</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325111" y="16201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167030</xdr:rowOff>
    </xdr:from>
    <xdr:to>
      <xdr:col>72</xdr:col>
      <xdr:colOff>38100</xdr:colOff>
      <xdr:row>96</xdr:row>
      <xdr:rowOff>97180</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3652500" y="1645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113707</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436111" y="16230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1436</xdr:rowOff>
    </xdr:from>
    <xdr:to>
      <xdr:col>67</xdr:col>
      <xdr:colOff>101600</xdr:colOff>
      <xdr:row>96</xdr:row>
      <xdr:rowOff>103036</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2763500" y="16460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94163</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547111" y="16553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a:extLst>
            <a:ext uri="{FF2B5EF4-FFF2-40B4-BE49-F238E27FC236}">
              <a16:creationId xmlns:a16="http://schemas.microsoft.com/office/drawing/2014/main" id="{00000000-0008-0000-0700-0000E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18999</xdr:rowOff>
    </xdr:from>
    <xdr:to>
      <xdr:col>116</xdr:col>
      <xdr:colOff>62864</xdr:colOff>
      <xdr:row>38</xdr:row>
      <xdr:rowOff>139700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flipV="1">
          <a:off x="22159595" y="5505399"/>
          <a:ext cx="1269" cy="1149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145407</xdr:rowOff>
    </xdr:from>
    <xdr:ext cx="249299" cy="259045"/>
    <xdr:sp macro="" textlink="">
      <xdr:nvSpPr>
        <xdr:cNvPr id="744" name="諸支出金最小値テキスト">
          <a:extLst>
            <a:ext uri="{FF2B5EF4-FFF2-40B4-BE49-F238E27FC236}">
              <a16:creationId xmlns:a16="http://schemas.microsoft.com/office/drawing/2014/main" id="{00000000-0008-0000-0700-0000E8020000}"/>
            </a:ext>
          </a:extLst>
        </xdr:cNvPr>
        <xdr:cNvSpPr txBox="1"/>
      </xdr:nvSpPr>
      <xdr:spPr>
        <a:xfrm>
          <a:off x="22212300" y="66605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137126</xdr:rowOff>
    </xdr:from>
    <xdr:ext cx="469744" cy="259045"/>
    <xdr:sp macro="" textlink="">
      <xdr:nvSpPr>
        <xdr:cNvPr id="746" name="諸支出金最大値テキスト">
          <a:extLst>
            <a:ext uri="{FF2B5EF4-FFF2-40B4-BE49-F238E27FC236}">
              <a16:creationId xmlns:a16="http://schemas.microsoft.com/office/drawing/2014/main" id="{00000000-0008-0000-0700-0000EA020000}"/>
            </a:ext>
          </a:extLst>
        </xdr:cNvPr>
        <xdr:cNvSpPr txBox="1"/>
      </xdr:nvSpPr>
      <xdr:spPr>
        <a:xfrm>
          <a:off x="22212300" y="5280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2,514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18999</xdr:rowOff>
    </xdr:from>
    <xdr:to>
      <xdr:col>116</xdr:col>
      <xdr:colOff>152400</xdr:colOff>
      <xdr:row>32</xdr:row>
      <xdr:rowOff>18999</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5505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62857</xdr:rowOff>
    </xdr:from>
    <xdr:ext cx="378565" cy="259045"/>
    <xdr:sp macro="" textlink="">
      <xdr:nvSpPr>
        <xdr:cNvPr id="749" name="諸支出金平均値テキスト">
          <a:extLst>
            <a:ext uri="{FF2B5EF4-FFF2-40B4-BE49-F238E27FC236}">
              <a16:creationId xmlns:a16="http://schemas.microsoft.com/office/drawing/2014/main" id="{00000000-0008-0000-0700-0000ED020000}"/>
            </a:ext>
          </a:extLst>
        </xdr:cNvPr>
        <xdr:cNvSpPr txBox="1"/>
      </xdr:nvSpPr>
      <xdr:spPr>
        <a:xfrm>
          <a:off x="22212300" y="640650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39980</xdr:rowOff>
    </xdr:from>
    <xdr:to>
      <xdr:col>116</xdr:col>
      <xdr:colOff>114300</xdr:colOff>
      <xdr:row>38</xdr:row>
      <xdr:rowOff>141580</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2110700" y="655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9347</xdr:rowOff>
    </xdr:from>
    <xdr:to>
      <xdr:col>112</xdr:col>
      <xdr:colOff>38100</xdr:colOff>
      <xdr:row>38</xdr:row>
      <xdr:rowOff>110947</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1272500" y="6524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127474</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34017" y="62996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51867</xdr:rowOff>
    </xdr:from>
    <xdr:to>
      <xdr:col>107</xdr:col>
      <xdr:colOff>101600</xdr:colOff>
      <xdr:row>38</xdr:row>
      <xdr:rowOff>153467</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0383500" y="656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169994</xdr:rowOff>
    </xdr:from>
    <xdr:ext cx="313932"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277333" y="63421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26264</xdr:rowOff>
    </xdr:from>
    <xdr:to>
      <xdr:col>102</xdr:col>
      <xdr:colOff>165100</xdr:colOff>
      <xdr:row>38</xdr:row>
      <xdr:rowOff>127864</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9494500" y="654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144391</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356017" y="63165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156566</xdr:rowOff>
    </xdr:from>
    <xdr:to>
      <xdr:col>98</xdr:col>
      <xdr:colOff>38100</xdr:colOff>
      <xdr:row>38</xdr:row>
      <xdr:rowOff>86716</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8605500" y="6500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103243</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67017" y="62754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18407</xdr:rowOff>
    </xdr:from>
    <xdr:ext cx="249299" cy="259045"/>
    <xdr:sp macro="" textlink="">
      <xdr:nvSpPr>
        <xdr:cNvPr id="768" name="諸支出金該当値テキスト">
          <a:extLst>
            <a:ext uri="{FF2B5EF4-FFF2-40B4-BE49-F238E27FC236}">
              <a16:creationId xmlns:a16="http://schemas.microsoft.com/office/drawing/2014/main" id="{00000000-0008-0000-0700-000000030000}"/>
            </a:ext>
          </a:extLst>
        </xdr:cNvPr>
        <xdr:cNvSpPr txBox="1"/>
      </xdr:nvSpPr>
      <xdr:spPr>
        <a:xfrm>
          <a:off x="22212300" y="65335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a:extLst>
            <a:ext uri="{FF2B5EF4-FFF2-40B4-BE49-F238E27FC236}">
              <a16:creationId xmlns:a16="http://schemas.microsoft.com/office/drawing/2014/main" id="{00000000-0008-0000-0700-00001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a:extLst>
            <a:ext uri="{FF2B5EF4-FFF2-40B4-BE49-F238E27FC236}">
              <a16:creationId xmlns:a16="http://schemas.microsoft.com/office/drawing/2014/main" id="{00000000-0008-0000-0700-000019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a:extLst>
            <a:ext uri="{FF2B5EF4-FFF2-40B4-BE49-F238E27FC236}">
              <a16:creationId xmlns:a16="http://schemas.microsoft.com/office/drawing/2014/main" id="{00000000-0008-0000-0700-00001B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a:extLst>
            <a:ext uri="{FF2B5EF4-FFF2-40B4-BE49-F238E27FC236}">
              <a16:creationId xmlns:a16="http://schemas.microsoft.com/office/drawing/2014/main" id="{00000000-0008-0000-0700-00001E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a:extLst>
            <a:ext uri="{FF2B5EF4-FFF2-40B4-BE49-F238E27FC236}">
              <a16:creationId xmlns:a16="http://schemas.microsoft.com/office/drawing/2014/main" id="{00000000-0008-0000-0700-000031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a:extLst>
            <a:ext uri="{FF2B5EF4-FFF2-40B4-BE49-F238E27FC236}">
              <a16:creationId xmlns:a16="http://schemas.microsoft.com/office/drawing/2014/main" id="{00000000-0008-0000-0700-00003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前年度と比べ大きく変わった項目は、教育費と災害復旧費である。教育費は、小中学校や幼稚園の空調設置工事や</a:t>
          </a:r>
          <a:r>
            <a:rPr kumimoji="1" lang="en-US" altLang="ja-JP" sz="1300">
              <a:latin typeface="ＭＳ Ｐゴシック" panose="020B0600070205080204" pitchFamily="50" charset="-128"/>
              <a:ea typeface="ＭＳ Ｐゴシック" panose="020B0600070205080204" pitchFamily="50" charset="-128"/>
            </a:rPr>
            <a:t>PFI</a:t>
          </a:r>
          <a:r>
            <a:rPr kumimoji="1" lang="ja-JP" altLang="en-US" sz="1300">
              <a:latin typeface="ＭＳ Ｐゴシック" panose="020B0600070205080204" pitchFamily="50" charset="-128"/>
              <a:ea typeface="ＭＳ Ｐゴシック" panose="020B0600070205080204" pitchFamily="50" charset="-128"/>
            </a:rPr>
            <a:t>方式により整備した学校給食センターの整備費等の影響で大幅に増加した。また、令和元年の房総半島台風や</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月</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日の大雨等により多大な被害を受けたため、緊急に災害復旧事業を実施したことから、災害復旧費も増加している。なお、衛生費も増加しているが、これは一部事務組合で実施した災害廃棄物に係る処理委託業務に係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その他、民生費については昨年度減少し、今年度も医療扶助に係る生活補助扶助費や対象児童の減に伴う児童手当の減等があるものの、障害福祉サービスや介護サービス利用者の増に伴う各給付事業や繰出金の増等により増加に転じ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千葉県茂原市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財政調整基金については、前年度の決算剰余金のうち</a:t>
          </a:r>
          <a:r>
            <a:rPr kumimoji="1" lang="en-US" altLang="ja-JP" sz="1400">
              <a:latin typeface="ＭＳ ゴシック" pitchFamily="49" charset="-128"/>
              <a:ea typeface="ＭＳ ゴシック" pitchFamily="49" charset="-128"/>
            </a:rPr>
            <a:t>1</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3,000</a:t>
          </a:r>
          <a:r>
            <a:rPr kumimoji="1" lang="ja-JP" altLang="en-US" sz="1400">
              <a:latin typeface="ＭＳ ゴシック" pitchFamily="49" charset="-128"/>
              <a:ea typeface="ＭＳ ゴシック" pitchFamily="49" charset="-128"/>
            </a:rPr>
            <a:t>万円を編入したが、当初予算及び度重なる災害災害対応のため、</a:t>
          </a:r>
          <a:r>
            <a:rPr kumimoji="1" lang="en-US" altLang="ja-JP" sz="1400">
              <a:latin typeface="ＭＳ ゴシック" pitchFamily="49" charset="-128"/>
              <a:ea typeface="ＭＳ ゴシック" pitchFamily="49" charset="-128"/>
            </a:rPr>
            <a:t>18</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9,544</a:t>
          </a:r>
          <a:r>
            <a:rPr kumimoji="1" lang="ja-JP" altLang="en-US" sz="1400">
              <a:latin typeface="ＭＳ ゴシック" pitchFamily="49" charset="-128"/>
              <a:ea typeface="ＭＳ ゴシック" pitchFamily="49" charset="-128"/>
            </a:rPr>
            <a:t>万円を取崩したことから、昨年度より大きく下回った。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実質収支については、災害関連の特別交付税や財政調整基金繰入金等の歳入増により、前年度から大きく伸長した。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千葉県茂原市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aseline="0">
              <a:latin typeface="ＭＳ ゴシック" pitchFamily="49" charset="-128"/>
              <a:ea typeface="ＭＳ ゴシック" pitchFamily="49" charset="-128"/>
            </a:rPr>
            <a:t> 一般会計については、災害関連の特別交付税や財政調整基金繰入金等の歳入増により、前年度から大きく伸長した。</a:t>
          </a:r>
          <a:endParaRPr kumimoji="1" lang="en-US" altLang="ja-JP" sz="1400" baseline="0">
            <a:latin typeface="ＭＳ ゴシック" pitchFamily="49" charset="-128"/>
            <a:ea typeface="ＭＳ ゴシック" pitchFamily="49" charset="-128"/>
          </a:endParaRPr>
        </a:p>
        <a:p>
          <a:r>
            <a:rPr kumimoji="1" lang="ja-JP" altLang="en-US" sz="1400" baseline="0">
              <a:latin typeface="ＭＳ ゴシック" pitchFamily="49" charset="-128"/>
              <a:ea typeface="ＭＳ ゴシック" pitchFamily="49" charset="-128"/>
            </a:rPr>
            <a:t>　この結果、黒字額の対標準財政規模比も数値が大きく上昇した。</a:t>
          </a:r>
          <a:endParaRPr kumimoji="1" lang="en-US" altLang="ja-JP" sz="1400" baseline="0">
            <a:latin typeface="ＭＳ ゴシック" pitchFamily="49" charset="-128"/>
            <a:ea typeface="ＭＳ ゴシック" pitchFamily="49" charset="-128"/>
          </a:endParaRPr>
        </a:p>
        <a:p>
          <a:r>
            <a:rPr kumimoji="1" lang="ja-JP" altLang="en-US" sz="1400" baseline="0">
              <a:latin typeface="ＭＳ ゴシック" pitchFamily="49" charset="-128"/>
              <a:ea typeface="ＭＳ ゴシック" pitchFamily="49" charset="-128"/>
            </a:rPr>
            <a:t>　下水道事業会計については、昨年度に地方公営企業法の適用による打ち切り決算の影響で黒字額が増加したものの、今年度は例年と同程度へ戻っている。</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39" t="s">
        <v>79</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0" t="s">
        <v>81</v>
      </c>
      <c r="C3" s="441"/>
      <c r="D3" s="441"/>
      <c r="E3" s="442"/>
      <c r="F3" s="442"/>
      <c r="G3" s="442"/>
      <c r="H3" s="442"/>
      <c r="I3" s="442"/>
      <c r="J3" s="442"/>
      <c r="K3" s="442"/>
      <c r="L3" s="442" t="s">
        <v>82</v>
      </c>
      <c r="M3" s="442"/>
      <c r="N3" s="442"/>
      <c r="O3" s="442"/>
      <c r="P3" s="442"/>
      <c r="Q3" s="442"/>
      <c r="R3" s="449"/>
      <c r="S3" s="449"/>
      <c r="T3" s="449"/>
      <c r="U3" s="449"/>
      <c r="V3" s="450"/>
      <c r="W3" s="424" t="s">
        <v>83</v>
      </c>
      <c r="X3" s="425"/>
      <c r="Y3" s="425"/>
      <c r="Z3" s="425"/>
      <c r="AA3" s="425"/>
      <c r="AB3" s="441"/>
      <c r="AC3" s="449" t="s">
        <v>84</v>
      </c>
      <c r="AD3" s="425"/>
      <c r="AE3" s="425"/>
      <c r="AF3" s="425"/>
      <c r="AG3" s="425"/>
      <c r="AH3" s="425"/>
      <c r="AI3" s="425"/>
      <c r="AJ3" s="425"/>
      <c r="AK3" s="425"/>
      <c r="AL3" s="426"/>
      <c r="AM3" s="424" t="s">
        <v>85</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86</v>
      </c>
      <c r="BO3" s="425"/>
      <c r="BP3" s="425"/>
      <c r="BQ3" s="425"/>
      <c r="BR3" s="425"/>
      <c r="BS3" s="425"/>
      <c r="BT3" s="425"/>
      <c r="BU3" s="426"/>
      <c r="BV3" s="424" t="s">
        <v>87</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88</v>
      </c>
      <c r="CU3" s="425"/>
      <c r="CV3" s="425"/>
      <c r="CW3" s="425"/>
      <c r="CX3" s="425"/>
      <c r="CY3" s="425"/>
      <c r="CZ3" s="425"/>
      <c r="DA3" s="426"/>
      <c r="DB3" s="424" t="s">
        <v>89</v>
      </c>
      <c r="DC3" s="425"/>
      <c r="DD3" s="425"/>
      <c r="DE3" s="425"/>
      <c r="DF3" s="425"/>
      <c r="DG3" s="425"/>
      <c r="DH3" s="425"/>
      <c r="DI3" s="426"/>
      <c r="DJ3" s="186"/>
      <c r="DK3" s="186"/>
      <c r="DL3" s="186"/>
      <c r="DM3" s="186"/>
      <c r="DN3" s="186"/>
      <c r="DO3" s="186"/>
    </row>
    <row r="4" spans="1:119" ht="18.75" customHeight="1" x14ac:dyDescent="0.15">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90</v>
      </c>
      <c r="AZ4" s="428"/>
      <c r="BA4" s="428"/>
      <c r="BB4" s="428"/>
      <c r="BC4" s="428"/>
      <c r="BD4" s="428"/>
      <c r="BE4" s="428"/>
      <c r="BF4" s="428"/>
      <c r="BG4" s="428"/>
      <c r="BH4" s="428"/>
      <c r="BI4" s="428"/>
      <c r="BJ4" s="428"/>
      <c r="BK4" s="428"/>
      <c r="BL4" s="428"/>
      <c r="BM4" s="429"/>
      <c r="BN4" s="430">
        <v>33985813</v>
      </c>
      <c r="BO4" s="431"/>
      <c r="BP4" s="431"/>
      <c r="BQ4" s="431"/>
      <c r="BR4" s="431"/>
      <c r="BS4" s="431"/>
      <c r="BT4" s="431"/>
      <c r="BU4" s="432"/>
      <c r="BV4" s="430">
        <v>29191590</v>
      </c>
      <c r="BW4" s="431"/>
      <c r="BX4" s="431"/>
      <c r="BY4" s="431"/>
      <c r="BZ4" s="431"/>
      <c r="CA4" s="431"/>
      <c r="CB4" s="431"/>
      <c r="CC4" s="432"/>
      <c r="CD4" s="433" t="s">
        <v>91</v>
      </c>
      <c r="CE4" s="434"/>
      <c r="CF4" s="434"/>
      <c r="CG4" s="434"/>
      <c r="CH4" s="434"/>
      <c r="CI4" s="434"/>
      <c r="CJ4" s="434"/>
      <c r="CK4" s="434"/>
      <c r="CL4" s="434"/>
      <c r="CM4" s="434"/>
      <c r="CN4" s="434"/>
      <c r="CO4" s="434"/>
      <c r="CP4" s="434"/>
      <c r="CQ4" s="434"/>
      <c r="CR4" s="434"/>
      <c r="CS4" s="435"/>
      <c r="CT4" s="436">
        <v>8.6</v>
      </c>
      <c r="CU4" s="437"/>
      <c r="CV4" s="437"/>
      <c r="CW4" s="437"/>
      <c r="CX4" s="437"/>
      <c r="CY4" s="437"/>
      <c r="CZ4" s="437"/>
      <c r="DA4" s="438"/>
      <c r="DB4" s="436">
        <v>1.4</v>
      </c>
      <c r="DC4" s="437"/>
      <c r="DD4" s="437"/>
      <c r="DE4" s="437"/>
      <c r="DF4" s="437"/>
      <c r="DG4" s="437"/>
      <c r="DH4" s="437"/>
      <c r="DI4" s="438"/>
      <c r="DJ4" s="186"/>
      <c r="DK4" s="186"/>
      <c r="DL4" s="186"/>
      <c r="DM4" s="186"/>
      <c r="DN4" s="186"/>
      <c r="DO4" s="186"/>
    </row>
    <row r="5" spans="1:119" ht="18.75" customHeight="1" x14ac:dyDescent="0.15">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92</v>
      </c>
      <c r="AN5" s="497"/>
      <c r="AO5" s="497"/>
      <c r="AP5" s="497"/>
      <c r="AQ5" s="497"/>
      <c r="AR5" s="497"/>
      <c r="AS5" s="497"/>
      <c r="AT5" s="498"/>
      <c r="AU5" s="499" t="s">
        <v>93</v>
      </c>
      <c r="AV5" s="500"/>
      <c r="AW5" s="500"/>
      <c r="AX5" s="500"/>
      <c r="AY5" s="501" t="s">
        <v>94</v>
      </c>
      <c r="AZ5" s="502"/>
      <c r="BA5" s="502"/>
      <c r="BB5" s="502"/>
      <c r="BC5" s="502"/>
      <c r="BD5" s="502"/>
      <c r="BE5" s="502"/>
      <c r="BF5" s="502"/>
      <c r="BG5" s="502"/>
      <c r="BH5" s="502"/>
      <c r="BI5" s="502"/>
      <c r="BJ5" s="502"/>
      <c r="BK5" s="502"/>
      <c r="BL5" s="502"/>
      <c r="BM5" s="503"/>
      <c r="BN5" s="467">
        <v>31838200</v>
      </c>
      <c r="BO5" s="468"/>
      <c r="BP5" s="468"/>
      <c r="BQ5" s="468"/>
      <c r="BR5" s="468"/>
      <c r="BS5" s="468"/>
      <c r="BT5" s="468"/>
      <c r="BU5" s="469"/>
      <c r="BV5" s="467">
        <v>28846659</v>
      </c>
      <c r="BW5" s="468"/>
      <c r="BX5" s="468"/>
      <c r="BY5" s="468"/>
      <c r="BZ5" s="468"/>
      <c r="CA5" s="468"/>
      <c r="CB5" s="468"/>
      <c r="CC5" s="469"/>
      <c r="CD5" s="470" t="s">
        <v>95</v>
      </c>
      <c r="CE5" s="471"/>
      <c r="CF5" s="471"/>
      <c r="CG5" s="471"/>
      <c r="CH5" s="471"/>
      <c r="CI5" s="471"/>
      <c r="CJ5" s="471"/>
      <c r="CK5" s="471"/>
      <c r="CL5" s="471"/>
      <c r="CM5" s="471"/>
      <c r="CN5" s="471"/>
      <c r="CO5" s="471"/>
      <c r="CP5" s="471"/>
      <c r="CQ5" s="471"/>
      <c r="CR5" s="471"/>
      <c r="CS5" s="472"/>
      <c r="CT5" s="464">
        <v>94.8</v>
      </c>
      <c r="CU5" s="465"/>
      <c r="CV5" s="465"/>
      <c r="CW5" s="465"/>
      <c r="CX5" s="465"/>
      <c r="CY5" s="465"/>
      <c r="CZ5" s="465"/>
      <c r="DA5" s="466"/>
      <c r="DB5" s="464">
        <v>94.8</v>
      </c>
      <c r="DC5" s="465"/>
      <c r="DD5" s="465"/>
      <c r="DE5" s="465"/>
      <c r="DF5" s="465"/>
      <c r="DG5" s="465"/>
      <c r="DH5" s="465"/>
      <c r="DI5" s="466"/>
      <c r="DJ5" s="186"/>
      <c r="DK5" s="186"/>
      <c r="DL5" s="186"/>
      <c r="DM5" s="186"/>
      <c r="DN5" s="186"/>
      <c r="DO5" s="186"/>
    </row>
    <row r="6" spans="1:119" ht="18.75" customHeight="1" x14ac:dyDescent="0.15">
      <c r="A6" s="187"/>
      <c r="B6" s="473" t="s">
        <v>96</v>
      </c>
      <c r="C6" s="474"/>
      <c r="D6" s="474"/>
      <c r="E6" s="475"/>
      <c r="F6" s="475"/>
      <c r="G6" s="475"/>
      <c r="H6" s="475"/>
      <c r="I6" s="475"/>
      <c r="J6" s="475"/>
      <c r="K6" s="475"/>
      <c r="L6" s="475" t="s">
        <v>97</v>
      </c>
      <c r="M6" s="475"/>
      <c r="N6" s="475"/>
      <c r="O6" s="475"/>
      <c r="P6" s="475"/>
      <c r="Q6" s="475"/>
      <c r="R6" s="479"/>
      <c r="S6" s="479"/>
      <c r="T6" s="479"/>
      <c r="U6" s="479"/>
      <c r="V6" s="480"/>
      <c r="W6" s="483" t="s">
        <v>98</v>
      </c>
      <c r="X6" s="484"/>
      <c r="Y6" s="484"/>
      <c r="Z6" s="484"/>
      <c r="AA6" s="484"/>
      <c r="AB6" s="474"/>
      <c r="AC6" s="487" t="s">
        <v>99</v>
      </c>
      <c r="AD6" s="488"/>
      <c r="AE6" s="488"/>
      <c r="AF6" s="488"/>
      <c r="AG6" s="488"/>
      <c r="AH6" s="488"/>
      <c r="AI6" s="488"/>
      <c r="AJ6" s="488"/>
      <c r="AK6" s="488"/>
      <c r="AL6" s="489"/>
      <c r="AM6" s="496" t="s">
        <v>100</v>
      </c>
      <c r="AN6" s="497"/>
      <c r="AO6" s="497"/>
      <c r="AP6" s="497"/>
      <c r="AQ6" s="497"/>
      <c r="AR6" s="497"/>
      <c r="AS6" s="497"/>
      <c r="AT6" s="498"/>
      <c r="AU6" s="499" t="s">
        <v>101</v>
      </c>
      <c r="AV6" s="500"/>
      <c r="AW6" s="500"/>
      <c r="AX6" s="500"/>
      <c r="AY6" s="501" t="s">
        <v>102</v>
      </c>
      <c r="AZ6" s="502"/>
      <c r="BA6" s="502"/>
      <c r="BB6" s="502"/>
      <c r="BC6" s="502"/>
      <c r="BD6" s="502"/>
      <c r="BE6" s="502"/>
      <c r="BF6" s="502"/>
      <c r="BG6" s="502"/>
      <c r="BH6" s="502"/>
      <c r="BI6" s="502"/>
      <c r="BJ6" s="502"/>
      <c r="BK6" s="502"/>
      <c r="BL6" s="502"/>
      <c r="BM6" s="503"/>
      <c r="BN6" s="467">
        <v>2147613</v>
      </c>
      <c r="BO6" s="468"/>
      <c r="BP6" s="468"/>
      <c r="BQ6" s="468"/>
      <c r="BR6" s="468"/>
      <c r="BS6" s="468"/>
      <c r="BT6" s="468"/>
      <c r="BU6" s="469"/>
      <c r="BV6" s="467">
        <v>344931</v>
      </c>
      <c r="BW6" s="468"/>
      <c r="BX6" s="468"/>
      <c r="BY6" s="468"/>
      <c r="BZ6" s="468"/>
      <c r="CA6" s="468"/>
      <c r="CB6" s="468"/>
      <c r="CC6" s="469"/>
      <c r="CD6" s="470" t="s">
        <v>103</v>
      </c>
      <c r="CE6" s="471"/>
      <c r="CF6" s="471"/>
      <c r="CG6" s="471"/>
      <c r="CH6" s="471"/>
      <c r="CI6" s="471"/>
      <c r="CJ6" s="471"/>
      <c r="CK6" s="471"/>
      <c r="CL6" s="471"/>
      <c r="CM6" s="471"/>
      <c r="CN6" s="471"/>
      <c r="CO6" s="471"/>
      <c r="CP6" s="471"/>
      <c r="CQ6" s="471"/>
      <c r="CR6" s="471"/>
      <c r="CS6" s="472"/>
      <c r="CT6" s="504">
        <v>102.7</v>
      </c>
      <c r="CU6" s="505"/>
      <c r="CV6" s="505"/>
      <c r="CW6" s="505"/>
      <c r="CX6" s="505"/>
      <c r="CY6" s="505"/>
      <c r="CZ6" s="505"/>
      <c r="DA6" s="506"/>
      <c r="DB6" s="504">
        <v>102.7</v>
      </c>
      <c r="DC6" s="505"/>
      <c r="DD6" s="505"/>
      <c r="DE6" s="505"/>
      <c r="DF6" s="505"/>
      <c r="DG6" s="505"/>
      <c r="DH6" s="505"/>
      <c r="DI6" s="506"/>
      <c r="DJ6" s="186"/>
      <c r="DK6" s="186"/>
      <c r="DL6" s="186"/>
      <c r="DM6" s="186"/>
      <c r="DN6" s="186"/>
      <c r="DO6" s="186"/>
    </row>
    <row r="7" spans="1:119" ht="18.75" customHeight="1" x14ac:dyDescent="0.15">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104</v>
      </c>
      <c r="AN7" s="497"/>
      <c r="AO7" s="497"/>
      <c r="AP7" s="497"/>
      <c r="AQ7" s="497"/>
      <c r="AR7" s="497"/>
      <c r="AS7" s="497"/>
      <c r="AT7" s="498"/>
      <c r="AU7" s="499" t="s">
        <v>105</v>
      </c>
      <c r="AV7" s="500"/>
      <c r="AW7" s="500"/>
      <c r="AX7" s="500"/>
      <c r="AY7" s="501" t="s">
        <v>106</v>
      </c>
      <c r="AZ7" s="502"/>
      <c r="BA7" s="502"/>
      <c r="BB7" s="502"/>
      <c r="BC7" s="502"/>
      <c r="BD7" s="502"/>
      <c r="BE7" s="502"/>
      <c r="BF7" s="502"/>
      <c r="BG7" s="502"/>
      <c r="BH7" s="502"/>
      <c r="BI7" s="502"/>
      <c r="BJ7" s="502"/>
      <c r="BK7" s="502"/>
      <c r="BL7" s="502"/>
      <c r="BM7" s="503"/>
      <c r="BN7" s="467">
        <v>588678</v>
      </c>
      <c r="BO7" s="468"/>
      <c r="BP7" s="468"/>
      <c r="BQ7" s="468"/>
      <c r="BR7" s="468"/>
      <c r="BS7" s="468"/>
      <c r="BT7" s="468"/>
      <c r="BU7" s="469"/>
      <c r="BV7" s="467">
        <v>87162</v>
      </c>
      <c r="BW7" s="468"/>
      <c r="BX7" s="468"/>
      <c r="BY7" s="468"/>
      <c r="BZ7" s="468"/>
      <c r="CA7" s="468"/>
      <c r="CB7" s="468"/>
      <c r="CC7" s="469"/>
      <c r="CD7" s="470" t="s">
        <v>107</v>
      </c>
      <c r="CE7" s="471"/>
      <c r="CF7" s="471"/>
      <c r="CG7" s="471"/>
      <c r="CH7" s="471"/>
      <c r="CI7" s="471"/>
      <c r="CJ7" s="471"/>
      <c r="CK7" s="471"/>
      <c r="CL7" s="471"/>
      <c r="CM7" s="471"/>
      <c r="CN7" s="471"/>
      <c r="CO7" s="471"/>
      <c r="CP7" s="471"/>
      <c r="CQ7" s="471"/>
      <c r="CR7" s="471"/>
      <c r="CS7" s="472"/>
      <c r="CT7" s="467">
        <v>18140807</v>
      </c>
      <c r="CU7" s="468"/>
      <c r="CV7" s="468"/>
      <c r="CW7" s="468"/>
      <c r="CX7" s="468"/>
      <c r="CY7" s="468"/>
      <c r="CZ7" s="468"/>
      <c r="DA7" s="469"/>
      <c r="DB7" s="467">
        <v>18130941</v>
      </c>
      <c r="DC7" s="468"/>
      <c r="DD7" s="468"/>
      <c r="DE7" s="468"/>
      <c r="DF7" s="468"/>
      <c r="DG7" s="468"/>
      <c r="DH7" s="468"/>
      <c r="DI7" s="469"/>
      <c r="DJ7" s="186"/>
      <c r="DK7" s="186"/>
      <c r="DL7" s="186"/>
      <c r="DM7" s="186"/>
      <c r="DN7" s="186"/>
      <c r="DO7" s="186"/>
    </row>
    <row r="8" spans="1:119" ht="18.75" customHeight="1" thickBot="1" x14ac:dyDescent="0.2">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108</v>
      </c>
      <c r="AN8" s="497"/>
      <c r="AO8" s="497"/>
      <c r="AP8" s="497"/>
      <c r="AQ8" s="497"/>
      <c r="AR8" s="497"/>
      <c r="AS8" s="497"/>
      <c r="AT8" s="498"/>
      <c r="AU8" s="499" t="s">
        <v>105</v>
      </c>
      <c r="AV8" s="500"/>
      <c r="AW8" s="500"/>
      <c r="AX8" s="500"/>
      <c r="AY8" s="501" t="s">
        <v>109</v>
      </c>
      <c r="AZ8" s="502"/>
      <c r="BA8" s="502"/>
      <c r="BB8" s="502"/>
      <c r="BC8" s="502"/>
      <c r="BD8" s="502"/>
      <c r="BE8" s="502"/>
      <c r="BF8" s="502"/>
      <c r="BG8" s="502"/>
      <c r="BH8" s="502"/>
      <c r="BI8" s="502"/>
      <c r="BJ8" s="502"/>
      <c r="BK8" s="502"/>
      <c r="BL8" s="502"/>
      <c r="BM8" s="503"/>
      <c r="BN8" s="467">
        <v>1558935</v>
      </c>
      <c r="BO8" s="468"/>
      <c r="BP8" s="468"/>
      <c r="BQ8" s="468"/>
      <c r="BR8" s="468"/>
      <c r="BS8" s="468"/>
      <c r="BT8" s="468"/>
      <c r="BU8" s="469"/>
      <c r="BV8" s="467">
        <v>257769</v>
      </c>
      <c r="BW8" s="468"/>
      <c r="BX8" s="468"/>
      <c r="BY8" s="468"/>
      <c r="BZ8" s="468"/>
      <c r="CA8" s="468"/>
      <c r="CB8" s="468"/>
      <c r="CC8" s="469"/>
      <c r="CD8" s="470" t="s">
        <v>110</v>
      </c>
      <c r="CE8" s="471"/>
      <c r="CF8" s="471"/>
      <c r="CG8" s="471"/>
      <c r="CH8" s="471"/>
      <c r="CI8" s="471"/>
      <c r="CJ8" s="471"/>
      <c r="CK8" s="471"/>
      <c r="CL8" s="471"/>
      <c r="CM8" s="471"/>
      <c r="CN8" s="471"/>
      <c r="CO8" s="471"/>
      <c r="CP8" s="471"/>
      <c r="CQ8" s="471"/>
      <c r="CR8" s="471"/>
      <c r="CS8" s="472"/>
      <c r="CT8" s="507">
        <v>0.83</v>
      </c>
      <c r="CU8" s="508"/>
      <c r="CV8" s="508"/>
      <c r="CW8" s="508"/>
      <c r="CX8" s="508"/>
      <c r="CY8" s="508"/>
      <c r="CZ8" s="508"/>
      <c r="DA8" s="509"/>
      <c r="DB8" s="507">
        <v>0.84</v>
      </c>
      <c r="DC8" s="508"/>
      <c r="DD8" s="508"/>
      <c r="DE8" s="508"/>
      <c r="DF8" s="508"/>
      <c r="DG8" s="508"/>
      <c r="DH8" s="508"/>
      <c r="DI8" s="509"/>
      <c r="DJ8" s="186"/>
      <c r="DK8" s="186"/>
      <c r="DL8" s="186"/>
      <c r="DM8" s="186"/>
      <c r="DN8" s="186"/>
      <c r="DO8" s="186"/>
    </row>
    <row r="9" spans="1:119" ht="18.75" customHeight="1" thickBot="1" x14ac:dyDescent="0.2">
      <c r="A9" s="187"/>
      <c r="B9" s="461" t="s">
        <v>111</v>
      </c>
      <c r="C9" s="462"/>
      <c r="D9" s="462"/>
      <c r="E9" s="462"/>
      <c r="F9" s="462"/>
      <c r="G9" s="462"/>
      <c r="H9" s="462"/>
      <c r="I9" s="462"/>
      <c r="J9" s="462"/>
      <c r="K9" s="510"/>
      <c r="L9" s="511" t="s">
        <v>112</v>
      </c>
      <c r="M9" s="512"/>
      <c r="N9" s="512"/>
      <c r="O9" s="512"/>
      <c r="P9" s="512"/>
      <c r="Q9" s="513"/>
      <c r="R9" s="514">
        <v>89688</v>
      </c>
      <c r="S9" s="515"/>
      <c r="T9" s="515"/>
      <c r="U9" s="515"/>
      <c r="V9" s="516"/>
      <c r="W9" s="424" t="s">
        <v>113</v>
      </c>
      <c r="X9" s="425"/>
      <c r="Y9" s="425"/>
      <c r="Z9" s="425"/>
      <c r="AA9" s="425"/>
      <c r="AB9" s="425"/>
      <c r="AC9" s="425"/>
      <c r="AD9" s="425"/>
      <c r="AE9" s="425"/>
      <c r="AF9" s="425"/>
      <c r="AG9" s="425"/>
      <c r="AH9" s="425"/>
      <c r="AI9" s="425"/>
      <c r="AJ9" s="425"/>
      <c r="AK9" s="425"/>
      <c r="AL9" s="426"/>
      <c r="AM9" s="496" t="s">
        <v>114</v>
      </c>
      <c r="AN9" s="497"/>
      <c r="AO9" s="497"/>
      <c r="AP9" s="497"/>
      <c r="AQ9" s="497"/>
      <c r="AR9" s="497"/>
      <c r="AS9" s="497"/>
      <c r="AT9" s="498"/>
      <c r="AU9" s="499" t="s">
        <v>101</v>
      </c>
      <c r="AV9" s="500"/>
      <c r="AW9" s="500"/>
      <c r="AX9" s="500"/>
      <c r="AY9" s="501" t="s">
        <v>115</v>
      </c>
      <c r="AZ9" s="502"/>
      <c r="BA9" s="502"/>
      <c r="BB9" s="502"/>
      <c r="BC9" s="502"/>
      <c r="BD9" s="502"/>
      <c r="BE9" s="502"/>
      <c r="BF9" s="502"/>
      <c r="BG9" s="502"/>
      <c r="BH9" s="502"/>
      <c r="BI9" s="502"/>
      <c r="BJ9" s="502"/>
      <c r="BK9" s="502"/>
      <c r="BL9" s="502"/>
      <c r="BM9" s="503"/>
      <c r="BN9" s="467">
        <v>1301166</v>
      </c>
      <c r="BO9" s="468"/>
      <c r="BP9" s="468"/>
      <c r="BQ9" s="468"/>
      <c r="BR9" s="468"/>
      <c r="BS9" s="468"/>
      <c r="BT9" s="468"/>
      <c r="BU9" s="469"/>
      <c r="BV9" s="467">
        <v>-265872</v>
      </c>
      <c r="BW9" s="468"/>
      <c r="BX9" s="468"/>
      <c r="BY9" s="468"/>
      <c r="BZ9" s="468"/>
      <c r="CA9" s="468"/>
      <c r="CB9" s="468"/>
      <c r="CC9" s="469"/>
      <c r="CD9" s="470" t="s">
        <v>116</v>
      </c>
      <c r="CE9" s="471"/>
      <c r="CF9" s="471"/>
      <c r="CG9" s="471"/>
      <c r="CH9" s="471"/>
      <c r="CI9" s="471"/>
      <c r="CJ9" s="471"/>
      <c r="CK9" s="471"/>
      <c r="CL9" s="471"/>
      <c r="CM9" s="471"/>
      <c r="CN9" s="471"/>
      <c r="CO9" s="471"/>
      <c r="CP9" s="471"/>
      <c r="CQ9" s="471"/>
      <c r="CR9" s="471"/>
      <c r="CS9" s="472"/>
      <c r="CT9" s="464">
        <v>14.2</v>
      </c>
      <c r="CU9" s="465"/>
      <c r="CV9" s="465"/>
      <c r="CW9" s="465"/>
      <c r="CX9" s="465"/>
      <c r="CY9" s="465"/>
      <c r="CZ9" s="465"/>
      <c r="DA9" s="466"/>
      <c r="DB9" s="464">
        <v>17.8</v>
      </c>
      <c r="DC9" s="465"/>
      <c r="DD9" s="465"/>
      <c r="DE9" s="465"/>
      <c r="DF9" s="465"/>
      <c r="DG9" s="465"/>
      <c r="DH9" s="465"/>
      <c r="DI9" s="466"/>
      <c r="DJ9" s="186"/>
      <c r="DK9" s="186"/>
      <c r="DL9" s="186"/>
      <c r="DM9" s="186"/>
      <c r="DN9" s="186"/>
      <c r="DO9" s="186"/>
    </row>
    <row r="10" spans="1:119" ht="18.75" customHeight="1" thickBot="1" x14ac:dyDescent="0.2">
      <c r="A10" s="187"/>
      <c r="B10" s="461"/>
      <c r="C10" s="462"/>
      <c r="D10" s="462"/>
      <c r="E10" s="462"/>
      <c r="F10" s="462"/>
      <c r="G10" s="462"/>
      <c r="H10" s="462"/>
      <c r="I10" s="462"/>
      <c r="J10" s="462"/>
      <c r="K10" s="510"/>
      <c r="L10" s="517" t="s">
        <v>117</v>
      </c>
      <c r="M10" s="497"/>
      <c r="N10" s="497"/>
      <c r="O10" s="497"/>
      <c r="P10" s="497"/>
      <c r="Q10" s="498"/>
      <c r="R10" s="518">
        <v>93015</v>
      </c>
      <c r="S10" s="519"/>
      <c r="T10" s="519"/>
      <c r="U10" s="519"/>
      <c r="V10" s="520"/>
      <c r="W10" s="455"/>
      <c r="X10" s="456"/>
      <c r="Y10" s="456"/>
      <c r="Z10" s="456"/>
      <c r="AA10" s="456"/>
      <c r="AB10" s="456"/>
      <c r="AC10" s="456"/>
      <c r="AD10" s="456"/>
      <c r="AE10" s="456"/>
      <c r="AF10" s="456"/>
      <c r="AG10" s="456"/>
      <c r="AH10" s="456"/>
      <c r="AI10" s="456"/>
      <c r="AJ10" s="456"/>
      <c r="AK10" s="456"/>
      <c r="AL10" s="459"/>
      <c r="AM10" s="496" t="s">
        <v>118</v>
      </c>
      <c r="AN10" s="497"/>
      <c r="AO10" s="497"/>
      <c r="AP10" s="497"/>
      <c r="AQ10" s="497"/>
      <c r="AR10" s="497"/>
      <c r="AS10" s="497"/>
      <c r="AT10" s="498"/>
      <c r="AU10" s="499" t="s">
        <v>101</v>
      </c>
      <c r="AV10" s="500"/>
      <c r="AW10" s="500"/>
      <c r="AX10" s="500"/>
      <c r="AY10" s="501" t="s">
        <v>119</v>
      </c>
      <c r="AZ10" s="502"/>
      <c r="BA10" s="502"/>
      <c r="BB10" s="502"/>
      <c r="BC10" s="502"/>
      <c r="BD10" s="502"/>
      <c r="BE10" s="502"/>
      <c r="BF10" s="502"/>
      <c r="BG10" s="502"/>
      <c r="BH10" s="502"/>
      <c r="BI10" s="502"/>
      <c r="BJ10" s="502"/>
      <c r="BK10" s="502"/>
      <c r="BL10" s="502"/>
      <c r="BM10" s="503"/>
      <c r="BN10" s="467">
        <v>253</v>
      </c>
      <c r="BO10" s="468"/>
      <c r="BP10" s="468"/>
      <c r="BQ10" s="468"/>
      <c r="BR10" s="468"/>
      <c r="BS10" s="468"/>
      <c r="BT10" s="468"/>
      <c r="BU10" s="469"/>
      <c r="BV10" s="467">
        <v>335</v>
      </c>
      <c r="BW10" s="468"/>
      <c r="BX10" s="468"/>
      <c r="BY10" s="468"/>
      <c r="BZ10" s="468"/>
      <c r="CA10" s="468"/>
      <c r="CB10" s="468"/>
      <c r="CC10" s="469"/>
      <c r="CD10" s="191" t="s">
        <v>120</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1"/>
      <c r="C11" s="462"/>
      <c r="D11" s="462"/>
      <c r="E11" s="462"/>
      <c r="F11" s="462"/>
      <c r="G11" s="462"/>
      <c r="H11" s="462"/>
      <c r="I11" s="462"/>
      <c r="J11" s="462"/>
      <c r="K11" s="510"/>
      <c r="L11" s="521" t="s">
        <v>121</v>
      </c>
      <c r="M11" s="522"/>
      <c r="N11" s="522"/>
      <c r="O11" s="522"/>
      <c r="P11" s="522"/>
      <c r="Q11" s="523"/>
      <c r="R11" s="524" t="s">
        <v>122</v>
      </c>
      <c r="S11" s="525"/>
      <c r="T11" s="525"/>
      <c r="U11" s="525"/>
      <c r="V11" s="526"/>
      <c r="W11" s="455"/>
      <c r="X11" s="456"/>
      <c r="Y11" s="456"/>
      <c r="Z11" s="456"/>
      <c r="AA11" s="456"/>
      <c r="AB11" s="456"/>
      <c r="AC11" s="456"/>
      <c r="AD11" s="456"/>
      <c r="AE11" s="456"/>
      <c r="AF11" s="456"/>
      <c r="AG11" s="456"/>
      <c r="AH11" s="456"/>
      <c r="AI11" s="456"/>
      <c r="AJ11" s="456"/>
      <c r="AK11" s="456"/>
      <c r="AL11" s="459"/>
      <c r="AM11" s="496" t="s">
        <v>123</v>
      </c>
      <c r="AN11" s="497"/>
      <c r="AO11" s="497"/>
      <c r="AP11" s="497"/>
      <c r="AQ11" s="497"/>
      <c r="AR11" s="497"/>
      <c r="AS11" s="497"/>
      <c r="AT11" s="498"/>
      <c r="AU11" s="499" t="s">
        <v>101</v>
      </c>
      <c r="AV11" s="500"/>
      <c r="AW11" s="500"/>
      <c r="AX11" s="500"/>
      <c r="AY11" s="501" t="s">
        <v>124</v>
      </c>
      <c r="AZ11" s="502"/>
      <c r="BA11" s="502"/>
      <c r="BB11" s="502"/>
      <c r="BC11" s="502"/>
      <c r="BD11" s="502"/>
      <c r="BE11" s="502"/>
      <c r="BF11" s="502"/>
      <c r="BG11" s="502"/>
      <c r="BH11" s="502"/>
      <c r="BI11" s="502"/>
      <c r="BJ11" s="502"/>
      <c r="BK11" s="502"/>
      <c r="BL11" s="502"/>
      <c r="BM11" s="503"/>
      <c r="BN11" s="467">
        <v>0</v>
      </c>
      <c r="BO11" s="468"/>
      <c r="BP11" s="468"/>
      <c r="BQ11" s="468"/>
      <c r="BR11" s="468"/>
      <c r="BS11" s="468"/>
      <c r="BT11" s="468"/>
      <c r="BU11" s="469"/>
      <c r="BV11" s="467">
        <v>180000</v>
      </c>
      <c r="BW11" s="468"/>
      <c r="BX11" s="468"/>
      <c r="BY11" s="468"/>
      <c r="BZ11" s="468"/>
      <c r="CA11" s="468"/>
      <c r="CB11" s="468"/>
      <c r="CC11" s="469"/>
      <c r="CD11" s="470" t="s">
        <v>125</v>
      </c>
      <c r="CE11" s="471"/>
      <c r="CF11" s="471"/>
      <c r="CG11" s="471"/>
      <c r="CH11" s="471"/>
      <c r="CI11" s="471"/>
      <c r="CJ11" s="471"/>
      <c r="CK11" s="471"/>
      <c r="CL11" s="471"/>
      <c r="CM11" s="471"/>
      <c r="CN11" s="471"/>
      <c r="CO11" s="471"/>
      <c r="CP11" s="471"/>
      <c r="CQ11" s="471"/>
      <c r="CR11" s="471"/>
      <c r="CS11" s="472"/>
      <c r="CT11" s="507" t="s">
        <v>126</v>
      </c>
      <c r="CU11" s="508"/>
      <c r="CV11" s="508"/>
      <c r="CW11" s="508"/>
      <c r="CX11" s="508"/>
      <c r="CY11" s="508"/>
      <c r="CZ11" s="508"/>
      <c r="DA11" s="509"/>
      <c r="DB11" s="507" t="s">
        <v>126</v>
      </c>
      <c r="DC11" s="508"/>
      <c r="DD11" s="508"/>
      <c r="DE11" s="508"/>
      <c r="DF11" s="508"/>
      <c r="DG11" s="508"/>
      <c r="DH11" s="508"/>
      <c r="DI11" s="509"/>
      <c r="DJ11" s="186"/>
      <c r="DK11" s="186"/>
      <c r="DL11" s="186"/>
      <c r="DM11" s="186"/>
      <c r="DN11" s="186"/>
      <c r="DO11" s="186"/>
    </row>
    <row r="12" spans="1:119" ht="18.75" customHeight="1" x14ac:dyDescent="0.15">
      <c r="A12" s="187"/>
      <c r="B12" s="527" t="s">
        <v>127</v>
      </c>
      <c r="C12" s="528"/>
      <c r="D12" s="528"/>
      <c r="E12" s="528"/>
      <c r="F12" s="528"/>
      <c r="G12" s="528"/>
      <c r="H12" s="528"/>
      <c r="I12" s="528"/>
      <c r="J12" s="528"/>
      <c r="K12" s="529"/>
      <c r="L12" s="536" t="s">
        <v>128</v>
      </c>
      <c r="M12" s="537"/>
      <c r="N12" s="537"/>
      <c r="O12" s="537"/>
      <c r="P12" s="537"/>
      <c r="Q12" s="538"/>
      <c r="R12" s="539">
        <v>89128</v>
      </c>
      <c r="S12" s="540"/>
      <c r="T12" s="540"/>
      <c r="U12" s="540"/>
      <c r="V12" s="541"/>
      <c r="W12" s="542" t="s">
        <v>1</v>
      </c>
      <c r="X12" s="500"/>
      <c r="Y12" s="500"/>
      <c r="Z12" s="500"/>
      <c r="AA12" s="500"/>
      <c r="AB12" s="543"/>
      <c r="AC12" s="544" t="s">
        <v>129</v>
      </c>
      <c r="AD12" s="545"/>
      <c r="AE12" s="545"/>
      <c r="AF12" s="545"/>
      <c r="AG12" s="546"/>
      <c r="AH12" s="544" t="s">
        <v>130</v>
      </c>
      <c r="AI12" s="545"/>
      <c r="AJ12" s="545"/>
      <c r="AK12" s="545"/>
      <c r="AL12" s="547"/>
      <c r="AM12" s="496" t="s">
        <v>131</v>
      </c>
      <c r="AN12" s="497"/>
      <c r="AO12" s="497"/>
      <c r="AP12" s="497"/>
      <c r="AQ12" s="497"/>
      <c r="AR12" s="497"/>
      <c r="AS12" s="497"/>
      <c r="AT12" s="498"/>
      <c r="AU12" s="499" t="s">
        <v>101</v>
      </c>
      <c r="AV12" s="500"/>
      <c r="AW12" s="500"/>
      <c r="AX12" s="500"/>
      <c r="AY12" s="501" t="s">
        <v>132</v>
      </c>
      <c r="AZ12" s="502"/>
      <c r="BA12" s="502"/>
      <c r="BB12" s="502"/>
      <c r="BC12" s="502"/>
      <c r="BD12" s="502"/>
      <c r="BE12" s="502"/>
      <c r="BF12" s="502"/>
      <c r="BG12" s="502"/>
      <c r="BH12" s="502"/>
      <c r="BI12" s="502"/>
      <c r="BJ12" s="502"/>
      <c r="BK12" s="502"/>
      <c r="BL12" s="502"/>
      <c r="BM12" s="503"/>
      <c r="BN12" s="467">
        <v>1895441</v>
      </c>
      <c r="BO12" s="468"/>
      <c r="BP12" s="468"/>
      <c r="BQ12" s="468"/>
      <c r="BR12" s="468"/>
      <c r="BS12" s="468"/>
      <c r="BT12" s="468"/>
      <c r="BU12" s="469"/>
      <c r="BV12" s="467">
        <v>200000</v>
      </c>
      <c r="BW12" s="468"/>
      <c r="BX12" s="468"/>
      <c r="BY12" s="468"/>
      <c r="BZ12" s="468"/>
      <c r="CA12" s="468"/>
      <c r="CB12" s="468"/>
      <c r="CC12" s="469"/>
      <c r="CD12" s="470" t="s">
        <v>133</v>
      </c>
      <c r="CE12" s="471"/>
      <c r="CF12" s="471"/>
      <c r="CG12" s="471"/>
      <c r="CH12" s="471"/>
      <c r="CI12" s="471"/>
      <c r="CJ12" s="471"/>
      <c r="CK12" s="471"/>
      <c r="CL12" s="471"/>
      <c r="CM12" s="471"/>
      <c r="CN12" s="471"/>
      <c r="CO12" s="471"/>
      <c r="CP12" s="471"/>
      <c r="CQ12" s="471"/>
      <c r="CR12" s="471"/>
      <c r="CS12" s="472"/>
      <c r="CT12" s="507" t="s">
        <v>134</v>
      </c>
      <c r="CU12" s="508"/>
      <c r="CV12" s="508"/>
      <c r="CW12" s="508"/>
      <c r="CX12" s="508"/>
      <c r="CY12" s="508"/>
      <c r="CZ12" s="508"/>
      <c r="DA12" s="509"/>
      <c r="DB12" s="507" t="s">
        <v>135</v>
      </c>
      <c r="DC12" s="508"/>
      <c r="DD12" s="508"/>
      <c r="DE12" s="508"/>
      <c r="DF12" s="508"/>
      <c r="DG12" s="508"/>
      <c r="DH12" s="508"/>
      <c r="DI12" s="509"/>
      <c r="DJ12" s="186"/>
      <c r="DK12" s="186"/>
      <c r="DL12" s="186"/>
      <c r="DM12" s="186"/>
      <c r="DN12" s="186"/>
      <c r="DO12" s="186"/>
    </row>
    <row r="13" spans="1:119" ht="18.75" customHeight="1" x14ac:dyDescent="0.15">
      <c r="A13" s="187"/>
      <c r="B13" s="530"/>
      <c r="C13" s="531"/>
      <c r="D13" s="531"/>
      <c r="E13" s="531"/>
      <c r="F13" s="531"/>
      <c r="G13" s="531"/>
      <c r="H13" s="531"/>
      <c r="I13" s="531"/>
      <c r="J13" s="531"/>
      <c r="K13" s="532"/>
      <c r="L13" s="197"/>
      <c r="M13" s="558" t="s">
        <v>136</v>
      </c>
      <c r="N13" s="559"/>
      <c r="O13" s="559"/>
      <c r="P13" s="559"/>
      <c r="Q13" s="560"/>
      <c r="R13" s="551">
        <v>87695</v>
      </c>
      <c r="S13" s="552"/>
      <c r="T13" s="552"/>
      <c r="U13" s="552"/>
      <c r="V13" s="553"/>
      <c r="W13" s="483" t="s">
        <v>137</v>
      </c>
      <c r="X13" s="484"/>
      <c r="Y13" s="484"/>
      <c r="Z13" s="484"/>
      <c r="AA13" s="484"/>
      <c r="AB13" s="474"/>
      <c r="AC13" s="518">
        <v>1298</v>
      </c>
      <c r="AD13" s="519"/>
      <c r="AE13" s="519"/>
      <c r="AF13" s="519"/>
      <c r="AG13" s="561"/>
      <c r="AH13" s="518">
        <v>1238</v>
      </c>
      <c r="AI13" s="519"/>
      <c r="AJ13" s="519"/>
      <c r="AK13" s="519"/>
      <c r="AL13" s="520"/>
      <c r="AM13" s="496" t="s">
        <v>138</v>
      </c>
      <c r="AN13" s="497"/>
      <c r="AO13" s="497"/>
      <c r="AP13" s="497"/>
      <c r="AQ13" s="497"/>
      <c r="AR13" s="497"/>
      <c r="AS13" s="497"/>
      <c r="AT13" s="498"/>
      <c r="AU13" s="499" t="s">
        <v>139</v>
      </c>
      <c r="AV13" s="500"/>
      <c r="AW13" s="500"/>
      <c r="AX13" s="500"/>
      <c r="AY13" s="501" t="s">
        <v>140</v>
      </c>
      <c r="AZ13" s="502"/>
      <c r="BA13" s="502"/>
      <c r="BB13" s="502"/>
      <c r="BC13" s="502"/>
      <c r="BD13" s="502"/>
      <c r="BE13" s="502"/>
      <c r="BF13" s="502"/>
      <c r="BG13" s="502"/>
      <c r="BH13" s="502"/>
      <c r="BI13" s="502"/>
      <c r="BJ13" s="502"/>
      <c r="BK13" s="502"/>
      <c r="BL13" s="502"/>
      <c r="BM13" s="503"/>
      <c r="BN13" s="467">
        <v>-594022</v>
      </c>
      <c r="BO13" s="468"/>
      <c r="BP13" s="468"/>
      <c r="BQ13" s="468"/>
      <c r="BR13" s="468"/>
      <c r="BS13" s="468"/>
      <c r="BT13" s="468"/>
      <c r="BU13" s="469"/>
      <c r="BV13" s="467">
        <v>-285537</v>
      </c>
      <c r="BW13" s="468"/>
      <c r="BX13" s="468"/>
      <c r="BY13" s="468"/>
      <c r="BZ13" s="468"/>
      <c r="CA13" s="468"/>
      <c r="CB13" s="468"/>
      <c r="CC13" s="469"/>
      <c r="CD13" s="470" t="s">
        <v>141</v>
      </c>
      <c r="CE13" s="471"/>
      <c r="CF13" s="471"/>
      <c r="CG13" s="471"/>
      <c r="CH13" s="471"/>
      <c r="CI13" s="471"/>
      <c r="CJ13" s="471"/>
      <c r="CK13" s="471"/>
      <c r="CL13" s="471"/>
      <c r="CM13" s="471"/>
      <c r="CN13" s="471"/>
      <c r="CO13" s="471"/>
      <c r="CP13" s="471"/>
      <c r="CQ13" s="471"/>
      <c r="CR13" s="471"/>
      <c r="CS13" s="472"/>
      <c r="CT13" s="464">
        <v>9.6999999999999993</v>
      </c>
      <c r="CU13" s="465"/>
      <c r="CV13" s="465"/>
      <c r="CW13" s="465"/>
      <c r="CX13" s="465"/>
      <c r="CY13" s="465"/>
      <c r="CZ13" s="465"/>
      <c r="DA13" s="466"/>
      <c r="DB13" s="464">
        <v>10.1</v>
      </c>
      <c r="DC13" s="465"/>
      <c r="DD13" s="465"/>
      <c r="DE13" s="465"/>
      <c r="DF13" s="465"/>
      <c r="DG13" s="465"/>
      <c r="DH13" s="465"/>
      <c r="DI13" s="466"/>
      <c r="DJ13" s="186"/>
      <c r="DK13" s="186"/>
      <c r="DL13" s="186"/>
      <c r="DM13" s="186"/>
      <c r="DN13" s="186"/>
      <c r="DO13" s="186"/>
    </row>
    <row r="14" spans="1:119" ht="18.75" customHeight="1" thickBot="1" x14ac:dyDescent="0.2">
      <c r="A14" s="187"/>
      <c r="B14" s="530"/>
      <c r="C14" s="531"/>
      <c r="D14" s="531"/>
      <c r="E14" s="531"/>
      <c r="F14" s="531"/>
      <c r="G14" s="531"/>
      <c r="H14" s="531"/>
      <c r="I14" s="531"/>
      <c r="J14" s="531"/>
      <c r="K14" s="532"/>
      <c r="L14" s="548" t="s">
        <v>142</v>
      </c>
      <c r="M14" s="549"/>
      <c r="N14" s="549"/>
      <c r="O14" s="549"/>
      <c r="P14" s="549"/>
      <c r="Q14" s="550"/>
      <c r="R14" s="551">
        <v>89751</v>
      </c>
      <c r="S14" s="552"/>
      <c r="T14" s="552"/>
      <c r="U14" s="552"/>
      <c r="V14" s="553"/>
      <c r="W14" s="457"/>
      <c r="X14" s="458"/>
      <c r="Y14" s="458"/>
      <c r="Z14" s="458"/>
      <c r="AA14" s="458"/>
      <c r="AB14" s="447"/>
      <c r="AC14" s="554">
        <v>3.4</v>
      </c>
      <c r="AD14" s="555"/>
      <c r="AE14" s="555"/>
      <c r="AF14" s="555"/>
      <c r="AG14" s="556"/>
      <c r="AH14" s="554">
        <v>3</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143</v>
      </c>
      <c r="CE14" s="563"/>
      <c r="CF14" s="563"/>
      <c r="CG14" s="563"/>
      <c r="CH14" s="563"/>
      <c r="CI14" s="563"/>
      <c r="CJ14" s="563"/>
      <c r="CK14" s="563"/>
      <c r="CL14" s="563"/>
      <c r="CM14" s="563"/>
      <c r="CN14" s="563"/>
      <c r="CO14" s="563"/>
      <c r="CP14" s="563"/>
      <c r="CQ14" s="563"/>
      <c r="CR14" s="563"/>
      <c r="CS14" s="564"/>
      <c r="CT14" s="565">
        <v>109.7</v>
      </c>
      <c r="CU14" s="566"/>
      <c r="CV14" s="566"/>
      <c r="CW14" s="566"/>
      <c r="CX14" s="566"/>
      <c r="CY14" s="566"/>
      <c r="CZ14" s="566"/>
      <c r="DA14" s="567"/>
      <c r="DB14" s="565">
        <v>89.9</v>
      </c>
      <c r="DC14" s="566"/>
      <c r="DD14" s="566"/>
      <c r="DE14" s="566"/>
      <c r="DF14" s="566"/>
      <c r="DG14" s="566"/>
      <c r="DH14" s="566"/>
      <c r="DI14" s="567"/>
      <c r="DJ14" s="186"/>
      <c r="DK14" s="186"/>
      <c r="DL14" s="186"/>
      <c r="DM14" s="186"/>
      <c r="DN14" s="186"/>
      <c r="DO14" s="186"/>
    </row>
    <row r="15" spans="1:119" ht="18.75" customHeight="1" x14ac:dyDescent="0.15">
      <c r="A15" s="187"/>
      <c r="B15" s="530"/>
      <c r="C15" s="531"/>
      <c r="D15" s="531"/>
      <c r="E15" s="531"/>
      <c r="F15" s="531"/>
      <c r="G15" s="531"/>
      <c r="H15" s="531"/>
      <c r="I15" s="531"/>
      <c r="J15" s="531"/>
      <c r="K15" s="532"/>
      <c r="L15" s="197"/>
      <c r="M15" s="558" t="s">
        <v>144</v>
      </c>
      <c r="N15" s="559"/>
      <c r="O15" s="559"/>
      <c r="P15" s="559"/>
      <c r="Q15" s="560"/>
      <c r="R15" s="551">
        <v>88468</v>
      </c>
      <c r="S15" s="552"/>
      <c r="T15" s="552"/>
      <c r="U15" s="552"/>
      <c r="V15" s="553"/>
      <c r="W15" s="483" t="s">
        <v>145</v>
      </c>
      <c r="X15" s="484"/>
      <c r="Y15" s="484"/>
      <c r="Z15" s="484"/>
      <c r="AA15" s="484"/>
      <c r="AB15" s="474"/>
      <c r="AC15" s="518">
        <v>10430</v>
      </c>
      <c r="AD15" s="519"/>
      <c r="AE15" s="519"/>
      <c r="AF15" s="519"/>
      <c r="AG15" s="561"/>
      <c r="AH15" s="518">
        <v>11661</v>
      </c>
      <c r="AI15" s="519"/>
      <c r="AJ15" s="519"/>
      <c r="AK15" s="519"/>
      <c r="AL15" s="520"/>
      <c r="AM15" s="496"/>
      <c r="AN15" s="497"/>
      <c r="AO15" s="497"/>
      <c r="AP15" s="497"/>
      <c r="AQ15" s="497"/>
      <c r="AR15" s="497"/>
      <c r="AS15" s="497"/>
      <c r="AT15" s="498"/>
      <c r="AU15" s="499"/>
      <c r="AV15" s="500"/>
      <c r="AW15" s="500"/>
      <c r="AX15" s="500"/>
      <c r="AY15" s="427" t="s">
        <v>146</v>
      </c>
      <c r="AZ15" s="428"/>
      <c r="BA15" s="428"/>
      <c r="BB15" s="428"/>
      <c r="BC15" s="428"/>
      <c r="BD15" s="428"/>
      <c r="BE15" s="428"/>
      <c r="BF15" s="428"/>
      <c r="BG15" s="428"/>
      <c r="BH15" s="428"/>
      <c r="BI15" s="428"/>
      <c r="BJ15" s="428"/>
      <c r="BK15" s="428"/>
      <c r="BL15" s="428"/>
      <c r="BM15" s="429"/>
      <c r="BN15" s="430">
        <v>11074027</v>
      </c>
      <c r="BO15" s="431"/>
      <c r="BP15" s="431"/>
      <c r="BQ15" s="431"/>
      <c r="BR15" s="431"/>
      <c r="BS15" s="431"/>
      <c r="BT15" s="431"/>
      <c r="BU15" s="432"/>
      <c r="BV15" s="430">
        <v>11376421</v>
      </c>
      <c r="BW15" s="431"/>
      <c r="BX15" s="431"/>
      <c r="BY15" s="431"/>
      <c r="BZ15" s="431"/>
      <c r="CA15" s="431"/>
      <c r="CB15" s="431"/>
      <c r="CC15" s="432"/>
      <c r="CD15" s="568" t="s">
        <v>147</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0"/>
      <c r="C16" s="531"/>
      <c r="D16" s="531"/>
      <c r="E16" s="531"/>
      <c r="F16" s="531"/>
      <c r="G16" s="531"/>
      <c r="H16" s="531"/>
      <c r="I16" s="531"/>
      <c r="J16" s="531"/>
      <c r="K16" s="532"/>
      <c r="L16" s="548" t="s">
        <v>148</v>
      </c>
      <c r="M16" s="579"/>
      <c r="N16" s="579"/>
      <c r="O16" s="579"/>
      <c r="P16" s="579"/>
      <c r="Q16" s="580"/>
      <c r="R16" s="571" t="s">
        <v>149</v>
      </c>
      <c r="S16" s="572"/>
      <c r="T16" s="572"/>
      <c r="U16" s="572"/>
      <c r="V16" s="573"/>
      <c r="W16" s="457"/>
      <c r="X16" s="458"/>
      <c r="Y16" s="458"/>
      <c r="Z16" s="458"/>
      <c r="AA16" s="458"/>
      <c r="AB16" s="447"/>
      <c r="AC16" s="554">
        <v>27.1</v>
      </c>
      <c r="AD16" s="555"/>
      <c r="AE16" s="555"/>
      <c r="AF16" s="555"/>
      <c r="AG16" s="556"/>
      <c r="AH16" s="554">
        <v>28.6</v>
      </c>
      <c r="AI16" s="555"/>
      <c r="AJ16" s="555"/>
      <c r="AK16" s="555"/>
      <c r="AL16" s="557"/>
      <c r="AM16" s="496"/>
      <c r="AN16" s="497"/>
      <c r="AO16" s="497"/>
      <c r="AP16" s="497"/>
      <c r="AQ16" s="497"/>
      <c r="AR16" s="497"/>
      <c r="AS16" s="497"/>
      <c r="AT16" s="498"/>
      <c r="AU16" s="499"/>
      <c r="AV16" s="500"/>
      <c r="AW16" s="500"/>
      <c r="AX16" s="500"/>
      <c r="AY16" s="501" t="s">
        <v>150</v>
      </c>
      <c r="AZ16" s="502"/>
      <c r="BA16" s="502"/>
      <c r="BB16" s="502"/>
      <c r="BC16" s="502"/>
      <c r="BD16" s="502"/>
      <c r="BE16" s="502"/>
      <c r="BF16" s="502"/>
      <c r="BG16" s="502"/>
      <c r="BH16" s="502"/>
      <c r="BI16" s="502"/>
      <c r="BJ16" s="502"/>
      <c r="BK16" s="502"/>
      <c r="BL16" s="502"/>
      <c r="BM16" s="503"/>
      <c r="BN16" s="467">
        <v>13636596</v>
      </c>
      <c r="BO16" s="468"/>
      <c r="BP16" s="468"/>
      <c r="BQ16" s="468"/>
      <c r="BR16" s="468"/>
      <c r="BS16" s="468"/>
      <c r="BT16" s="468"/>
      <c r="BU16" s="469"/>
      <c r="BV16" s="467">
        <v>13571031</v>
      </c>
      <c r="BW16" s="468"/>
      <c r="BX16" s="468"/>
      <c r="BY16" s="468"/>
      <c r="BZ16" s="468"/>
      <c r="CA16" s="468"/>
      <c r="CB16" s="468"/>
      <c r="CC16" s="469"/>
      <c r="CD16" s="201"/>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6"/>
      <c r="DK16" s="186"/>
      <c r="DL16" s="186"/>
      <c r="DM16" s="186"/>
      <c r="DN16" s="186"/>
      <c r="DO16" s="186"/>
    </row>
    <row r="17" spans="1:119" ht="18.75" customHeight="1" thickBot="1" x14ac:dyDescent="0.2">
      <c r="A17" s="187"/>
      <c r="B17" s="533"/>
      <c r="C17" s="534"/>
      <c r="D17" s="534"/>
      <c r="E17" s="534"/>
      <c r="F17" s="534"/>
      <c r="G17" s="534"/>
      <c r="H17" s="534"/>
      <c r="I17" s="534"/>
      <c r="J17" s="534"/>
      <c r="K17" s="535"/>
      <c r="L17" s="202"/>
      <c r="M17" s="574" t="s">
        <v>151</v>
      </c>
      <c r="N17" s="575"/>
      <c r="O17" s="575"/>
      <c r="P17" s="575"/>
      <c r="Q17" s="576"/>
      <c r="R17" s="571" t="s">
        <v>152</v>
      </c>
      <c r="S17" s="572"/>
      <c r="T17" s="572"/>
      <c r="U17" s="572"/>
      <c r="V17" s="573"/>
      <c r="W17" s="483" t="s">
        <v>153</v>
      </c>
      <c r="X17" s="484"/>
      <c r="Y17" s="484"/>
      <c r="Z17" s="484"/>
      <c r="AA17" s="484"/>
      <c r="AB17" s="474"/>
      <c r="AC17" s="518">
        <v>26802</v>
      </c>
      <c r="AD17" s="519"/>
      <c r="AE17" s="519"/>
      <c r="AF17" s="519"/>
      <c r="AG17" s="561"/>
      <c r="AH17" s="518">
        <v>27902</v>
      </c>
      <c r="AI17" s="519"/>
      <c r="AJ17" s="519"/>
      <c r="AK17" s="519"/>
      <c r="AL17" s="520"/>
      <c r="AM17" s="496"/>
      <c r="AN17" s="497"/>
      <c r="AO17" s="497"/>
      <c r="AP17" s="497"/>
      <c r="AQ17" s="497"/>
      <c r="AR17" s="497"/>
      <c r="AS17" s="497"/>
      <c r="AT17" s="498"/>
      <c r="AU17" s="499"/>
      <c r="AV17" s="500"/>
      <c r="AW17" s="500"/>
      <c r="AX17" s="500"/>
      <c r="AY17" s="501" t="s">
        <v>154</v>
      </c>
      <c r="AZ17" s="502"/>
      <c r="BA17" s="502"/>
      <c r="BB17" s="502"/>
      <c r="BC17" s="502"/>
      <c r="BD17" s="502"/>
      <c r="BE17" s="502"/>
      <c r="BF17" s="502"/>
      <c r="BG17" s="502"/>
      <c r="BH17" s="502"/>
      <c r="BI17" s="502"/>
      <c r="BJ17" s="502"/>
      <c r="BK17" s="502"/>
      <c r="BL17" s="502"/>
      <c r="BM17" s="503"/>
      <c r="BN17" s="467">
        <v>14140601</v>
      </c>
      <c r="BO17" s="468"/>
      <c r="BP17" s="468"/>
      <c r="BQ17" s="468"/>
      <c r="BR17" s="468"/>
      <c r="BS17" s="468"/>
      <c r="BT17" s="468"/>
      <c r="BU17" s="469"/>
      <c r="BV17" s="467">
        <v>14535191</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x14ac:dyDescent="0.2">
      <c r="A18" s="187"/>
      <c r="B18" s="581" t="s">
        <v>155</v>
      </c>
      <c r="C18" s="510"/>
      <c r="D18" s="510"/>
      <c r="E18" s="582"/>
      <c r="F18" s="582"/>
      <c r="G18" s="582"/>
      <c r="H18" s="582"/>
      <c r="I18" s="582"/>
      <c r="J18" s="582"/>
      <c r="K18" s="582"/>
      <c r="L18" s="583">
        <v>99.92</v>
      </c>
      <c r="M18" s="583"/>
      <c r="N18" s="583"/>
      <c r="O18" s="583"/>
      <c r="P18" s="583"/>
      <c r="Q18" s="583"/>
      <c r="R18" s="584"/>
      <c r="S18" s="584"/>
      <c r="T18" s="584"/>
      <c r="U18" s="584"/>
      <c r="V18" s="585"/>
      <c r="W18" s="485"/>
      <c r="X18" s="486"/>
      <c r="Y18" s="486"/>
      <c r="Z18" s="486"/>
      <c r="AA18" s="486"/>
      <c r="AB18" s="477"/>
      <c r="AC18" s="586">
        <v>69.599999999999994</v>
      </c>
      <c r="AD18" s="587"/>
      <c r="AE18" s="587"/>
      <c r="AF18" s="587"/>
      <c r="AG18" s="588"/>
      <c r="AH18" s="586">
        <v>68.400000000000006</v>
      </c>
      <c r="AI18" s="587"/>
      <c r="AJ18" s="587"/>
      <c r="AK18" s="587"/>
      <c r="AL18" s="589"/>
      <c r="AM18" s="496"/>
      <c r="AN18" s="497"/>
      <c r="AO18" s="497"/>
      <c r="AP18" s="497"/>
      <c r="AQ18" s="497"/>
      <c r="AR18" s="497"/>
      <c r="AS18" s="497"/>
      <c r="AT18" s="498"/>
      <c r="AU18" s="499"/>
      <c r="AV18" s="500"/>
      <c r="AW18" s="500"/>
      <c r="AX18" s="500"/>
      <c r="AY18" s="501" t="s">
        <v>156</v>
      </c>
      <c r="AZ18" s="502"/>
      <c r="BA18" s="502"/>
      <c r="BB18" s="502"/>
      <c r="BC18" s="502"/>
      <c r="BD18" s="502"/>
      <c r="BE18" s="502"/>
      <c r="BF18" s="502"/>
      <c r="BG18" s="502"/>
      <c r="BH18" s="502"/>
      <c r="BI18" s="502"/>
      <c r="BJ18" s="502"/>
      <c r="BK18" s="502"/>
      <c r="BL18" s="502"/>
      <c r="BM18" s="503"/>
      <c r="BN18" s="467">
        <v>17902373</v>
      </c>
      <c r="BO18" s="468"/>
      <c r="BP18" s="468"/>
      <c r="BQ18" s="468"/>
      <c r="BR18" s="468"/>
      <c r="BS18" s="468"/>
      <c r="BT18" s="468"/>
      <c r="BU18" s="469"/>
      <c r="BV18" s="467">
        <v>17644665</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x14ac:dyDescent="0.2">
      <c r="A19" s="187"/>
      <c r="B19" s="581" t="s">
        <v>157</v>
      </c>
      <c r="C19" s="510"/>
      <c r="D19" s="510"/>
      <c r="E19" s="582"/>
      <c r="F19" s="582"/>
      <c r="G19" s="582"/>
      <c r="H19" s="582"/>
      <c r="I19" s="582"/>
      <c r="J19" s="582"/>
      <c r="K19" s="582"/>
      <c r="L19" s="590">
        <v>898</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158</v>
      </c>
      <c r="AZ19" s="502"/>
      <c r="BA19" s="502"/>
      <c r="BB19" s="502"/>
      <c r="BC19" s="502"/>
      <c r="BD19" s="502"/>
      <c r="BE19" s="502"/>
      <c r="BF19" s="502"/>
      <c r="BG19" s="502"/>
      <c r="BH19" s="502"/>
      <c r="BI19" s="502"/>
      <c r="BJ19" s="502"/>
      <c r="BK19" s="502"/>
      <c r="BL19" s="502"/>
      <c r="BM19" s="503"/>
      <c r="BN19" s="467">
        <v>22968568</v>
      </c>
      <c r="BO19" s="468"/>
      <c r="BP19" s="468"/>
      <c r="BQ19" s="468"/>
      <c r="BR19" s="468"/>
      <c r="BS19" s="468"/>
      <c r="BT19" s="468"/>
      <c r="BU19" s="469"/>
      <c r="BV19" s="467">
        <v>20445423</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x14ac:dyDescent="0.2">
      <c r="A20" s="187"/>
      <c r="B20" s="581" t="s">
        <v>159</v>
      </c>
      <c r="C20" s="510"/>
      <c r="D20" s="510"/>
      <c r="E20" s="582"/>
      <c r="F20" s="582"/>
      <c r="G20" s="582"/>
      <c r="H20" s="582"/>
      <c r="I20" s="582"/>
      <c r="J20" s="582"/>
      <c r="K20" s="582"/>
      <c r="L20" s="590">
        <v>36026</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x14ac:dyDescent="0.15">
      <c r="A21" s="187"/>
      <c r="B21" s="601" t="s">
        <v>160</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x14ac:dyDescent="0.2">
      <c r="A22" s="187"/>
      <c r="B22" s="604" t="s">
        <v>161</v>
      </c>
      <c r="C22" s="605"/>
      <c r="D22" s="606"/>
      <c r="E22" s="479" t="s">
        <v>1</v>
      </c>
      <c r="F22" s="484"/>
      <c r="G22" s="484"/>
      <c r="H22" s="484"/>
      <c r="I22" s="484"/>
      <c r="J22" s="484"/>
      <c r="K22" s="474"/>
      <c r="L22" s="479" t="s">
        <v>162</v>
      </c>
      <c r="M22" s="484"/>
      <c r="N22" s="484"/>
      <c r="O22" s="484"/>
      <c r="P22" s="474"/>
      <c r="Q22" s="613" t="s">
        <v>163</v>
      </c>
      <c r="R22" s="614"/>
      <c r="S22" s="614"/>
      <c r="T22" s="614"/>
      <c r="U22" s="614"/>
      <c r="V22" s="615"/>
      <c r="W22" s="619" t="s">
        <v>164</v>
      </c>
      <c r="X22" s="605"/>
      <c r="Y22" s="606"/>
      <c r="Z22" s="479" t="s">
        <v>1</v>
      </c>
      <c r="AA22" s="484"/>
      <c r="AB22" s="484"/>
      <c r="AC22" s="484"/>
      <c r="AD22" s="484"/>
      <c r="AE22" s="484"/>
      <c r="AF22" s="484"/>
      <c r="AG22" s="474"/>
      <c r="AH22" s="632" t="s">
        <v>165</v>
      </c>
      <c r="AI22" s="484"/>
      <c r="AJ22" s="484"/>
      <c r="AK22" s="484"/>
      <c r="AL22" s="474"/>
      <c r="AM22" s="632" t="s">
        <v>166</v>
      </c>
      <c r="AN22" s="633"/>
      <c r="AO22" s="633"/>
      <c r="AP22" s="633"/>
      <c r="AQ22" s="633"/>
      <c r="AR22" s="634"/>
      <c r="AS22" s="613" t="s">
        <v>163</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x14ac:dyDescent="0.15">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167</v>
      </c>
      <c r="AZ23" s="428"/>
      <c r="BA23" s="428"/>
      <c r="BB23" s="428"/>
      <c r="BC23" s="428"/>
      <c r="BD23" s="428"/>
      <c r="BE23" s="428"/>
      <c r="BF23" s="428"/>
      <c r="BG23" s="428"/>
      <c r="BH23" s="428"/>
      <c r="BI23" s="428"/>
      <c r="BJ23" s="428"/>
      <c r="BK23" s="428"/>
      <c r="BL23" s="428"/>
      <c r="BM23" s="429"/>
      <c r="BN23" s="467">
        <v>39616060</v>
      </c>
      <c r="BO23" s="468"/>
      <c r="BP23" s="468"/>
      <c r="BQ23" s="468"/>
      <c r="BR23" s="468"/>
      <c r="BS23" s="468"/>
      <c r="BT23" s="468"/>
      <c r="BU23" s="469"/>
      <c r="BV23" s="467">
        <v>38633675</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x14ac:dyDescent="0.2">
      <c r="A24" s="187"/>
      <c r="B24" s="607"/>
      <c r="C24" s="608"/>
      <c r="D24" s="609"/>
      <c r="E24" s="517" t="s">
        <v>168</v>
      </c>
      <c r="F24" s="497"/>
      <c r="G24" s="497"/>
      <c r="H24" s="497"/>
      <c r="I24" s="497"/>
      <c r="J24" s="497"/>
      <c r="K24" s="498"/>
      <c r="L24" s="518">
        <v>1</v>
      </c>
      <c r="M24" s="519"/>
      <c r="N24" s="519"/>
      <c r="O24" s="519"/>
      <c r="P24" s="561"/>
      <c r="Q24" s="518">
        <v>9000</v>
      </c>
      <c r="R24" s="519"/>
      <c r="S24" s="519"/>
      <c r="T24" s="519"/>
      <c r="U24" s="519"/>
      <c r="V24" s="561"/>
      <c r="W24" s="620"/>
      <c r="X24" s="608"/>
      <c r="Y24" s="609"/>
      <c r="Z24" s="517" t="s">
        <v>169</v>
      </c>
      <c r="AA24" s="497"/>
      <c r="AB24" s="497"/>
      <c r="AC24" s="497"/>
      <c r="AD24" s="497"/>
      <c r="AE24" s="497"/>
      <c r="AF24" s="497"/>
      <c r="AG24" s="498"/>
      <c r="AH24" s="518">
        <v>555</v>
      </c>
      <c r="AI24" s="519"/>
      <c r="AJ24" s="519"/>
      <c r="AK24" s="519"/>
      <c r="AL24" s="561"/>
      <c r="AM24" s="518">
        <v>1734930</v>
      </c>
      <c r="AN24" s="519"/>
      <c r="AO24" s="519"/>
      <c r="AP24" s="519"/>
      <c r="AQ24" s="519"/>
      <c r="AR24" s="561"/>
      <c r="AS24" s="518">
        <v>3126</v>
      </c>
      <c r="AT24" s="519"/>
      <c r="AU24" s="519"/>
      <c r="AV24" s="519"/>
      <c r="AW24" s="519"/>
      <c r="AX24" s="520"/>
      <c r="AY24" s="640" t="s">
        <v>170</v>
      </c>
      <c r="AZ24" s="641"/>
      <c r="BA24" s="641"/>
      <c r="BB24" s="641"/>
      <c r="BC24" s="641"/>
      <c r="BD24" s="641"/>
      <c r="BE24" s="641"/>
      <c r="BF24" s="641"/>
      <c r="BG24" s="641"/>
      <c r="BH24" s="641"/>
      <c r="BI24" s="641"/>
      <c r="BJ24" s="641"/>
      <c r="BK24" s="641"/>
      <c r="BL24" s="641"/>
      <c r="BM24" s="642"/>
      <c r="BN24" s="467">
        <v>26683161</v>
      </c>
      <c r="BO24" s="468"/>
      <c r="BP24" s="468"/>
      <c r="BQ24" s="468"/>
      <c r="BR24" s="468"/>
      <c r="BS24" s="468"/>
      <c r="BT24" s="468"/>
      <c r="BU24" s="469"/>
      <c r="BV24" s="467">
        <v>26108782</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x14ac:dyDescent="0.15">
      <c r="A25" s="187"/>
      <c r="B25" s="607"/>
      <c r="C25" s="608"/>
      <c r="D25" s="609"/>
      <c r="E25" s="517" t="s">
        <v>171</v>
      </c>
      <c r="F25" s="497"/>
      <c r="G25" s="497"/>
      <c r="H25" s="497"/>
      <c r="I25" s="497"/>
      <c r="J25" s="497"/>
      <c r="K25" s="498"/>
      <c r="L25" s="518">
        <v>1</v>
      </c>
      <c r="M25" s="519"/>
      <c r="N25" s="519"/>
      <c r="O25" s="519"/>
      <c r="P25" s="561"/>
      <c r="Q25" s="518">
        <v>7750</v>
      </c>
      <c r="R25" s="519"/>
      <c r="S25" s="519"/>
      <c r="T25" s="519"/>
      <c r="U25" s="519"/>
      <c r="V25" s="561"/>
      <c r="W25" s="620"/>
      <c r="X25" s="608"/>
      <c r="Y25" s="609"/>
      <c r="Z25" s="517" t="s">
        <v>172</v>
      </c>
      <c r="AA25" s="497"/>
      <c r="AB25" s="497"/>
      <c r="AC25" s="497"/>
      <c r="AD25" s="497"/>
      <c r="AE25" s="497"/>
      <c r="AF25" s="497"/>
      <c r="AG25" s="498"/>
      <c r="AH25" s="518" t="s">
        <v>126</v>
      </c>
      <c r="AI25" s="519"/>
      <c r="AJ25" s="519"/>
      <c r="AK25" s="519"/>
      <c r="AL25" s="561"/>
      <c r="AM25" s="518" t="s">
        <v>126</v>
      </c>
      <c r="AN25" s="519"/>
      <c r="AO25" s="519"/>
      <c r="AP25" s="519"/>
      <c r="AQ25" s="519"/>
      <c r="AR25" s="561"/>
      <c r="AS25" s="518" t="s">
        <v>173</v>
      </c>
      <c r="AT25" s="519"/>
      <c r="AU25" s="519"/>
      <c r="AV25" s="519"/>
      <c r="AW25" s="519"/>
      <c r="AX25" s="520"/>
      <c r="AY25" s="427" t="s">
        <v>174</v>
      </c>
      <c r="AZ25" s="428"/>
      <c r="BA25" s="428"/>
      <c r="BB25" s="428"/>
      <c r="BC25" s="428"/>
      <c r="BD25" s="428"/>
      <c r="BE25" s="428"/>
      <c r="BF25" s="428"/>
      <c r="BG25" s="428"/>
      <c r="BH25" s="428"/>
      <c r="BI25" s="428"/>
      <c r="BJ25" s="428"/>
      <c r="BK25" s="428"/>
      <c r="BL25" s="428"/>
      <c r="BM25" s="429"/>
      <c r="BN25" s="430">
        <v>8231746</v>
      </c>
      <c r="BO25" s="431"/>
      <c r="BP25" s="431"/>
      <c r="BQ25" s="431"/>
      <c r="BR25" s="431"/>
      <c r="BS25" s="431"/>
      <c r="BT25" s="431"/>
      <c r="BU25" s="432"/>
      <c r="BV25" s="430">
        <v>6947420</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x14ac:dyDescent="0.15">
      <c r="A26" s="187"/>
      <c r="B26" s="607"/>
      <c r="C26" s="608"/>
      <c r="D26" s="609"/>
      <c r="E26" s="517" t="s">
        <v>175</v>
      </c>
      <c r="F26" s="497"/>
      <c r="G26" s="497"/>
      <c r="H26" s="497"/>
      <c r="I26" s="497"/>
      <c r="J26" s="497"/>
      <c r="K26" s="498"/>
      <c r="L26" s="518">
        <v>1</v>
      </c>
      <c r="M26" s="519"/>
      <c r="N26" s="519"/>
      <c r="O26" s="519"/>
      <c r="P26" s="561"/>
      <c r="Q26" s="518">
        <v>7000</v>
      </c>
      <c r="R26" s="519"/>
      <c r="S26" s="519"/>
      <c r="T26" s="519"/>
      <c r="U26" s="519"/>
      <c r="V26" s="561"/>
      <c r="W26" s="620"/>
      <c r="X26" s="608"/>
      <c r="Y26" s="609"/>
      <c r="Z26" s="517" t="s">
        <v>176</v>
      </c>
      <c r="AA26" s="630"/>
      <c r="AB26" s="630"/>
      <c r="AC26" s="630"/>
      <c r="AD26" s="630"/>
      <c r="AE26" s="630"/>
      <c r="AF26" s="630"/>
      <c r="AG26" s="631"/>
      <c r="AH26" s="518">
        <v>24</v>
      </c>
      <c r="AI26" s="519"/>
      <c r="AJ26" s="519"/>
      <c r="AK26" s="519"/>
      <c r="AL26" s="561"/>
      <c r="AM26" s="518">
        <v>80184</v>
      </c>
      <c r="AN26" s="519"/>
      <c r="AO26" s="519"/>
      <c r="AP26" s="519"/>
      <c r="AQ26" s="519"/>
      <c r="AR26" s="561"/>
      <c r="AS26" s="518">
        <v>3341</v>
      </c>
      <c r="AT26" s="519"/>
      <c r="AU26" s="519"/>
      <c r="AV26" s="519"/>
      <c r="AW26" s="519"/>
      <c r="AX26" s="520"/>
      <c r="AY26" s="470" t="s">
        <v>177</v>
      </c>
      <c r="AZ26" s="471"/>
      <c r="BA26" s="471"/>
      <c r="BB26" s="471"/>
      <c r="BC26" s="471"/>
      <c r="BD26" s="471"/>
      <c r="BE26" s="471"/>
      <c r="BF26" s="471"/>
      <c r="BG26" s="471"/>
      <c r="BH26" s="471"/>
      <c r="BI26" s="471"/>
      <c r="BJ26" s="471"/>
      <c r="BK26" s="471"/>
      <c r="BL26" s="471"/>
      <c r="BM26" s="472"/>
      <c r="BN26" s="467" t="s">
        <v>134</v>
      </c>
      <c r="BO26" s="468"/>
      <c r="BP26" s="468"/>
      <c r="BQ26" s="468"/>
      <c r="BR26" s="468"/>
      <c r="BS26" s="468"/>
      <c r="BT26" s="468"/>
      <c r="BU26" s="469"/>
      <c r="BV26" s="467" t="s">
        <v>126</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x14ac:dyDescent="0.2">
      <c r="A27" s="187"/>
      <c r="B27" s="607"/>
      <c r="C27" s="608"/>
      <c r="D27" s="609"/>
      <c r="E27" s="517" t="s">
        <v>178</v>
      </c>
      <c r="F27" s="497"/>
      <c r="G27" s="497"/>
      <c r="H27" s="497"/>
      <c r="I27" s="497"/>
      <c r="J27" s="497"/>
      <c r="K27" s="498"/>
      <c r="L27" s="518">
        <v>1</v>
      </c>
      <c r="M27" s="519"/>
      <c r="N27" s="519"/>
      <c r="O27" s="519"/>
      <c r="P27" s="561"/>
      <c r="Q27" s="518">
        <v>4850</v>
      </c>
      <c r="R27" s="519"/>
      <c r="S27" s="519"/>
      <c r="T27" s="519"/>
      <c r="U27" s="519"/>
      <c r="V27" s="561"/>
      <c r="W27" s="620"/>
      <c r="X27" s="608"/>
      <c r="Y27" s="609"/>
      <c r="Z27" s="517" t="s">
        <v>179</v>
      </c>
      <c r="AA27" s="497"/>
      <c r="AB27" s="497"/>
      <c r="AC27" s="497"/>
      <c r="AD27" s="497"/>
      <c r="AE27" s="497"/>
      <c r="AF27" s="497"/>
      <c r="AG27" s="498"/>
      <c r="AH27" s="518">
        <v>13</v>
      </c>
      <c r="AI27" s="519"/>
      <c r="AJ27" s="519"/>
      <c r="AK27" s="519"/>
      <c r="AL27" s="561"/>
      <c r="AM27" s="518">
        <v>38165</v>
      </c>
      <c r="AN27" s="519"/>
      <c r="AO27" s="519"/>
      <c r="AP27" s="519"/>
      <c r="AQ27" s="519"/>
      <c r="AR27" s="561"/>
      <c r="AS27" s="518">
        <v>2936</v>
      </c>
      <c r="AT27" s="519"/>
      <c r="AU27" s="519"/>
      <c r="AV27" s="519"/>
      <c r="AW27" s="519"/>
      <c r="AX27" s="520"/>
      <c r="AY27" s="562" t="s">
        <v>180</v>
      </c>
      <c r="AZ27" s="563"/>
      <c r="BA27" s="563"/>
      <c r="BB27" s="563"/>
      <c r="BC27" s="563"/>
      <c r="BD27" s="563"/>
      <c r="BE27" s="563"/>
      <c r="BF27" s="563"/>
      <c r="BG27" s="563"/>
      <c r="BH27" s="563"/>
      <c r="BI27" s="563"/>
      <c r="BJ27" s="563"/>
      <c r="BK27" s="563"/>
      <c r="BL27" s="563"/>
      <c r="BM27" s="564"/>
      <c r="BN27" s="643">
        <v>340000</v>
      </c>
      <c r="BO27" s="644"/>
      <c r="BP27" s="644"/>
      <c r="BQ27" s="644"/>
      <c r="BR27" s="644"/>
      <c r="BS27" s="644"/>
      <c r="BT27" s="644"/>
      <c r="BU27" s="645"/>
      <c r="BV27" s="643">
        <v>340000</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x14ac:dyDescent="0.15">
      <c r="A28" s="187"/>
      <c r="B28" s="607"/>
      <c r="C28" s="608"/>
      <c r="D28" s="609"/>
      <c r="E28" s="517" t="s">
        <v>181</v>
      </c>
      <c r="F28" s="497"/>
      <c r="G28" s="497"/>
      <c r="H28" s="497"/>
      <c r="I28" s="497"/>
      <c r="J28" s="497"/>
      <c r="K28" s="498"/>
      <c r="L28" s="518">
        <v>1</v>
      </c>
      <c r="M28" s="519"/>
      <c r="N28" s="519"/>
      <c r="O28" s="519"/>
      <c r="P28" s="561"/>
      <c r="Q28" s="518">
        <v>4350</v>
      </c>
      <c r="R28" s="519"/>
      <c r="S28" s="519"/>
      <c r="T28" s="519"/>
      <c r="U28" s="519"/>
      <c r="V28" s="561"/>
      <c r="W28" s="620"/>
      <c r="X28" s="608"/>
      <c r="Y28" s="609"/>
      <c r="Z28" s="517" t="s">
        <v>182</v>
      </c>
      <c r="AA28" s="497"/>
      <c r="AB28" s="497"/>
      <c r="AC28" s="497"/>
      <c r="AD28" s="497"/>
      <c r="AE28" s="497"/>
      <c r="AF28" s="497"/>
      <c r="AG28" s="498"/>
      <c r="AH28" s="518" t="s">
        <v>126</v>
      </c>
      <c r="AI28" s="519"/>
      <c r="AJ28" s="519"/>
      <c r="AK28" s="519"/>
      <c r="AL28" s="561"/>
      <c r="AM28" s="518" t="s">
        <v>173</v>
      </c>
      <c r="AN28" s="519"/>
      <c r="AO28" s="519"/>
      <c r="AP28" s="519"/>
      <c r="AQ28" s="519"/>
      <c r="AR28" s="561"/>
      <c r="AS28" s="518" t="s">
        <v>173</v>
      </c>
      <c r="AT28" s="519"/>
      <c r="AU28" s="519"/>
      <c r="AV28" s="519"/>
      <c r="AW28" s="519"/>
      <c r="AX28" s="520"/>
      <c r="AY28" s="646" t="s">
        <v>183</v>
      </c>
      <c r="AZ28" s="647"/>
      <c r="BA28" s="647"/>
      <c r="BB28" s="648"/>
      <c r="BC28" s="427" t="s">
        <v>47</v>
      </c>
      <c r="BD28" s="428"/>
      <c r="BE28" s="428"/>
      <c r="BF28" s="428"/>
      <c r="BG28" s="428"/>
      <c r="BH28" s="428"/>
      <c r="BI28" s="428"/>
      <c r="BJ28" s="428"/>
      <c r="BK28" s="428"/>
      <c r="BL28" s="428"/>
      <c r="BM28" s="429"/>
      <c r="BN28" s="430">
        <v>3231605</v>
      </c>
      <c r="BO28" s="431"/>
      <c r="BP28" s="431"/>
      <c r="BQ28" s="431"/>
      <c r="BR28" s="431"/>
      <c r="BS28" s="431"/>
      <c r="BT28" s="431"/>
      <c r="BU28" s="432"/>
      <c r="BV28" s="430">
        <v>4996793</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x14ac:dyDescent="0.15">
      <c r="A29" s="187"/>
      <c r="B29" s="607"/>
      <c r="C29" s="608"/>
      <c r="D29" s="609"/>
      <c r="E29" s="517" t="s">
        <v>184</v>
      </c>
      <c r="F29" s="497"/>
      <c r="G29" s="497"/>
      <c r="H29" s="497"/>
      <c r="I29" s="497"/>
      <c r="J29" s="497"/>
      <c r="K29" s="498"/>
      <c r="L29" s="518">
        <v>22</v>
      </c>
      <c r="M29" s="519"/>
      <c r="N29" s="519"/>
      <c r="O29" s="519"/>
      <c r="P29" s="561"/>
      <c r="Q29" s="518">
        <v>4050</v>
      </c>
      <c r="R29" s="519"/>
      <c r="S29" s="519"/>
      <c r="T29" s="519"/>
      <c r="U29" s="519"/>
      <c r="V29" s="561"/>
      <c r="W29" s="621"/>
      <c r="X29" s="622"/>
      <c r="Y29" s="623"/>
      <c r="Z29" s="517" t="s">
        <v>185</v>
      </c>
      <c r="AA29" s="497"/>
      <c r="AB29" s="497"/>
      <c r="AC29" s="497"/>
      <c r="AD29" s="497"/>
      <c r="AE29" s="497"/>
      <c r="AF29" s="497"/>
      <c r="AG29" s="498"/>
      <c r="AH29" s="518">
        <v>568</v>
      </c>
      <c r="AI29" s="519"/>
      <c r="AJ29" s="519"/>
      <c r="AK29" s="519"/>
      <c r="AL29" s="561"/>
      <c r="AM29" s="518">
        <v>1773095</v>
      </c>
      <c r="AN29" s="519"/>
      <c r="AO29" s="519"/>
      <c r="AP29" s="519"/>
      <c r="AQ29" s="519"/>
      <c r="AR29" s="561"/>
      <c r="AS29" s="518">
        <v>3122</v>
      </c>
      <c r="AT29" s="519"/>
      <c r="AU29" s="519"/>
      <c r="AV29" s="519"/>
      <c r="AW29" s="519"/>
      <c r="AX29" s="520"/>
      <c r="AY29" s="649"/>
      <c r="AZ29" s="650"/>
      <c r="BA29" s="650"/>
      <c r="BB29" s="651"/>
      <c r="BC29" s="501" t="s">
        <v>186</v>
      </c>
      <c r="BD29" s="502"/>
      <c r="BE29" s="502"/>
      <c r="BF29" s="502"/>
      <c r="BG29" s="502"/>
      <c r="BH29" s="502"/>
      <c r="BI29" s="502"/>
      <c r="BJ29" s="502"/>
      <c r="BK29" s="502"/>
      <c r="BL29" s="502"/>
      <c r="BM29" s="503"/>
      <c r="BN29" s="467">
        <v>44424</v>
      </c>
      <c r="BO29" s="468"/>
      <c r="BP29" s="468"/>
      <c r="BQ29" s="468"/>
      <c r="BR29" s="468"/>
      <c r="BS29" s="468"/>
      <c r="BT29" s="468"/>
      <c r="BU29" s="469"/>
      <c r="BV29" s="467">
        <v>29467</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x14ac:dyDescent="0.2">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187</v>
      </c>
      <c r="X30" s="628"/>
      <c r="Y30" s="628"/>
      <c r="Z30" s="628"/>
      <c r="AA30" s="628"/>
      <c r="AB30" s="628"/>
      <c r="AC30" s="628"/>
      <c r="AD30" s="628"/>
      <c r="AE30" s="628"/>
      <c r="AF30" s="628"/>
      <c r="AG30" s="629"/>
      <c r="AH30" s="586">
        <v>101.6</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49</v>
      </c>
      <c r="BD30" s="641"/>
      <c r="BE30" s="641"/>
      <c r="BF30" s="641"/>
      <c r="BG30" s="641"/>
      <c r="BH30" s="641"/>
      <c r="BI30" s="641"/>
      <c r="BJ30" s="641"/>
      <c r="BK30" s="641"/>
      <c r="BL30" s="641"/>
      <c r="BM30" s="642"/>
      <c r="BN30" s="643">
        <v>307161</v>
      </c>
      <c r="BO30" s="644"/>
      <c r="BP30" s="644"/>
      <c r="BQ30" s="644"/>
      <c r="BR30" s="644"/>
      <c r="BS30" s="644"/>
      <c r="BT30" s="644"/>
      <c r="BU30" s="645"/>
      <c r="BV30" s="643">
        <v>176488</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188</v>
      </c>
      <c r="D32" s="214"/>
      <c r="E32" s="214"/>
      <c r="F32" s="211"/>
      <c r="G32" s="211"/>
      <c r="H32" s="211"/>
      <c r="I32" s="211"/>
      <c r="J32" s="211"/>
      <c r="K32" s="211"/>
      <c r="L32" s="211"/>
      <c r="M32" s="211"/>
      <c r="N32" s="211"/>
      <c r="O32" s="211"/>
      <c r="P32" s="211"/>
      <c r="Q32" s="211"/>
      <c r="R32" s="211"/>
      <c r="S32" s="211"/>
      <c r="T32" s="211"/>
      <c r="U32" s="211" t="s">
        <v>189</v>
      </c>
      <c r="V32" s="211"/>
      <c r="W32" s="211"/>
      <c r="X32" s="211"/>
      <c r="Y32" s="211"/>
      <c r="Z32" s="211"/>
      <c r="AA32" s="211"/>
      <c r="AB32" s="211"/>
      <c r="AC32" s="211"/>
      <c r="AD32" s="211"/>
      <c r="AE32" s="211"/>
      <c r="AF32" s="211"/>
      <c r="AG32" s="211"/>
      <c r="AH32" s="211"/>
      <c r="AI32" s="211"/>
      <c r="AJ32" s="211"/>
      <c r="AK32" s="211"/>
      <c r="AL32" s="211"/>
      <c r="AM32" s="215" t="s">
        <v>190</v>
      </c>
      <c r="AN32" s="211"/>
      <c r="AO32" s="211"/>
      <c r="AP32" s="211"/>
      <c r="AQ32" s="211"/>
      <c r="AR32" s="211"/>
      <c r="AS32" s="215"/>
      <c r="AT32" s="215"/>
      <c r="AU32" s="215"/>
      <c r="AV32" s="215"/>
      <c r="AW32" s="215"/>
      <c r="AX32" s="215"/>
      <c r="AY32" s="215"/>
      <c r="AZ32" s="215"/>
      <c r="BA32" s="215"/>
      <c r="BB32" s="211"/>
      <c r="BC32" s="215"/>
      <c r="BD32" s="211"/>
      <c r="BE32" s="215" t="s">
        <v>191</v>
      </c>
      <c r="BF32" s="211"/>
      <c r="BG32" s="211"/>
      <c r="BH32" s="211"/>
      <c r="BI32" s="211"/>
      <c r="BJ32" s="215"/>
      <c r="BK32" s="215"/>
      <c r="BL32" s="215"/>
      <c r="BM32" s="215"/>
      <c r="BN32" s="215"/>
      <c r="BO32" s="215"/>
      <c r="BP32" s="215"/>
      <c r="BQ32" s="215"/>
      <c r="BR32" s="211"/>
      <c r="BS32" s="211"/>
      <c r="BT32" s="211"/>
      <c r="BU32" s="211"/>
      <c r="BV32" s="211"/>
      <c r="BW32" s="211" t="s">
        <v>192</v>
      </c>
      <c r="BX32" s="211"/>
      <c r="BY32" s="211"/>
      <c r="BZ32" s="211"/>
      <c r="CA32" s="211"/>
      <c r="CB32" s="215"/>
      <c r="CC32" s="215"/>
      <c r="CD32" s="215"/>
      <c r="CE32" s="215"/>
      <c r="CF32" s="215"/>
      <c r="CG32" s="215"/>
      <c r="CH32" s="215"/>
      <c r="CI32" s="215"/>
      <c r="CJ32" s="215"/>
      <c r="CK32" s="215"/>
      <c r="CL32" s="215"/>
      <c r="CM32" s="215"/>
      <c r="CN32" s="215"/>
      <c r="CO32" s="215" t="s">
        <v>193</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1" t="s">
        <v>194</v>
      </c>
      <c r="D33" s="491"/>
      <c r="E33" s="456" t="s">
        <v>195</v>
      </c>
      <c r="F33" s="456"/>
      <c r="G33" s="456"/>
      <c r="H33" s="456"/>
      <c r="I33" s="456"/>
      <c r="J33" s="456"/>
      <c r="K33" s="456"/>
      <c r="L33" s="456"/>
      <c r="M33" s="456"/>
      <c r="N33" s="456"/>
      <c r="O33" s="456"/>
      <c r="P33" s="456"/>
      <c r="Q33" s="456"/>
      <c r="R33" s="456"/>
      <c r="S33" s="456"/>
      <c r="T33" s="216"/>
      <c r="U33" s="491" t="s">
        <v>196</v>
      </c>
      <c r="V33" s="491"/>
      <c r="W33" s="456" t="s">
        <v>195</v>
      </c>
      <c r="X33" s="456"/>
      <c r="Y33" s="456"/>
      <c r="Z33" s="456"/>
      <c r="AA33" s="456"/>
      <c r="AB33" s="456"/>
      <c r="AC33" s="456"/>
      <c r="AD33" s="456"/>
      <c r="AE33" s="456"/>
      <c r="AF33" s="456"/>
      <c r="AG33" s="456"/>
      <c r="AH33" s="456"/>
      <c r="AI33" s="456"/>
      <c r="AJ33" s="456"/>
      <c r="AK33" s="456"/>
      <c r="AL33" s="216"/>
      <c r="AM33" s="491" t="s">
        <v>194</v>
      </c>
      <c r="AN33" s="491"/>
      <c r="AO33" s="456" t="s">
        <v>195</v>
      </c>
      <c r="AP33" s="456"/>
      <c r="AQ33" s="456"/>
      <c r="AR33" s="456"/>
      <c r="AS33" s="456"/>
      <c r="AT33" s="456"/>
      <c r="AU33" s="456"/>
      <c r="AV33" s="456"/>
      <c r="AW33" s="456"/>
      <c r="AX33" s="456"/>
      <c r="AY33" s="456"/>
      <c r="AZ33" s="456"/>
      <c r="BA33" s="456"/>
      <c r="BB33" s="456"/>
      <c r="BC33" s="456"/>
      <c r="BD33" s="217"/>
      <c r="BE33" s="456" t="s">
        <v>197</v>
      </c>
      <c r="BF33" s="456"/>
      <c r="BG33" s="456" t="s">
        <v>198</v>
      </c>
      <c r="BH33" s="456"/>
      <c r="BI33" s="456"/>
      <c r="BJ33" s="456"/>
      <c r="BK33" s="456"/>
      <c r="BL33" s="456"/>
      <c r="BM33" s="456"/>
      <c r="BN33" s="456"/>
      <c r="BO33" s="456"/>
      <c r="BP33" s="456"/>
      <c r="BQ33" s="456"/>
      <c r="BR33" s="456"/>
      <c r="BS33" s="456"/>
      <c r="BT33" s="456"/>
      <c r="BU33" s="456"/>
      <c r="BV33" s="217"/>
      <c r="BW33" s="491" t="s">
        <v>197</v>
      </c>
      <c r="BX33" s="491"/>
      <c r="BY33" s="456" t="s">
        <v>199</v>
      </c>
      <c r="BZ33" s="456"/>
      <c r="CA33" s="456"/>
      <c r="CB33" s="456"/>
      <c r="CC33" s="456"/>
      <c r="CD33" s="456"/>
      <c r="CE33" s="456"/>
      <c r="CF33" s="456"/>
      <c r="CG33" s="456"/>
      <c r="CH33" s="456"/>
      <c r="CI33" s="456"/>
      <c r="CJ33" s="456"/>
      <c r="CK33" s="456"/>
      <c r="CL33" s="456"/>
      <c r="CM33" s="456"/>
      <c r="CN33" s="216"/>
      <c r="CO33" s="491" t="s">
        <v>194</v>
      </c>
      <c r="CP33" s="491"/>
      <c r="CQ33" s="456" t="s">
        <v>200</v>
      </c>
      <c r="CR33" s="456"/>
      <c r="CS33" s="456"/>
      <c r="CT33" s="456"/>
      <c r="CU33" s="456"/>
      <c r="CV33" s="456"/>
      <c r="CW33" s="456"/>
      <c r="CX33" s="456"/>
      <c r="CY33" s="456"/>
      <c r="CZ33" s="456"/>
      <c r="DA33" s="456"/>
      <c r="DB33" s="456"/>
      <c r="DC33" s="456"/>
      <c r="DD33" s="456"/>
      <c r="DE33" s="456"/>
      <c r="DF33" s="216"/>
      <c r="DG33" s="655" t="s">
        <v>201</v>
      </c>
      <c r="DH33" s="655"/>
      <c r="DI33" s="218"/>
      <c r="DJ33" s="186"/>
      <c r="DK33" s="186"/>
      <c r="DL33" s="186"/>
      <c r="DM33" s="186"/>
      <c r="DN33" s="186"/>
      <c r="DO33" s="186"/>
    </row>
    <row r="34" spans="1:119" ht="32.25" customHeight="1" x14ac:dyDescent="0.15">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2</v>
      </c>
      <c r="V34" s="656"/>
      <c r="W34" s="657" t="str">
        <f>IF('各会計、関係団体の財政状況及び健全化判断比率'!B28="","",'各会計、関係団体の財政状況及び健全化判断比率'!B28)</f>
        <v>国民健康保険事業会計</v>
      </c>
      <c r="X34" s="657"/>
      <c r="Y34" s="657"/>
      <c r="Z34" s="657"/>
      <c r="AA34" s="657"/>
      <c r="AB34" s="657"/>
      <c r="AC34" s="657"/>
      <c r="AD34" s="657"/>
      <c r="AE34" s="657"/>
      <c r="AF34" s="657"/>
      <c r="AG34" s="657"/>
      <c r="AH34" s="657"/>
      <c r="AI34" s="657"/>
      <c r="AJ34" s="657"/>
      <c r="AK34" s="657"/>
      <c r="AL34" s="214"/>
      <c r="AM34" s="656">
        <f>IF(AO34="","",MAX(C34:D43,U34:V43)+1)</f>
        <v>6</v>
      </c>
      <c r="AN34" s="656"/>
      <c r="AO34" s="657" t="str">
        <f>IF('各会計、関係団体の財政状況及び健全化判断比率'!B32="","",'各会計、関係団体の財政状況及び健全化判断比率'!B32)</f>
        <v>下水道事業会計</v>
      </c>
      <c r="AP34" s="657"/>
      <c r="AQ34" s="657"/>
      <c r="AR34" s="657"/>
      <c r="AS34" s="657"/>
      <c r="AT34" s="657"/>
      <c r="AU34" s="657"/>
      <c r="AV34" s="657"/>
      <c r="AW34" s="657"/>
      <c r="AX34" s="657"/>
      <c r="AY34" s="657"/>
      <c r="AZ34" s="657"/>
      <c r="BA34" s="657"/>
      <c r="BB34" s="657"/>
      <c r="BC34" s="657"/>
      <c r="BD34" s="214"/>
      <c r="BE34" s="656">
        <f>IF(BG34="","",MAX(C34:D43,U34:V43,AM34:AN43)+1)</f>
        <v>7</v>
      </c>
      <c r="BF34" s="656"/>
      <c r="BG34" s="657" t="str">
        <f>IF('各会計、関係団体の財政状況及び健全化判断比率'!B33="","",'各会計、関係団体の財政状況及び健全化判断比率'!B33)</f>
        <v>農業集落排水事業会計</v>
      </c>
      <c r="BH34" s="657"/>
      <c r="BI34" s="657"/>
      <c r="BJ34" s="657"/>
      <c r="BK34" s="657"/>
      <c r="BL34" s="657"/>
      <c r="BM34" s="657"/>
      <c r="BN34" s="657"/>
      <c r="BO34" s="657"/>
      <c r="BP34" s="657"/>
      <c r="BQ34" s="657"/>
      <c r="BR34" s="657"/>
      <c r="BS34" s="657"/>
      <c r="BT34" s="657"/>
      <c r="BU34" s="657"/>
      <c r="BV34" s="214"/>
      <c r="BW34" s="656">
        <f>IF(BY34="","",MAX(C34:D43,U34:V43,AM34:AN43,BE34:BF43)+1)</f>
        <v>8</v>
      </c>
      <c r="BX34" s="656"/>
      <c r="BY34" s="657" t="str">
        <f>IF('各会計、関係団体の財政状況及び健全化判断比率'!B68="","",'各会計、関係団体の財政状況及び健全化判断比率'!B68)</f>
        <v>長生郡市広域市町村圏組合（一般会計）</v>
      </c>
      <c r="BZ34" s="657"/>
      <c r="CA34" s="657"/>
      <c r="CB34" s="657"/>
      <c r="CC34" s="657"/>
      <c r="CD34" s="657"/>
      <c r="CE34" s="657"/>
      <c r="CF34" s="657"/>
      <c r="CG34" s="657"/>
      <c r="CH34" s="657"/>
      <c r="CI34" s="657"/>
      <c r="CJ34" s="657"/>
      <c r="CK34" s="657"/>
      <c r="CL34" s="657"/>
      <c r="CM34" s="657"/>
      <c r="CN34" s="214"/>
      <c r="CO34" s="656" t="str">
        <f>IF(CQ34="","",MAX(C34:D43,U34:V43,AM34:AN43,BE34:BF43,BW34:BX43)+1)</f>
        <v/>
      </c>
      <c r="CP34" s="656"/>
      <c r="CQ34" s="657" t="str">
        <f>IF('各会計、関係団体の財政状況及び健全化判断比率'!BS7="","",'各会計、関係団体の財政状況及び健全化判断比率'!BS7)</f>
        <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
      </c>
      <c r="DH34" s="658"/>
      <c r="DI34" s="218"/>
      <c r="DJ34" s="186"/>
      <c r="DK34" s="186"/>
      <c r="DL34" s="186"/>
      <c r="DM34" s="186"/>
      <c r="DN34" s="186"/>
      <c r="DO34" s="186"/>
    </row>
    <row r="35" spans="1:119" ht="32.25" customHeight="1" x14ac:dyDescent="0.15">
      <c r="A35" s="187"/>
      <c r="B35" s="213"/>
      <c r="C35" s="656" t="str">
        <f>IF(E35="","",C34+1)</f>
        <v/>
      </c>
      <c r="D35" s="656"/>
      <c r="E35" s="657" t="str">
        <f>IF('各会計、関係団体の財政状況及び健全化判断比率'!B8="","",'各会計、関係団体の財政状況及び健全化判断比率'!B8)</f>
        <v/>
      </c>
      <c r="F35" s="657"/>
      <c r="G35" s="657"/>
      <c r="H35" s="657"/>
      <c r="I35" s="657"/>
      <c r="J35" s="657"/>
      <c r="K35" s="657"/>
      <c r="L35" s="657"/>
      <c r="M35" s="657"/>
      <c r="N35" s="657"/>
      <c r="O35" s="657"/>
      <c r="P35" s="657"/>
      <c r="Q35" s="657"/>
      <c r="R35" s="657"/>
      <c r="S35" s="657"/>
      <c r="T35" s="214"/>
      <c r="U35" s="656">
        <f>IF(W35="","",U34+1)</f>
        <v>3</v>
      </c>
      <c r="V35" s="656"/>
      <c r="W35" s="657" t="str">
        <f>IF('各会計、関係団体の財政状況及び健全化判断比率'!B29="","",'各会計、関係団体の財政状況及び健全化判断比率'!B29)</f>
        <v>介護保険事業会計</v>
      </c>
      <c r="X35" s="657"/>
      <c r="Y35" s="657"/>
      <c r="Z35" s="657"/>
      <c r="AA35" s="657"/>
      <c r="AB35" s="657"/>
      <c r="AC35" s="657"/>
      <c r="AD35" s="657"/>
      <c r="AE35" s="657"/>
      <c r="AF35" s="657"/>
      <c r="AG35" s="657"/>
      <c r="AH35" s="657"/>
      <c r="AI35" s="657"/>
      <c r="AJ35" s="657"/>
      <c r="AK35" s="657"/>
      <c r="AL35" s="214"/>
      <c r="AM35" s="656" t="str">
        <f t="shared" ref="AM35:AM43" si="0">IF(AO35="","",AM34+1)</f>
        <v/>
      </c>
      <c r="AN35" s="656"/>
      <c r="AO35" s="657"/>
      <c r="AP35" s="657"/>
      <c r="AQ35" s="657"/>
      <c r="AR35" s="657"/>
      <c r="AS35" s="657"/>
      <c r="AT35" s="657"/>
      <c r="AU35" s="657"/>
      <c r="AV35" s="657"/>
      <c r="AW35" s="657"/>
      <c r="AX35" s="657"/>
      <c r="AY35" s="657"/>
      <c r="AZ35" s="657"/>
      <c r="BA35" s="657"/>
      <c r="BB35" s="657"/>
      <c r="BC35" s="657"/>
      <c r="BD35" s="214"/>
      <c r="BE35" s="656" t="str">
        <f t="shared" ref="BE35:BE43" si="1">IF(BG35="","",BE34+1)</f>
        <v/>
      </c>
      <c r="BF35" s="656"/>
      <c r="BG35" s="657"/>
      <c r="BH35" s="657"/>
      <c r="BI35" s="657"/>
      <c r="BJ35" s="657"/>
      <c r="BK35" s="657"/>
      <c r="BL35" s="657"/>
      <c r="BM35" s="657"/>
      <c r="BN35" s="657"/>
      <c r="BO35" s="657"/>
      <c r="BP35" s="657"/>
      <c r="BQ35" s="657"/>
      <c r="BR35" s="657"/>
      <c r="BS35" s="657"/>
      <c r="BT35" s="657"/>
      <c r="BU35" s="657"/>
      <c r="BV35" s="214"/>
      <c r="BW35" s="656">
        <f t="shared" ref="BW35:BW43" si="2">IF(BY35="","",BW34+1)</f>
        <v>9</v>
      </c>
      <c r="BX35" s="656"/>
      <c r="BY35" s="657" t="str">
        <f>IF('各会計、関係団体の財政状況及び健全化判断比率'!B69="","",'各会計、関係団体の財政状況及び健全化判断比率'!B69)</f>
        <v>長生郡市広域市町村圏組合（火葬場・斎場事業会計）</v>
      </c>
      <c r="BZ35" s="657"/>
      <c r="CA35" s="657"/>
      <c r="CB35" s="657"/>
      <c r="CC35" s="657"/>
      <c r="CD35" s="657"/>
      <c r="CE35" s="657"/>
      <c r="CF35" s="657"/>
      <c r="CG35" s="657"/>
      <c r="CH35" s="657"/>
      <c r="CI35" s="657"/>
      <c r="CJ35" s="657"/>
      <c r="CK35" s="657"/>
      <c r="CL35" s="657"/>
      <c r="CM35" s="657"/>
      <c r="CN35" s="214"/>
      <c r="CO35" s="656" t="str">
        <f t="shared" ref="CO35:CO43" si="3">IF(CQ35="","",CO34+1)</f>
        <v/>
      </c>
      <c r="CP35" s="656"/>
      <c r="CQ35" s="657" t="str">
        <f>IF('各会計、関係団体の財政状況及び健全化判断比率'!BS8="","",'各会計、関係団体の財政状況及び健全化判断比率'!BS8)</f>
        <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
      </c>
      <c r="DH35" s="658"/>
      <c r="DI35" s="218"/>
      <c r="DJ35" s="186"/>
      <c r="DK35" s="186"/>
      <c r="DL35" s="186"/>
      <c r="DM35" s="186"/>
      <c r="DN35" s="186"/>
      <c r="DO35" s="186"/>
    </row>
    <row r="36" spans="1:119" ht="32.25" customHeight="1" x14ac:dyDescent="0.15">
      <c r="A36" s="187"/>
      <c r="B36" s="213"/>
      <c r="C36" s="656" t="str">
        <f>IF(E36="","",C35+1)</f>
        <v/>
      </c>
      <c r="D36" s="656"/>
      <c r="E36" s="657" t="str">
        <f>IF('各会計、関係団体の財政状況及び健全化判断比率'!B9="","",'各会計、関係団体の財政状況及び健全化判断比率'!B9)</f>
        <v/>
      </c>
      <c r="F36" s="657"/>
      <c r="G36" s="657"/>
      <c r="H36" s="657"/>
      <c r="I36" s="657"/>
      <c r="J36" s="657"/>
      <c r="K36" s="657"/>
      <c r="L36" s="657"/>
      <c r="M36" s="657"/>
      <c r="N36" s="657"/>
      <c r="O36" s="657"/>
      <c r="P36" s="657"/>
      <c r="Q36" s="657"/>
      <c r="R36" s="657"/>
      <c r="S36" s="657"/>
      <c r="T36" s="214"/>
      <c r="U36" s="656">
        <f t="shared" ref="U36:U43" si="4">IF(W36="","",U35+1)</f>
        <v>4</v>
      </c>
      <c r="V36" s="656"/>
      <c r="W36" s="657" t="str">
        <f>IF('各会計、関係団体の財政状況及び健全化判断比率'!B30="","",'各会計、関係団体の財政状況及び健全化判断比率'!B30)</f>
        <v>後期高齢者医療事業会計</v>
      </c>
      <c r="X36" s="657"/>
      <c r="Y36" s="657"/>
      <c r="Z36" s="657"/>
      <c r="AA36" s="657"/>
      <c r="AB36" s="657"/>
      <c r="AC36" s="657"/>
      <c r="AD36" s="657"/>
      <c r="AE36" s="657"/>
      <c r="AF36" s="657"/>
      <c r="AG36" s="657"/>
      <c r="AH36" s="657"/>
      <c r="AI36" s="657"/>
      <c r="AJ36" s="657"/>
      <c r="AK36" s="657"/>
      <c r="AL36" s="214"/>
      <c r="AM36" s="656" t="str">
        <f t="shared" si="0"/>
        <v/>
      </c>
      <c r="AN36" s="656"/>
      <c r="AO36" s="657"/>
      <c r="AP36" s="657"/>
      <c r="AQ36" s="657"/>
      <c r="AR36" s="657"/>
      <c r="AS36" s="657"/>
      <c r="AT36" s="657"/>
      <c r="AU36" s="657"/>
      <c r="AV36" s="657"/>
      <c r="AW36" s="657"/>
      <c r="AX36" s="657"/>
      <c r="AY36" s="657"/>
      <c r="AZ36" s="657"/>
      <c r="BA36" s="657"/>
      <c r="BB36" s="657"/>
      <c r="BC36" s="657"/>
      <c r="BD36" s="214"/>
      <c r="BE36" s="656" t="str">
        <f t="shared" si="1"/>
        <v/>
      </c>
      <c r="BF36" s="656"/>
      <c r="BG36" s="657"/>
      <c r="BH36" s="657"/>
      <c r="BI36" s="657"/>
      <c r="BJ36" s="657"/>
      <c r="BK36" s="657"/>
      <c r="BL36" s="657"/>
      <c r="BM36" s="657"/>
      <c r="BN36" s="657"/>
      <c r="BO36" s="657"/>
      <c r="BP36" s="657"/>
      <c r="BQ36" s="657"/>
      <c r="BR36" s="657"/>
      <c r="BS36" s="657"/>
      <c r="BT36" s="657"/>
      <c r="BU36" s="657"/>
      <c r="BV36" s="214"/>
      <c r="BW36" s="656">
        <f t="shared" si="2"/>
        <v>10</v>
      </c>
      <c r="BX36" s="656"/>
      <c r="BY36" s="657" t="str">
        <f>IF('各会計、関係団体の財政状況及び健全化判断比率'!B70="","",'各会計、関係団体の財政状況及び健全化判断比率'!B70)</f>
        <v>長生郡市広域市町村圏組合（病院事業会計）</v>
      </c>
      <c r="BZ36" s="657"/>
      <c r="CA36" s="657"/>
      <c r="CB36" s="657"/>
      <c r="CC36" s="657"/>
      <c r="CD36" s="657"/>
      <c r="CE36" s="657"/>
      <c r="CF36" s="657"/>
      <c r="CG36" s="657"/>
      <c r="CH36" s="657"/>
      <c r="CI36" s="657"/>
      <c r="CJ36" s="657"/>
      <c r="CK36" s="657"/>
      <c r="CL36" s="657"/>
      <c r="CM36" s="657"/>
      <c r="CN36" s="214"/>
      <c r="CO36" s="656" t="str">
        <f t="shared" si="3"/>
        <v/>
      </c>
      <c r="CP36" s="656"/>
      <c r="CQ36" s="657" t="str">
        <f>IF('各会計、関係団体の財政状況及び健全化判断比率'!BS9="","",'各会計、関係団体の財政状況及び健全化判断比率'!BS9)</f>
        <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
      </c>
      <c r="DH36" s="658"/>
      <c r="DI36" s="218"/>
      <c r="DJ36" s="186"/>
      <c r="DK36" s="186"/>
      <c r="DL36" s="186"/>
      <c r="DM36" s="186"/>
      <c r="DN36" s="186"/>
      <c r="DO36" s="186"/>
    </row>
    <row r="37" spans="1:119" ht="32.25" customHeight="1" x14ac:dyDescent="0.15">
      <c r="A37" s="187"/>
      <c r="B37" s="213"/>
      <c r="C37" s="656" t="str">
        <f>IF(E37="","",C36+1)</f>
        <v/>
      </c>
      <c r="D37" s="656"/>
      <c r="E37" s="657" t="str">
        <f>IF('各会計、関係団体の財政状況及び健全化判断比率'!B10="","",'各会計、関係団体の財政状況及び健全化判断比率'!B10)</f>
        <v/>
      </c>
      <c r="F37" s="657"/>
      <c r="G37" s="657"/>
      <c r="H37" s="657"/>
      <c r="I37" s="657"/>
      <c r="J37" s="657"/>
      <c r="K37" s="657"/>
      <c r="L37" s="657"/>
      <c r="M37" s="657"/>
      <c r="N37" s="657"/>
      <c r="O37" s="657"/>
      <c r="P37" s="657"/>
      <c r="Q37" s="657"/>
      <c r="R37" s="657"/>
      <c r="S37" s="657"/>
      <c r="T37" s="214"/>
      <c r="U37" s="656">
        <f t="shared" si="4"/>
        <v>5</v>
      </c>
      <c r="V37" s="656"/>
      <c r="W37" s="657" t="str">
        <f>IF('各会計、関係団体の財政状況及び健全化判断比率'!B31="","",'各会計、関係団体の財政状況及び健全化判断比率'!B31)</f>
        <v>駐車場事業会計</v>
      </c>
      <c r="X37" s="657"/>
      <c r="Y37" s="657"/>
      <c r="Z37" s="657"/>
      <c r="AA37" s="657"/>
      <c r="AB37" s="657"/>
      <c r="AC37" s="657"/>
      <c r="AD37" s="657"/>
      <c r="AE37" s="657"/>
      <c r="AF37" s="657"/>
      <c r="AG37" s="657"/>
      <c r="AH37" s="657"/>
      <c r="AI37" s="657"/>
      <c r="AJ37" s="657"/>
      <c r="AK37" s="657"/>
      <c r="AL37" s="214"/>
      <c r="AM37" s="656" t="str">
        <f t="shared" si="0"/>
        <v/>
      </c>
      <c r="AN37" s="656"/>
      <c r="AO37" s="657"/>
      <c r="AP37" s="657"/>
      <c r="AQ37" s="657"/>
      <c r="AR37" s="657"/>
      <c r="AS37" s="657"/>
      <c r="AT37" s="657"/>
      <c r="AU37" s="657"/>
      <c r="AV37" s="657"/>
      <c r="AW37" s="657"/>
      <c r="AX37" s="657"/>
      <c r="AY37" s="657"/>
      <c r="AZ37" s="657"/>
      <c r="BA37" s="657"/>
      <c r="BB37" s="657"/>
      <c r="BC37" s="657"/>
      <c r="BD37" s="214"/>
      <c r="BE37" s="656" t="str">
        <f t="shared" si="1"/>
        <v/>
      </c>
      <c r="BF37" s="656"/>
      <c r="BG37" s="657"/>
      <c r="BH37" s="657"/>
      <c r="BI37" s="657"/>
      <c r="BJ37" s="657"/>
      <c r="BK37" s="657"/>
      <c r="BL37" s="657"/>
      <c r="BM37" s="657"/>
      <c r="BN37" s="657"/>
      <c r="BO37" s="657"/>
      <c r="BP37" s="657"/>
      <c r="BQ37" s="657"/>
      <c r="BR37" s="657"/>
      <c r="BS37" s="657"/>
      <c r="BT37" s="657"/>
      <c r="BU37" s="657"/>
      <c r="BV37" s="214"/>
      <c r="BW37" s="656">
        <f t="shared" si="2"/>
        <v>11</v>
      </c>
      <c r="BX37" s="656"/>
      <c r="BY37" s="657" t="str">
        <f>IF('各会計、関係団体の財政状況及び健全化判断比率'!B71="","",'各会計、関係団体の財政状況及び健全化判断比率'!B71)</f>
        <v>長生郡市広域市町村圏組合（水道事業会計）</v>
      </c>
      <c r="BZ37" s="657"/>
      <c r="CA37" s="657"/>
      <c r="CB37" s="657"/>
      <c r="CC37" s="657"/>
      <c r="CD37" s="657"/>
      <c r="CE37" s="657"/>
      <c r="CF37" s="657"/>
      <c r="CG37" s="657"/>
      <c r="CH37" s="657"/>
      <c r="CI37" s="657"/>
      <c r="CJ37" s="657"/>
      <c r="CK37" s="657"/>
      <c r="CL37" s="657"/>
      <c r="CM37" s="657"/>
      <c r="CN37" s="214"/>
      <c r="CO37" s="656" t="str">
        <f t="shared" si="3"/>
        <v/>
      </c>
      <c r="CP37" s="656"/>
      <c r="CQ37" s="657" t="str">
        <f>IF('各会計、関係団体の財政状況及び健全化判断比率'!BS10="","",'各会計、関係団体の財政状況及び健全化判断比率'!BS10)</f>
        <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x14ac:dyDescent="0.15">
      <c r="A38" s="187"/>
      <c r="B38" s="213"/>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4"/>
      <c r="U38" s="656" t="str">
        <f t="shared" si="4"/>
        <v/>
      </c>
      <c r="V38" s="656"/>
      <c r="W38" s="657"/>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t="str">
        <f t="shared" si="1"/>
        <v/>
      </c>
      <c r="BF38" s="656"/>
      <c r="BG38" s="657"/>
      <c r="BH38" s="657"/>
      <c r="BI38" s="657"/>
      <c r="BJ38" s="657"/>
      <c r="BK38" s="657"/>
      <c r="BL38" s="657"/>
      <c r="BM38" s="657"/>
      <c r="BN38" s="657"/>
      <c r="BO38" s="657"/>
      <c r="BP38" s="657"/>
      <c r="BQ38" s="657"/>
      <c r="BR38" s="657"/>
      <c r="BS38" s="657"/>
      <c r="BT38" s="657"/>
      <c r="BU38" s="657"/>
      <c r="BV38" s="214"/>
      <c r="BW38" s="656">
        <f t="shared" si="2"/>
        <v>12</v>
      </c>
      <c r="BX38" s="656"/>
      <c r="BY38" s="657" t="str">
        <f>IF('各会計、関係団体の財政状況及び健全化判断比率'!B72="","",'各会計、関係団体の財政状況及び健全化判断比率'!B72)</f>
        <v>九十九里地域水道企業団（水道用水供給事業会計）</v>
      </c>
      <c r="BZ38" s="657"/>
      <c r="CA38" s="657"/>
      <c r="CB38" s="657"/>
      <c r="CC38" s="657"/>
      <c r="CD38" s="657"/>
      <c r="CE38" s="657"/>
      <c r="CF38" s="657"/>
      <c r="CG38" s="657"/>
      <c r="CH38" s="657"/>
      <c r="CI38" s="657"/>
      <c r="CJ38" s="657"/>
      <c r="CK38" s="657"/>
      <c r="CL38" s="657"/>
      <c r="CM38" s="657"/>
      <c r="CN38" s="214"/>
      <c r="CO38" s="656" t="str">
        <f t="shared" si="3"/>
        <v/>
      </c>
      <c r="CP38" s="656"/>
      <c r="CQ38" s="657" t="str">
        <f>IF('各会計、関係団体の財政状況及び健全化判断比率'!BS11="","",'各会計、関係団体の財政状況及び健全化判断比率'!BS11)</f>
        <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x14ac:dyDescent="0.15">
      <c r="A39" s="187"/>
      <c r="B39" s="213"/>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f t="shared" si="2"/>
        <v>13</v>
      </c>
      <c r="BX39" s="656"/>
      <c r="BY39" s="657" t="str">
        <f>IF('各会計、関係団体の財政状況及び健全化判断比率'!B73="","",'各会計、関係団体の財政状況及び健全化判断比率'!B73)</f>
        <v>千葉県市町村総合事務組合（一般会計）</v>
      </c>
      <c r="BZ39" s="657"/>
      <c r="CA39" s="657"/>
      <c r="CB39" s="657"/>
      <c r="CC39" s="657"/>
      <c r="CD39" s="657"/>
      <c r="CE39" s="657"/>
      <c r="CF39" s="657"/>
      <c r="CG39" s="657"/>
      <c r="CH39" s="657"/>
      <c r="CI39" s="657"/>
      <c r="CJ39" s="657"/>
      <c r="CK39" s="657"/>
      <c r="CL39" s="657"/>
      <c r="CM39" s="657"/>
      <c r="CN39" s="214"/>
      <c r="CO39" s="656" t="str">
        <f t="shared" si="3"/>
        <v/>
      </c>
      <c r="CP39" s="656"/>
      <c r="CQ39" s="657" t="str">
        <f>IF('各会計、関係団体の財政状況及び健全化判断比率'!BS12="","",'各会計、関係団体の財政状況及び健全化判断比率'!BS12)</f>
        <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x14ac:dyDescent="0.15">
      <c r="A40" s="187"/>
      <c r="B40" s="21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f t="shared" si="2"/>
        <v>14</v>
      </c>
      <c r="BX40" s="656"/>
      <c r="BY40" s="657" t="str">
        <f>IF('各会計、関係団体の財政状況及び健全化判断比率'!B74="","",'各会計、関係団体の財政状況及び健全化判断比率'!B74)</f>
        <v>千葉県市町村総合事務組合（千葉県自治会館管理運営特別会計）</v>
      </c>
      <c r="BZ40" s="657"/>
      <c r="CA40" s="657"/>
      <c r="CB40" s="657"/>
      <c r="CC40" s="657"/>
      <c r="CD40" s="657"/>
      <c r="CE40" s="657"/>
      <c r="CF40" s="657"/>
      <c r="CG40" s="657"/>
      <c r="CH40" s="657"/>
      <c r="CI40" s="657"/>
      <c r="CJ40" s="657"/>
      <c r="CK40" s="657"/>
      <c r="CL40" s="657"/>
      <c r="CM40" s="657"/>
      <c r="CN40" s="214"/>
      <c r="CO40" s="656" t="str">
        <f t="shared" si="3"/>
        <v/>
      </c>
      <c r="CP40" s="656"/>
      <c r="CQ40" s="657" t="str">
        <f>IF('各会計、関係団体の財政状況及び健全化判断比率'!BS13="","",'各会計、関係団体の財政状況及び健全化判断比率'!BS13)</f>
        <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x14ac:dyDescent="0.15">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f t="shared" si="2"/>
        <v>15</v>
      </c>
      <c r="BX41" s="656"/>
      <c r="BY41" s="657" t="str">
        <f>IF('各会計、関係団体の財政状況及び健全化判断比率'!B75="","",'各会計、関係団体の財政状況及び健全化判断比率'!B75)</f>
        <v>千葉県市町村総合事務組合（千葉県自治研修センター特別会計）</v>
      </c>
      <c r="BZ41" s="657"/>
      <c r="CA41" s="657"/>
      <c r="CB41" s="657"/>
      <c r="CC41" s="657"/>
      <c r="CD41" s="657"/>
      <c r="CE41" s="657"/>
      <c r="CF41" s="657"/>
      <c r="CG41" s="657"/>
      <c r="CH41" s="657"/>
      <c r="CI41" s="657"/>
      <c r="CJ41" s="657"/>
      <c r="CK41" s="657"/>
      <c r="CL41" s="657"/>
      <c r="CM41" s="657"/>
      <c r="CN41" s="214"/>
      <c r="CO41" s="656" t="str">
        <f t="shared" si="3"/>
        <v/>
      </c>
      <c r="CP41" s="656"/>
      <c r="CQ41" s="657" t="str">
        <f>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x14ac:dyDescent="0.15">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f t="shared" si="2"/>
        <v>16</v>
      </c>
      <c r="BX42" s="656"/>
      <c r="BY42" s="657" t="str">
        <f>IF('各会計、関係団体の財政状況及び健全化判断比率'!B76="","",'各会計、関係団体の財政状況及び健全化判断比率'!B76)</f>
        <v>千葉県市町村総合事務組合（千葉県市町村交通災害共済特別会計）</v>
      </c>
      <c r="BZ42" s="657"/>
      <c r="CA42" s="657"/>
      <c r="CB42" s="657"/>
      <c r="CC42" s="657"/>
      <c r="CD42" s="657"/>
      <c r="CE42" s="657"/>
      <c r="CF42" s="657"/>
      <c r="CG42" s="657"/>
      <c r="CH42" s="657"/>
      <c r="CI42" s="657"/>
      <c r="CJ42" s="657"/>
      <c r="CK42" s="657"/>
      <c r="CL42" s="657"/>
      <c r="CM42" s="657"/>
      <c r="CN42" s="214"/>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x14ac:dyDescent="0.15">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f t="shared" si="2"/>
        <v>17</v>
      </c>
      <c r="BX43" s="656"/>
      <c r="BY43" s="657" t="str">
        <f>IF('各会計、関係団体の財政状況及び健全化判断比率'!B77="","",'各会計、関係団体の財政状況及び健全化判断比率'!B77)</f>
        <v>千葉県後期高齢者医療広域連合（一般会計）</v>
      </c>
      <c r="BZ43" s="657"/>
      <c r="CA43" s="657"/>
      <c r="CB43" s="657"/>
      <c r="CC43" s="657"/>
      <c r="CD43" s="657"/>
      <c r="CE43" s="657"/>
      <c r="CF43" s="657"/>
      <c r="CG43" s="657"/>
      <c r="CH43" s="657"/>
      <c r="CI43" s="657"/>
      <c r="CJ43" s="657"/>
      <c r="CK43" s="657"/>
      <c r="CL43" s="657"/>
      <c r="CM43" s="657"/>
      <c r="CN43" s="214"/>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202</v>
      </c>
      <c r="C46" s="186"/>
      <c r="D46" s="186"/>
      <c r="E46" s="186" t="s">
        <v>203</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204</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205</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206</v>
      </c>
    </row>
    <row r="50" spans="5:5" x14ac:dyDescent="0.15">
      <c r="E50" s="188" t="s">
        <v>207</v>
      </c>
    </row>
    <row r="51" spans="5:5" x14ac:dyDescent="0.15">
      <c r="E51" s="188" t="s">
        <v>208</v>
      </c>
    </row>
    <row r="52" spans="5:5" x14ac:dyDescent="0.15">
      <c r="E52" s="188" t="s">
        <v>209</v>
      </c>
    </row>
    <row r="53" spans="5:5" x14ac:dyDescent="0.15"/>
    <row r="54" spans="5:5" x14ac:dyDescent="0.15"/>
    <row r="55" spans="5:5" x14ac:dyDescent="0.15"/>
    <row r="56" spans="5:5" x14ac:dyDescent="0.15"/>
  </sheetData>
  <sheetProtection algorithmName="SHA-512" hashValue="R85iMASHyAX02qoumcv74g43cXZH7c/LTYN8B4rv0sb4wt56rKTlFmFJtb/tkDkaENrQePgwMwB5KHbxP/icbA==" saltValue="jQLKDGnk8VOSkX6KwqvQF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547</v>
      </c>
      <c r="G33" s="29" t="s">
        <v>548</v>
      </c>
      <c r="H33" s="29" t="s">
        <v>549</v>
      </c>
      <c r="I33" s="29" t="s">
        <v>550</v>
      </c>
      <c r="J33" s="30" t="s">
        <v>551</v>
      </c>
      <c r="K33" s="22"/>
      <c r="L33" s="22"/>
      <c r="M33" s="22"/>
      <c r="N33" s="22"/>
      <c r="O33" s="22"/>
      <c r="P33" s="22"/>
    </row>
    <row r="34" spans="1:16" ht="39" customHeight="1" x14ac:dyDescent="0.15">
      <c r="A34" s="22"/>
      <c r="B34" s="31"/>
      <c r="C34" s="1248" t="s">
        <v>556</v>
      </c>
      <c r="D34" s="1248"/>
      <c r="E34" s="1249"/>
      <c r="F34" s="32">
        <v>5.33</v>
      </c>
      <c r="G34" s="33">
        <v>4.92</v>
      </c>
      <c r="H34" s="33">
        <v>2.87</v>
      </c>
      <c r="I34" s="33">
        <v>1.42</v>
      </c>
      <c r="J34" s="34">
        <v>8.59</v>
      </c>
      <c r="K34" s="22"/>
      <c r="L34" s="22"/>
      <c r="M34" s="22"/>
      <c r="N34" s="22"/>
      <c r="O34" s="22"/>
      <c r="P34" s="22"/>
    </row>
    <row r="35" spans="1:16" ht="39" customHeight="1" x14ac:dyDescent="0.15">
      <c r="A35" s="22"/>
      <c r="B35" s="35"/>
      <c r="C35" s="1242" t="s">
        <v>557</v>
      </c>
      <c r="D35" s="1243"/>
      <c r="E35" s="1244"/>
      <c r="F35" s="36">
        <v>5.19</v>
      </c>
      <c r="G35" s="37">
        <v>5.76</v>
      </c>
      <c r="H35" s="37">
        <v>7.8</v>
      </c>
      <c r="I35" s="37">
        <v>6.7</v>
      </c>
      <c r="J35" s="38">
        <v>7.23</v>
      </c>
      <c r="K35" s="22"/>
      <c r="L35" s="22"/>
      <c r="M35" s="22"/>
      <c r="N35" s="22"/>
      <c r="O35" s="22"/>
      <c r="P35" s="22"/>
    </row>
    <row r="36" spans="1:16" ht="39" customHeight="1" x14ac:dyDescent="0.15">
      <c r="A36" s="22"/>
      <c r="B36" s="35"/>
      <c r="C36" s="1242" t="s">
        <v>558</v>
      </c>
      <c r="D36" s="1243"/>
      <c r="E36" s="1244"/>
      <c r="F36" s="36">
        <v>1.05</v>
      </c>
      <c r="G36" s="37">
        <v>1.6</v>
      </c>
      <c r="H36" s="37">
        <v>0.87</v>
      </c>
      <c r="I36" s="37">
        <v>1.6</v>
      </c>
      <c r="J36" s="38">
        <v>1.75</v>
      </c>
      <c r="K36" s="22"/>
      <c r="L36" s="22"/>
      <c r="M36" s="22"/>
      <c r="N36" s="22"/>
      <c r="O36" s="22"/>
      <c r="P36" s="22"/>
    </row>
    <row r="37" spans="1:16" ht="39" customHeight="1" x14ac:dyDescent="0.15">
      <c r="A37" s="22"/>
      <c r="B37" s="35"/>
      <c r="C37" s="1242" t="s">
        <v>559</v>
      </c>
      <c r="D37" s="1243"/>
      <c r="E37" s="1244"/>
      <c r="F37" s="36">
        <v>0.8</v>
      </c>
      <c r="G37" s="37">
        <v>0.54</v>
      </c>
      <c r="H37" s="37">
        <v>0.35</v>
      </c>
      <c r="I37" s="37">
        <v>1.95</v>
      </c>
      <c r="J37" s="38">
        <v>0.45</v>
      </c>
      <c r="K37" s="22"/>
      <c r="L37" s="22"/>
      <c r="M37" s="22"/>
      <c r="N37" s="22"/>
      <c r="O37" s="22"/>
      <c r="P37" s="22"/>
    </row>
    <row r="38" spans="1:16" ht="39" customHeight="1" x14ac:dyDescent="0.15">
      <c r="A38" s="22"/>
      <c r="B38" s="35"/>
      <c r="C38" s="1242" t="s">
        <v>560</v>
      </c>
      <c r="D38" s="1243"/>
      <c r="E38" s="1244"/>
      <c r="F38" s="36">
        <v>0.12</v>
      </c>
      <c r="G38" s="37">
        <v>0.05</v>
      </c>
      <c r="H38" s="37">
        <v>0.12</v>
      </c>
      <c r="I38" s="37">
        <v>0.05</v>
      </c>
      <c r="J38" s="38">
        <v>0.21</v>
      </c>
      <c r="K38" s="22"/>
      <c r="L38" s="22"/>
      <c r="M38" s="22"/>
      <c r="N38" s="22"/>
      <c r="O38" s="22"/>
      <c r="P38" s="22"/>
    </row>
    <row r="39" spans="1:16" ht="39" customHeight="1" x14ac:dyDescent="0.15">
      <c r="A39" s="22"/>
      <c r="B39" s="35"/>
      <c r="C39" s="1242" t="s">
        <v>561</v>
      </c>
      <c r="D39" s="1243"/>
      <c r="E39" s="1244"/>
      <c r="F39" s="36">
        <v>0.14000000000000001</v>
      </c>
      <c r="G39" s="37">
        <v>0.14000000000000001</v>
      </c>
      <c r="H39" s="37">
        <v>0.13</v>
      </c>
      <c r="I39" s="37">
        <v>0.09</v>
      </c>
      <c r="J39" s="38">
        <v>0.17</v>
      </c>
      <c r="K39" s="22"/>
      <c r="L39" s="22"/>
      <c r="M39" s="22"/>
      <c r="N39" s="22"/>
      <c r="O39" s="22"/>
      <c r="P39" s="22"/>
    </row>
    <row r="40" spans="1:16" ht="39" customHeight="1" x14ac:dyDescent="0.15">
      <c r="A40" s="22"/>
      <c r="B40" s="35"/>
      <c r="C40" s="1242" t="s">
        <v>562</v>
      </c>
      <c r="D40" s="1243"/>
      <c r="E40" s="1244"/>
      <c r="F40" s="36">
        <v>0.01</v>
      </c>
      <c r="G40" s="37">
        <v>0.02</v>
      </c>
      <c r="H40" s="37">
        <v>0.05</v>
      </c>
      <c r="I40" s="37">
        <v>0.03</v>
      </c>
      <c r="J40" s="38">
        <v>0.01</v>
      </c>
      <c r="K40" s="22"/>
      <c r="L40" s="22"/>
      <c r="M40" s="22"/>
      <c r="N40" s="22"/>
      <c r="O40" s="22"/>
      <c r="P40" s="22"/>
    </row>
    <row r="41" spans="1:16" ht="39" customHeight="1" x14ac:dyDescent="0.15">
      <c r="A41" s="22"/>
      <c r="B41" s="35"/>
      <c r="C41" s="1242"/>
      <c r="D41" s="1243"/>
      <c r="E41" s="1244"/>
      <c r="F41" s="36"/>
      <c r="G41" s="37"/>
      <c r="H41" s="37"/>
      <c r="I41" s="37"/>
      <c r="J41" s="38"/>
      <c r="K41" s="22"/>
      <c r="L41" s="22"/>
      <c r="M41" s="22"/>
      <c r="N41" s="22"/>
      <c r="O41" s="22"/>
      <c r="P41" s="22"/>
    </row>
    <row r="42" spans="1:16" ht="39" customHeight="1" x14ac:dyDescent="0.15">
      <c r="A42" s="22"/>
      <c r="B42" s="39"/>
      <c r="C42" s="1242" t="s">
        <v>563</v>
      </c>
      <c r="D42" s="1243"/>
      <c r="E42" s="1244"/>
      <c r="F42" s="36" t="s">
        <v>520</v>
      </c>
      <c r="G42" s="37" t="s">
        <v>520</v>
      </c>
      <c r="H42" s="37" t="s">
        <v>520</v>
      </c>
      <c r="I42" s="37" t="s">
        <v>520</v>
      </c>
      <c r="J42" s="38" t="s">
        <v>520</v>
      </c>
      <c r="K42" s="22"/>
      <c r="L42" s="22"/>
      <c r="M42" s="22"/>
      <c r="N42" s="22"/>
      <c r="O42" s="22"/>
      <c r="P42" s="22"/>
    </row>
    <row r="43" spans="1:16" ht="39" customHeight="1" thickBot="1" x14ac:dyDescent="0.2">
      <c r="A43" s="22"/>
      <c r="B43" s="40"/>
      <c r="C43" s="1245" t="s">
        <v>564</v>
      </c>
      <c r="D43" s="1246"/>
      <c r="E43" s="1247"/>
      <c r="F43" s="41" t="s">
        <v>520</v>
      </c>
      <c r="G43" s="42" t="s">
        <v>520</v>
      </c>
      <c r="H43" s="42" t="s">
        <v>520</v>
      </c>
      <c r="I43" s="42" t="s">
        <v>520</v>
      </c>
      <c r="J43" s="43" t="s">
        <v>520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4Vs4Scd12NHVRYSzPgNI5NIL4qfPVMQpBKel7XyxZ/nz5jrcWftJa4gRD+l7GmUgJJ0E34KCeM29YBLKH3oYhA==" saltValue="W9JUIGNq/cgJZ/VvpmdAw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547</v>
      </c>
      <c r="L44" s="56" t="s">
        <v>548</v>
      </c>
      <c r="M44" s="56" t="s">
        <v>549</v>
      </c>
      <c r="N44" s="56" t="s">
        <v>550</v>
      </c>
      <c r="O44" s="57" t="s">
        <v>551</v>
      </c>
      <c r="P44" s="48"/>
      <c r="Q44" s="48"/>
      <c r="R44" s="48"/>
      <c r="S44" s="48"/>
      <c r="T44" s="48"/>
      <c r="U44" s="48"/>
    </row>
    <row r="45" spans="1:21" ht="30.75" customHeight="1" x14ac:dyDescent="0.15">
      <c r="A45" s="48"/>
      <c r="B45" s="1250" t="s">
        <v>10</v>
      </c>
      <c r="C45" s="1251"/>
      <c r="D45" s="58"/>
      <c r="E45" s="1256" t="s">
        <v>11</v>
      </c>
      <c r="F45" s="1256"/>
      <c r="G45" s="1256"/>
      <c r="H45" s="1256"/>
      <c r="I45" s="1256"/>
      <c r="J45" s="1257"/>
      <c r="K45" s="59">
        <v>3543</v>
      </c>
      <c r="L45" s="60">
        <v>3570</v>
      </c>
      <c r="M45" s="60">
        <v>3487</v>
      </c>
      <c r="N45" s="60">
        <v>3460</v>
      </c>
      <c r="O45" s="61">
        <v>3273</v>
      </c>
      <c r="P45" s="48"/>
      <c r="Q45" s="48"/>
      <c r="R45" s="48"/>
      <c r="S45" s="48"/>
      <c r="T45" s="48"/>
      <c r="U45" s="48"/>
    </row>
    <row r="46" spans="1:21" ht="30.75" customHeight="1" x14ac:dyDescent="0.15">
      <c r="A46" s="48"/>
      <c r="B46" s="1252"/>
      <c r="C46" s="1253"/>
      <c r="D46" s="62"/>
      <c r="E46" s="1258" t="s">
        <v>12</v>
      </c>
      <c r="F46" s="1258"/>
      <c r="G46" s="1258"/>
      <c r="H46" s="1258"/>
      <c r="I46" s="1258"/>
      <c r="J46" s="1259"/>
      <c r="K46" s="63" t="s">
        <v>520</v>
      </c>
      <c r="L46" s="64" t="s">
        <v>520</v>
      </c>
      <c r="M46" s="64" t="s">
        <v>520</v>
      </c>
      <c r="N46" s="64" t="s">
        <v>520</v>
      </c>
      <c r="O46" s="65" t="s">
        <v>520</v>
      </c>
      <c r="P46" s="48"/>
      <c r="Q46" s="48"/>
      <c r="R46" s="48"/>
      <c r="S46" s="48"/>
      <c r="T46" s="48"/>
      <c r="U46" s="48"/>
    </row>
    <row r="47" spans="1:21" ht="30.75" customHeight="1" x14ac:dyDescent="0.15">
      <c r="A47" s="48"/>
      <c r="B47" s="1252"/>
      <c r="C47" s="1253"/>
      <c r="D47" s="62"/>
      <c r="E47" s="1258" t="s">
        <v>13</v>
      </c>
      <c r="F47" s="1258"/>
      <c r="G47" s="1258"/>
      <c r="H47" s="1258"/>
      <c r="I47" s="1258"/>
      <c r="J47" s="1259"/>
      <c r="K47" s="63" t="s">
        <v>520</v>
      </c>
      <c r="L47" s="64" t="s">
        <v>520</v>
      </c>
      <c r="M47" s="64" t="s">
        <v>520</v>
      </c>
      <c r="N47" s="64" t="s">
        <v>520</v>
      </c>
      <c r="O47" s="65" t="s">
        <v>520</v>
      </c>
      <c r="P47" s="48"/>
      <c r="Q47" s="48"/>
      <c r="R47" s="48"/>
      <c r="S47" s="48"/>
      <c r="T47" s="48"/>
      <c r="U47" s="48"/>
    </row>
    <row r="48" spans="1:21" ht="30.75" customHeight="1" x14ac:dyDescent="0.15">
      <c r="A48" s="48"/>
      <c r="B48" s="1252"/>
      <c r="C48" s="1253"/>
      <c r="D48" s="62"/>
      <c r="E48" s="1258" t="s">
        <v>14</v>
      </c>
      <c r="F48" s="1258"/>
      <c r="G48" s="1258"/>
      <c r="H48" s="1258"/>
      <c r="I48" s="1258"/>
      <c r="J48" s="1259"/>
      <c r="K48" s="63">
        <v>409</v>
      </c>
      <c r="L48" s="64">
        <v>387</v>
      </c>
      <c r="M48" s="64">
        <v>420</v>
      </c>
      <c r="N48" s="64">
        <v>404</v>
      </c>
      <c r="O48" s="65">
        <v>360</v>
      </c>
      <c r="P48" s="48"/>
      <c r="Q48" s="48"/>
      <c r="R48" s="48"/>
      <c r="S48" s="48"/>
      <c r="T48" s="48"/>
      <c r="U48" s="48"/>
    </row>
    <row r="49" spans="1:21" ht="30.75" customHeight="1" x14ac:dyDescent="0.15">
      <c r="A49" s="48"/>
      <c r="B49" s="1252"/>
      <c r="C49" s="1253"/>
      <c r="D49" s="62"/>
      <c r="E49" s="1258" t="s">
        <v>15</v>
      </c>
      <c r="F49" s="1258"/>
      <c r="G49" s="1258"/>
      <c r="H49" s="1258"/>
      <c r="I49" s="1258"/>
      <c r="J49" s="1259"/>
      <c r="K49" s="63">
        <v>304</v>
      </c>
      <c r="L49" s="64">
        <v>307</v>
      </c>
      <c r="M49" s="64">
        <v>330</v>
      </c>
      <c r="N49" s="64">
        <v>376</v>
      </c>
      <c r="O49" s="65">
        <v>397</v>
      </c>
      <c r="P49" s="48"/>
      <c r="Q49" s="48"/>
      <c r="R49" s="48"/>
      <c r="S49" s="48"/>
      <c r="T49" s="48"/>
      <c r="U49" s="48"/>
    </row>
    <row r="50" spans="1:21" ht="30.75" customHeight="1" x14ac:dyDescent="0.15">
      <c r="A50" s="48"/>
      <c r="B50" s="1252"/>
      <c r="C50" s="1253"/>
      <c r="D50" s="62"/>
      <c r="E50" s="1258" t="s">
        <v>16</v>
      </c>
      <c r="F50" s="1258"/>
      <c r="G50" s="1258"/>
      <c r="H50" s="1258"/>
      <c r="I50" s="1258"/>
      <c r="J50" s="1259"/>
      <c r="K50" s="63">
        <v>0</v>
      </c>
      <c r="L50" s="64" t="s">
        <v>520</v>
      </c>
      <c r="M50" s="64" t="s">
        <v>520</v>
      </c>
      <c r="N50" s="64" t="s">
        <v>520</v>
      </c>
      <c r="O50" s="65">
        <v>82</v>
      </c>
      <c r="P50" s="48"/>
      <c r="Q50" s="48"/>
      <c r="R50" s="48"/>
      <c r="S50" s="48"/>
      <c r="T50" s="48"/>
      <c r="U50" s="48"/>
    </row>
    <row r="51" spans="1:21" ht="30.75" customHeight="1" x14ac:dyDescent="0.15">
      <c r="A51" s="48"/>
      <c r="B51" s="1254"/>
      <c r="C51" s="1255"/>
      <c r="D51" s="66"/>
      <c r="E51" s="1258" t="s">
        <v>17</v>
      </c>
      <c r="F51" s="1258"/>
      <c r="G51" s="1258"/>
      <c r="H51" s="1258"/>
      <c r="I51" s="1258"/>
      <c r="J51" s="1259"/>
      <c r="K51" s="63">
        <v>1</v>
      </c>
      <c r="L51" s="64">
        <v>0</v>
      </c>
      <c r="M51" s="64">
        <v>0</v>
      </c>
      <c r="N51" s="64">
        <v>0</v>
      </c>
      <c r="O51" s="65">
        <v>0</v>
      </c>
      <c r="P51" s="48"/>
      <c r="Q51" s="48"/>
      <c r="R51" s="48"/>
      <c r="S51" s="48"/>
      <c r="T51" s="48"/>
      <c r="U51" s="48"/>
    </row>
    <row r="52" spans="1:21" ht="30.75" customHeight="1" x14ac:dyDescent="0.15">
      <c r="A52" s="48"/>
      <c r="B52" s="1260" t="s">
        <v>18</v>
      </c>
      <c r="C52" s="1261"/>
      <c r="D52" s="66"/>
      <c r="E52" s="1258" t="s">
        <v>19</v>
      </c>
      <c r="F52" s="1258"/>
      <c r="G52" s="1258"/>
      <c r="H52" s="1258"/>
      <c r="I52" s="1258"/>
      <c r="J52" s="1259"/>
      <c r="K52" s="63">
        <v>2556</v>
      </c>
      <c r="L52" s="64">
        <v>2560</v>
      </c>
      <c r="M52" s="64">
        <v>2723</v>
      </c>
      <c r="N52" s="64">
        <v>2661</v>
      </c>
      <c r="O52" s="65">
        <v>2559</v>
      </c>
      <c r="P52" s="48"/>
      <c r="Q52" s="48"/>
      <c r="R52" s="48"/>
      <c r="S52" s="48"/>
      <c r="T52" s="48"/>
      <c r="U52" s="48"/>
    </row>
    <row r="53" spans="1:21" ht="30.75" customHeight="1" thickBot="1" x14ac:dyDescent="0.2">
      <c r="A53" s="48"/>
      <c r="B53" s="1262" t="s">
        <v>20</v>
      </c>
      <c r="C53" s="1263"/>
      <c r="D53" s="67"/>
      <c r="E53" s="1264" t="s">
        <v>21</v>
      </c>
      <c r="F53" s="1264"/>
      <c r="G53" s="1264"/>
      <c r="H53" s="1264"/>
      <c r="I53" s="1264"/>
      <c r="J53" s="1265"/>
      <c r="K53" s="68">
        <v>1701</v>
      </c>
      <c r="L53" s="69">
        <v>1704</v>
      </c>
      <c r="M53" s="69">
        <v>1514</v>
      </c>
      <c r="N53" s="69">
        <v>1579</v>
      </c>
      <c r="O53" s="70">
        <v>1553</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565</v>
      </c>
      <c r="P55" s="48"/>
      <c r="Q55" s="48"/>
      <c r="R55" s="48"/>
      <c r="S55" s="48"/>
      <c r="T55" s="48"/>
      <c r="U55" s="48"/>
    </row>
    <row r="56" spans="1:21" ht="31.5" customHeight="1" thickBot="1" x14ac:dyDescent="0.2">
      <c r="A56" s="48"/>
      <c r="B56" s="76"/>
      <c r="C56" s="77"/>
      <c r="D56" s="77"/>
      <c r="E56" s="78"/>
      <c r="F56" s="78"/>
      <c r="G56" s="78"/>
      <c r="H56" s="78"/>
      <c r="I56" s="78"/>
      <c r="J56" s="79" t="s">
        <v>2</v>
      </c>
      <c r="K56" s="80" t="s">
        <v>566</v>
      </c>
      <c r="L56" s="81" t="s">
        <v>567</v>
      </c>
      <c r="M56" s="81" t="s">
        <v>568</v>
      </c>
      <c r="N56" s="81" t="s">
        <v>569</v>
      </c>
      <c r="O56" s="82" t="s">
        <v>570</v>
      </c>
      <c r="P56" s="48"/>
      <c r="Q56" s="48"/>
      <c r="R56" s="48"/>
      <c r="S56" s="48"/>
      <c r="T56" s="48"/>
      <c r="U56" s="48"/>
    </row>
    <row r="57" spans="1:21" ht="31.5" customHeight="1" x14ac:dyDescent="0.15">
      <c r="B57" s="1266" t="s">
        <v>24</v>
      </c>
      <c r="C57" s="1267"/>
      <c r="D57" s="1270" t="s">
        <v>25</v>
      </c>
      <c r="E57" s="1271"/>
      <c r="F57" s="1271"/>
      <c r="G57" s="1271"/>
      <c r="H57" s="1271"/>
      <c r="I57" s="1271"/>
      <c r="J57" s="1272"/>
      <c r="K57" s="83" t="s">
        <v>583</v>
      </c>
      <c r="L57" s="84" t="s">
        <v>583</v>
      </c>
      <c r="M57" s="84" t="s">
        <v>583</v>
      </c>
      <c r="N57" s="84" t="s">
        <v>583</v>
      </c>
      <c r="O57" s="85" t="s">
        <v>583</v>
      </c>
    </row>
    <row r="58" spans="1:21" ht="31.5" customHeight="1" thickBot="1" x14ac:dyDescent="0.2">
      <c r="B58" s="1268"/>
      <c r="C58" s="1269"/>
      <c r="D58" s="1273" t="s">
        <v>26</v>
      </c>
      <c r="E58" s="1274"/>
      <c r="F58" s="1274"/>
      <c r="G58" s="1274"/>
      <c r="H58" s="1274"/>
      <c r="I58" s="1274"/>
      <c r="J58" s="1275"/>
      <c r="K58" s="86" t="s">
        <v>583</v>
      </c>
      <c r="L58" s="87" t="s">
        <v>583</v>
      </c>
      <c r="M58" s="87" t="s">
        <v>583</v>
      </c>
      <c r="N58" s="87" t="s">
        <v>583</v>
      </c>
      <c r="O58" s="88" t="s">
        <v>583</v>
      </c>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Bvot53eyvDqhxed8FnOj75S+udu4MfTBoVQKxWE5vf2TXeKqI43HqiAP0LZC5P+1Vcwqgem/xHlkvRD2l1zdhA==" saltValue="2rE8oAmuvrJZXlQ+ZcVqt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547</v>
      </c>
      <c r="J40" s="100" t="s">
        <v>548</v>
      </c>
      <c r="K40" s="100" t="s">
        <v>549</v>
      </c>
      <c r="L40" s="100" t="s">
        <v>550</v>
      </c>
      <c r="M40" s="101" t="s">
        <v>551</v>
      </c>
    </row>
    <row r="41" spans="2:13" ht="27.75" customHeight="1" x14ac:dyDescent="0.15">
      <c r="B41" s="1276" t="s">
        <v>29</v>
      </c>
      <c r="C41" s="1277"/>
      <c r="D41" s="102"/>
      <c r="E41" s="1282" t="s">
        <v>30</v>
      </c>
      <c r="F41" s="1282"/>
      <c r="G41" s="1282"/>
      <c r="H41" s="1283"/>
      <c r="I41" s="103">
        <v>40366</v>
      </c>
      <c r="J41" s="104">
        <v>39645</v>
      </c>
      <c r="K41" s="104">
        <v>39283</v>
      </c>
      <c r="L41" s="104">
        <v>38634</v>
      </c>
      <c r="M41" s="105">
        <v>39616</v>
      </c>
    </row>
    <row r="42" spans="2:13" ht="27.75" customHeight="1" x14ac:dyDescent="0.15">
      <c r="B42" s="1278"/>
      <c r="C42" s="1279"/>
      <c r="D42" s="106"/>
      <c r="E42" s="1284" t="s">
        <v>31</v>
      </c>
      <c r="F42" s="1284"/>
      <c r="G42" s="1284"/>
      <c r="H42" s="1285"/>
      <c r="I42" s="107" t="s">
        <v>520</v>
      </c>
      <c r="J42" s="108" t="s">
        <v>520</v>
      </c>
      <c r="K42" s="108" t="s">
        <v>520</v>
      </c>
      <c r="L42" s="108" t="s">
        <v>520</v>
      </c>
      <c r="M42" s="109">
        <v>1610</v>
      </c>
    </row>
    <row r="43" spans="2:13" ht="27.75" customHeight="1" x14ac:dyDescent="0.15">
      <c r="B43" s="1278"/>
      <c r="C43" s="1279"/>
      <c r="D43" s="106"/>
      <c r="E43" s="1284" t="s">
        <v>32</v>
      </c>
      <c r="F43" s="1284"/>
      <c r="G43" s="1284"/>
      <c r="H43" s="1285"/>
      <c r="I43" s="107">
        <v>4646</v>
      </c>
      <c r="J43" s="108">
        <v>4410</v>
      </c>
      <c r="K43" s="108">
        <v>4278</v>
      </c>
      <c r="L43" s="108">
        <v>4078</v>
      </c>
      <c r="M43" s="109">
        <v>3787</v>
      </c>
    </row>
    <row r="44" spans="2:13" ht="27.75" customHeight="1" x14ac:dyDescent="0.15">
      <c r="B44" s="1278"/>
      <c r="C44" s="1279"/>
      <c r="D44" s="106"/>
      <c r="E44" s="1284" t="s">
        <v>33</v>
      </c>
      <c r="F44" s="1284"/>
      <c r="G44" s="1284"/>
      <c r="H44" s="1285"/>
      <c r="I44" s="107">
        <v>2283</v>
      </c>
      <c r="J44" s="108">
        <v>2449</v>
      </c>
      <c r="K44" s="108">
        <v>2477</v>
      </c>
      <c r="L44" s="108">
        <v>2402</v>
      </c>
      <c r="M44" s="109">
        <v>2383</v>
      </c>
    </row>
    <row r="45" spans="2:13" ht="27.75" customHeight="1" x14ac:dyDescent="0.15">
      <c r="B45" s="1278"/>
      <c r="C45" s="1279"/>
      <c r="D45" s="106"/>
      <c r="E45" s="1284" t="s">
        <v>34</v>
      </c>
      <c r="F45" s="1284"/>
      <c r="G45" s="1284"/>
      <c r="H45" s="1285"/>
      <c r="I45" s="107">
        <v>7154</v>
      </c>
      <c r="J45" s="108">
        <v>6846</v>
      </c>
      <c r="K45" s="108">
        <v>6650</v>
      </c>
      <c r="L45" s="108">
        <v>6230</v>
      </c>
      <c r="M45" s="109">
        <v>5875</v>
      </c>
    </row>
    <row r="46" spans="2:13" ht="27.75" customHeight="1" x14ac:dyDescent="0.15">
      <c r="B46" s="1278"/>
      <c r="C46" s="1279"/>
      <c r="D46" s="110"/>
      <c r="E46" s="1284" t="s">
        <v>35</v>
      </c>
      <c r="F46" s="1284"/>
      <c r="G46" s="1284"/>
      <c r="H46" s="1285"/>
      <c r="I46" s="107">
        <v>5</v>
      </c>
      <c r="J46" s="108">
        <v>4</v>
      </c>
      <c r="K46" s="108" t="s">
        <v>520</v>
      </c>
      <c r="L46" s="108" t="s">
        <v>520</v>
      </c>
      <c r="M46" s="109" t="s">
        <v>520</v>
      </c>
    </row>
    <row r="47" spans="2:13" ht="27.75" customHeight="1" x14ac:dyDescent="0.15">
      <c r="B47" s="1278"/>
      <c r="C47" s="1279"/>
      <c r="D47" s="111"/>
      <c r="E47" s="1286" t="s">
        <v>36</v>
      </c>
      <c r="F47" s="1287"/>
      <c r="G47" s="1287"/>
      <c r="H47" s="1288"/>
      <c r="I47" s="107" t="s">
        <v>520</v>
      </c>
      <c r="J47" s="108" t="s">
        <v>520</v>
      </c>
      <c r="K47" s="108" t="s">
        <v>520</v>
      </c>
      <c r="L47" s="108" t="s">
        <v>520</v>
      </c>
      <c r="M47" s="109" t="s">
        <v>520</v>
      </c>
    </row>
    <row r="48" spans="2:13" ht="27.75" customHeight="1" x14ac:dyDescent="0.15">
      <c r="B48" s="1278"/>
      <c r="C48" s="1279"/>
      <c r="D48" s="106"/>
      <c r="E48" s="1284" t="s">
        <v>37</v>
      </c>
      <c r="F48" s="1284"/>
      <c r="G48" s="1284"/>
      <c r="H48" s="1285"/>
      <c r="I48" s="107" t="s">
        <v>520</v>
      </c>
      <c r="J48" s="108" t="s">
        <v>520</v>
      </c>
      <c r="K48" s="108" t="s">
        <v>520</v>
      </c>
      <c r="L48" s="108" t="s">
        <v>520</v>
      </c>
      <c r="M48" s="109" t="s">
        <v>520</v>
      </c>
    </row>
    <row r="49" spans="2:13" ht="27.75" customHeight="1" x14ac:dyDescent="0.15">
      <c r="B49" s="1280"/>
      <c r="C49" s="1281"/>
      <c r="D49" s="106"/>
      <c r="E49" s="1284" t="s">
        <v>38</v>
      </c>
      <c r="F49" s="1284"/>
      <c r="G49" s="1284"/>
      <c r="H49" s="1285"/>
      <c r="I49" s="107" t="s">
        <v>520</v>
      </c>
      <c r="J49" s="108" t="s">
        <v>520</v>
      </c>
      <c r="K49" s="108" t="s">
        <v>520</v>
      </c>
      <c r="L49" s="108" t="s">
        <v>520</v>
      </c>
      <c r="M49" s="109" t="s">
        <v>520</v>
      </c>
    </row>
    <row r="50" spans="2:13" ht="27.75" customHeight="1" x14ac:dyDescent="0.15">
      <c r="B50" s="1289" t="s">
        <v>39</v>
      </c>
      <c r="C50" s="1290"/>
      <c r="D50" s="112"/>
      <c r="E50" s="1284" t="s">
        <v>40</v>
      </c>
      <c r="F50" s="1284"/>
      <c r="G50" s="1284"/>
      <c r="H50" s="1285"/>
      <c r="I50" s="107">
        <v>6346</v>
      </c>
      <c r="J50" s="108">
        <v>6622</v>
      </c>
      <c r="K50" s="108">
        <v>6797</v>
      </c>
      <c r="L50" s="108">
        <v>7090</v>
      </c>
      <c r="M50" s="109">
        <v>5444</v>
      </c>
    </row>
    <row r="51" spans="2:13" ht="27.75" customHeight="1" x14ac:dyDescent="0.15">
      <c r="B51" s="1278"/>
      <c r="C51" s="1279"/>
      <c r="D51" s="106"/>
      <c r="E51" s="1284" t="s">
        <v>41</v>
      </c>
      <c r="F51" s="1284"/>
      <c r="G51" s="1284"/>
      <c r="H51" s="1285"/>
      <c r="I51" s="107">
        <v>1979</v>
      </c>
      <c r="J51" s="108">
        <v>1927</v>
      </c>
      <c r="K51" s="108">
        <v>3159</v>
      </c>
      <c r="L51" s="108">
        <v>2971</v>
      </c>
      <c r="M51" s="109">
        <v>3148</v>
      </c>
    </row>
    <row r="52" spans="2:13" ht="27.75" customHeight="1" x14ac:dyDescent="0.15">
      <c r="B52" s="1280"/>
      <c r="C52" s="1281"/>
      <c r="D52" s="106"/>
      <c r="E52" s="1284" t="s">
        <v>42</v>
      </c>
      <c r="F52" s="1284"/>
      <c r="G52" s="1284"/>
      <c r="H52" s="1285"/>
      <c r="I52" s="107">
        <v>26834</v>
      </c>
      <c r="J52" s="108">
        <v>26666</v>
      </c>
      <c r="K52" s="108">
        <v>26821</v>
      </c>
      <c r="L52" s="108">
        <v>27032</v>
      </c>
      <c r="M52" s="109">
        <v>27225</v>
      </c>
    </row>
    <row r="53" spans="2:13" ht="27.75" customHeight="1" thickBot="1" x14ac:dyDescent="0.2">
      <c r="B53" s="1291" t="s">
        <v>43</v>
      </c>
      <c r="C53" s="1292"/>
      <c r="D53" s="113"/>
      <c r="E53" s="1293" t="s">
        <v>44</v>
      </c>
      <c r="F53" s="1293"/>
      <c r="G53" s="1293"/>
      <c r="H53" s="1294"/>
      <c r="I53" s="114">
        <v>19296</v>
      </c>
      <c r="J53" s="115">
        <v>18140</v>
      </c>
      <c r="K53" s="115">
        <v>15912</v>
      </c>
      <c r="L53" s="115">
        <v>14251</v>
      </c>
      <c r="M53" s="116">
        <v>17455</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AOVP/Isgo+20sQOFildhlfrGUAOfR4lFV77j5BaJjpxiawtd8sHT/S2RapSN+GBeV/d2tA2fMWopDbBrnUZ/Dw==" saltValue="Y8VSlT04+C/V+OJdNpW2g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549</v>
      </c>
      <c r="G54" s="125" t="s">
        <v>550</v>
      </c>
      <c r="H54" s="126" t="s">
        <v>551</v>
      </c>
    </row>
    <row r="55" spans="2:8" ht="52.5" customHeight="1" x14ac:dyDescent="0.15">
      <c r="B55" s="127"/>
      <c r="C55" s="1303" t="s">
        <v>47</v>
      </c>
      <c r="D55" s="1303"/>
      <c r="E55" s="1304"/>
      <c r="F55" s="128">
        <v>4926</v>
      </c>
      <c r="G55" s="128">
        <v>4997</v>
      </c>
      <c r="H55" s="129">
        <v>3232</v>
      </c>
    </row>
    <row r="56" spans="2:8" ht="52.5" customHeight="1" x14ac:dyDescent="0.15">
      <c r="B56" s="130"/>
      <c r="C56" s="1305" t="s">
        <v>48</v>
      </c>
      <c r="D56" s="1305"/>
      <c r="E56" s="1306"/>
      <c r="F56" s="131">
        <v>187</v>
      </c>
      <c r="G56" s="131">
        <v>29</v>
      </c>
      <c r="H56" s="132">
        <v>44</v>
      </c>
    </row>
    <row r="57" spans="2:8" ht="53.25" customHeight="1" x14ac:dyDescent="0.15">
      <c r="B57" s="130"/>
      <c r="C57" s="1307" t="s">
        <v>49</v>
      </c>
      <c r="D57" s="1307"/>
      <c r="E57" s="1308"/>
      <c r="F57" s="133">
        <v>141</v>
      </c>
      <c r="G57" s="133">
        <v>176</v>
      </c>
      <c r="H57" s="134">
        <v>307</v>
      </c>
    </row>
    <row r="58" spans="2:8" ht="45.75" customHeight="1" x14ac:dyDescent="0.15">
      <c r="B58" s="135"/>
      <c r="C58" s="1295" t="s">
        <v>584</v>
      </c>
      <c r="D58" s="1296"/>
      <c r="E58" s="1297"/>
      <c r="F58" s="136" t="s">
        <v>589</v>
      </c>
      <c r="G58" s="136">
        <v>20</v>
      </c>
      <c r="H58" s="137">
        <v>122</v>
      </c>
    </row>
    <row r="59" spans="2:8" ht="45.75" customHeight="1" x14ac:dyDescent="0.15">
      <c r="B59" s="135"/>
      <c r="C59" s="1295" t="s">
        <v>585</v>
      </c>
      <c r="D59" s="1296"/>
      <c r="E59" s="1297"/>
      <c r="F59" s="136">
        <v>88</v>
      </c>
      <c r="G59" s="136">
        <v>86</v>
      </c>
      <c r="H59" s="137">
        <v>84</v>
      </c>
    </row>
    <row r="60" spans="2:8" ht="45.75" customHeight="1" x14ac:dyDescent="0.15">
      <c r="B60" s="135"/>
      <c r="C60" s="1295" t="s">
        <v>586</v>
      </c>
      <c r="D60" s="1296"/>
      <c r="E60" s="1297"/>
      <c r="F60" s="136">
        <v>24</v>
      </c>
      <c r="G60" s="136">
        <v>27</v>
      </c>
      <c r="H60" s="137">
        <v>55</v>
      </c>
    </row>
    <row r="61" spans="2:8" ht="45.75" customHeight="1" x14ac:dyDescent="0.15">
      <c r="B61" s="135"/>
      <c r="C61" s="1295" t="s">
        <v>587</v>
      </c>
      <c r="D61" s="1296"/>
      <c r="E61" s="1297"/>
      <c r="F61" s="136">
        <v>5</v>
      </c>
      <c r="G61" s="136">
        <v>12</v>
      </c>
      <c r="H61" s="137">
        <v>14</v>
      </c>
    </row>
    <row r="62" spans="2:8" ht="45.75" customHeight="1" thickBot="1" x14ac:dyDescent="0.2">
      <c r="B62" s="138"/>
      <c r="C62" s="1298" t="s">
        <v>588</v>
      </c>
      <c r="D62" s="1299"/>
      <c r="E62" s="1300"/>
      <c r="F62" s="139">
        <v>12</v>
      </c>
      <c r="G62" s="139">
        <v>12</v>
      </c>
      <c r="H62" s="140">
        <v>12</v>
      </c>
    </row>
    <row r="63" spans="2:8" ht="52.5" customHeight="1" thickBot="1" x14ac:dyDescent="0.2">
      <c r="B63" s="141"/>
      <c r="C63" s="1301" t="s">
        <v>50</v>
      </c>
      <c r="D63" s="1301"/>
      <c r="E63" s="1302"/>
      <c r="F63" s="142">
        <v>5254</v>
      </c>
      <c r="G63" s="142">
        <v>5203</v>
      </c>
      <c r="H63" s="143">
        <v>3583</v>
      </c>
    </row>
    <row r="64" spans="2:8" ht="15" customHeight="1" x14ac:dyDescent="0.15"/>
  </sheetData>
  <sheetProtection algorithmName="SHA-512" hashValue="uDrqBBXlvSO2lEfi71TgewfH2HXewL0sEP67NaD42bQpNCRSSLQ25W2teNbGH7NgrvknThrU7OXgdRIY+j0+EQ==" saltValue="tA3NjY/MUIP9v3GwY2Obd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election activeCell="AN65" sqref="AN65:DC69"/>
    </sheetView>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590</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590</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591</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592</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22" t="s">
        <v>593</v>
      </c>
      <c r="AO43" s="1323"/>
      <c r="AP43" s="1323"/>
      <c r="AQ43" s="1323"/>
      <c r="AR43" s="1323"/>
      <c r="AS43" s="1323"/>
      <c r="AT43" s="1323"/>
      <c r="AU43" s="1323"/>
      <c r="AV43" s="1323"/>
      <c r="AW43" s="1323"/>
      <c r="AX43" s="1323"/>
      <c r="AY43" s="1323"/>
      <c r="AZ43" s="1323"/>
      <c r="BA43" s="1323"/>
      <c r="BB43" s="1323"/>
      <c r="BC43" s="1323"/>
      <c r="BD43" s="1323"/>
      <c r="BE43" s="1323"/>
      <c r="BF43" s="1323"/>
      <c r="BG43" s="1323"/>
      <c r="BH43" s="1323"/>
      <c r="BI43" s="1323"/>
      <c r="BJ43" s="1323"/>
      <c r="BK43" s="1323"/>
      <c r="BL43" s="1323"/>
      <c r="BM43" s="1323"/>
      <c r="BN43" s="1323"/>
      <c r="BO43" s="1323"/>
      <c r="BP43" s="1323"/>
      <c r="BQ43" s="1323"/>
      <c r="BR43" s="1323"/>
      <c r="BS43" s="1323"/>
      <c r="BT43" s="1323"/>
      <c r="BU43" s="1323"/>
      <c r="BV43" s="1323"/>
      <c r="BW43" s="1323"/>
      <c r="BX43" s="1323"/>
      <c r="BY43" s="1323"/>
      <c r="BZ43" s="1323"/>
      <c r="CA43" s="1323"/>
      <c r="CB43" s="1323"/>
      <c r="CC43" s="1323"/>
      <c r="CD43" s="1323"/>
      <c r="CE43" s="1323"/>
      <c r="CF43" s="1323"/>
      <c r="CG43" s="1323"/>
      <c r="CH43" s="1323"/>
      <c r="CI43" s="1323"/>
      <c r="CJ43" s="1323"/>
      <c r="CK43" s="1323"/>
      <c r="CL43" s="1323"/>
      <c r="CM43" s="1323"/>
      <c r="CN43" s="1323"/>
      <c r="CO43" s="1323"/>
      <c r="CP43" s="1323"/>
      <c r="CQ43" s="1323"/>
      <c r="CR43" s="1323"/>
      <c r="CS43" s="1323"/>
      <c r="CT43" s="1323"/>
      <c r="CU43" s="1323"/>
      <c r="CV43" s="1323"/>
      <c r="CW43" s="1323"/>
      <c r="CX43" s="1323"/>
      <c r="CY43" s="1323"/>
      <c r="CZ43" s="1323"/>
      <c r="DA43" s="1323"/>
      <c r="DB43" s="1323"/>
      <c r="DC43" s="1324"/>
    </row>
    <row r="44" spans="2:109" x14ac:dyDescent="0.15">
      <c r="B44" s="395"/>
      <c r="AN44" s="1325"/>
      <c r="AO44" s="1326"/>
      <c r="AP44" s="1326"/>
      <c r="AQ44" s="1326"/>
      <c r="AR44" s="1326"/>
      <c r="AS44" s="1326"/>
      <c r="AT44" s="1326"/>
      <c r="AU44" s="1326"/>
      <c r="AV44" s="1326"/>
      <c r="AW44" s="1326"/>
      <c r="AX44" s="1326"/>
      <c r="AY44" s="1326"/>
      <c r="AZ44" s="1326"/>
      <c r="BA44" s="1326"/>
      <c r="BB44" s="1326"/>
      <c r="BC44" s="1326"/>
      <c r="BD44" s="1326"/>
      <c r="BE44" s="1326"/>
      <c r="BF44" s="1326"/>
      <c r="BG44" s="1326"/>
      <c r="BH44" s="1326"/>
      <c r="BI44" s="1326"/>
      <c r="BJ44" s="1326"/>
      <c r="BK44" s="1326"/>
      <c r="BL44" s="1326"/>
      <c r="BM44" s="1326"/>
      <c r="BN44" s="1326"/>
      <c r="BO44" s="1326"/>
      <c r="BP44" s="1326"/>
      <c r="BQ44" s="1326"/>
      <c r="BR44" s="1326"/>
      <c r="BS44" s="1326"/>
      <c r="BT44" s="1326"/>
      <c r="BU44" s="1326"/>
      <c r="BV44" s="1326"/>
      <c r="BW44" s="1326"/>
      <c r="BX44" s="1326"/>
      <c r="BY44" s="1326"/>
      <c r="BZ44" s="1326"/>
      <c r="CA44" s="1326"/>
      <c r="CB44" s="1326"/>
      <c r="CC44" s="1326"/>
      <c r="CD44" s="1326"/>
      <c r="CE44" s="1326"/>
      <c r="CF44" s="1326"/>
      <c r="CG44" s="1326"/>
      <c r="CH44" s="1326"/>
      <c r="CI44" s="1326"/>
      <c r="CJ44" s="1326"/>
      <c r="CK44" s="1326"/>
      <c r="CL44" s="1326"/>
      <c r="CM44" s="1326"/>
      <c r="CN44" s="1326"/>
      <c r="CO44" s="1326"/>
      <c r="CP44" s="1326"/>
      <c r="CQ44" s="1326"/>
      <c r="CR44" s="1326"/>
      <c r="CS44" s="1326"/>
      <c r="CT44" s="1326"/>
      <c r="CU44" s="1326"/>
      <c r="CV44" s="1326"/>
      <c r="CW44" s="1326"/>
      <c r="CX44" s="1326"/>
      <c r="CY44" s="1326"/>
      <c r="CZ44" s="1326"/>
      <c r="DA44" s="1326"/>
      <c r="DB44" s="1326"/>
      <c r="DC44" s="1327"/>
    </row>
    <row r="45" spans="2:109" x14ac:dyDescent="0.15">
      <c r="B45" s="395"/>
      <c r="AN45" s="1325"/>
      <c r="AO45" s="1326"/>
      <c r="AP45" s="1326"/>
      <c r="AQ45" s="1326"/>
      <c r="AR45" s="1326"/>
      <c r="AS45" s="1326"/>
      <c r="AT45" s="1326"/>
      <c r="AU45" s="1326"/>
      <c r="AV45" s="1326"/>
      <c r="AW45" s="1326"/>
      <c r="AX45" s="1326"/>
      <c r="AY45" s="1326"/>
      <c r="AZ45" s="1326"/>
      <c r="BA45" s="1326"/>
      <c r="BB45" s="1326"/>
      <c r="BC45" s="1326"/>
      <c r="BD45" s="1326"/>
      <c r="BE45" s="1326"/>
      <c r="BF45" s="1326"/>
      <c r="BG45" s="1326"/>
      <c r="BH45" s="1326"/>
      <c r="BI45" s="1326"/>
      <c r="BJ45" s="1326"/>
      <c r="BK45" s="1326"/>
      <c r="BL45" s="1326"/>
      <c r="BM45" s="1326"/>
      <c r="BN45" s="1326"/>
      <c r="BO45" s="1326"/>
      <c r="BP45" s="1326"/>
      <c r="BQ45" s="1326"/>
      <c r="BR45" s="1326"/>
      <c r="BS45" s="1326"/>
      <c r="BT45" s="1326"/>
      <c r="BU45" s="1326"/>
      <c r="BV45" s="1326"/>
      <c r="BW45" s="1326"/>
      <c r="BX45" s="1326"/>
      <c r="BY45" s="1326"/>
      <c r="BZ45" s="1326"/>
      <c r="CA45" s="1326"/>
      <c r="CB45" s="1326"/>
      <c r="CC45" s="1326"/>
      <c r="CD45" s="1326"/>
      <c r="CE45" s="1326"/>
      <c r="CF45" s="1326"/>
      <c r="CG45" s="1326"/>
      <c r="CH45" s="1326"/>
      <c r="CI45" s="1326"/>
      <c r="CJ45" s="1326"/>
      <c r="CK45" s="1326"/>
      <c r="CL45" s="1326"/>
      <c r="CM45" s="1326"/>
      <c r="CN45" s="1326"/>
      <c r="CO45" s="1326"/>
      <c r="CP45" s="1326"/>
      <c r="CQ45" s="1326"/>
      <c r="CR45" s="1326"/>
      <c r="CS45" s="1326"/>
      <c r="CT45" s="1326"/>
      <c r="CU45" s="1326"/>
      <c r="CV45" s="1326"/>
      <c r="CW45" s="1326"/>
      <c r="CX45" s="1326"/>
      <c r="CY45" s="1326"/>
      <c r="CZ45" s="1326"/>
      <c r="DA45" s="1326"/>
      <c r="DB45" s="1326"/>
      <c r="DC45" s="1327"/>
    </row>
    <row r="46" spans="2:109" x14ac:dyDescent="0.15">
      <c r="B46" s="395"/>
      <c r="AN46" s="1325"/>
      <c r="AO46" s="1326"/>
      <c r="AP46" s="1326"/>
      <c r="AQ46" s="1326"/>
      <c r="AR46" s="1326"/>
      <c r="AS46" s="1326"/>
      <c r="AT46" s="1326"/>
      <c r="AU46" s="1326"/>
      <c r="AV46" s="1326"/>
      <c r="AW46" s="1326"/>
      <c r="AX46" s="1326"/>
      <c r="AY46" s="1326"/>
      <c r="AZ46" s="1326"/>
      <c r="BA46" s="1326"/>
      <c r="BB46" s="1326"/>
      <c r="BC46" s="1326"/>
      <c r="BD46" s="1326"/>
      <c r="BE46" s="1326"/>
      <c r="BF46" s="1326"/>
      <c r="BG46" s="1326"/>
      <c r="BH46" s="1326"/>
      <c r="BI46" s="1326"/>
      <c r="BJ46" s="1326"/>
      <c r="BK46" s="1326"/>
      <c r="BL46" s="1326"/>
      <c r="BM46" s="1326"/>
      <c r="BN46" s="1326"/>
      <c r="BO46" s="1326"/>
      <c r="BP46" s="1326"/>
      <c r="BQ46" s="1326"/>
      <c r="BR46" s="1326"/>
      <c r="BS46" s="1326"/>
      <c r="BT46" s="1326"/>
      <c r="BU46" s="1326"/>
      <c r="BV46" s="1326"/>
      <c r="BW46" s="1326"/>
      <c r="BX46" s="1326"/>
      <c r="BY46" s="1326"/>
      <c r="BZ46" s="1326"/>
      <c r="CA46" s="1326"/>
      <c r="CB46" s="1326"/>
      <c r="CC46" s="1326"/>
      <c r="CD46" s="1326"/>
      <c r="CE46" s="1326"/>
      <c r="CF46" s="1326"/>
      <c r="CG46" s="1326"/>
      <c r="CH46" s="1326"/>
      <c r="CI46" s="1326"/>
      <c r="CJ46" s="1326"/>
      <c r="CK46" s="1326"/>
      <c r="CL46" s="1326"/>
      <c r="CM46" s="1326"/>
      <c r="CN46" s="1326"/>
      <c r="CO46" s="1326"/>
      <c r="CP46" s="1326"/>
      <c r="CQ46" s="1326"/>
      <c r="CR46" s="1326"/>
      <c r="CS46" s="1326"/>
      <c r="CT46" s="1326"/>
      <c r="CU46" s="1326"/>
      <c r="CV46" s="1326"/>
      <c r="CW46" s="1326"/>
      <c r="CX46" s="1326"/>
      <c r="CY46" s="1326"/>
      <c r="CZ46" s="1326"/>
      <c r="DA46" s="1326"/>
      <c r="DB46" s="1326"/>
      <c r="DC46" s="1327"/>
    </row>
    <row r="47" spans="2:109" x14ac:dyDescent="0.15">
      <c r="B47" s="395"/>
      <c r="AN47" s="1328"/>
      <c r="AO47" s="1329"/>
      <c r="AP47" s="1329"/>
      <c r="AQ47" s="1329"/>
      <c r="AR47" s="1329"/>
      <c r="AS47" s="1329"/>
      <c r="AT47" s="1329"/>
      <c r="AU47" s="1329"/>
      <c r="AV47" s="1329"/>
      <c r="AW47" s="1329"/>
      <c r="AX47" s="1329"/>
      <c r="AY47" s="1329"/>
      <c r="AZ47" s="1329"/>
      <c r="BA47" s="1329"/>
      <c r="BB47" s="1329"/>
      <c r="BC47" s="1329"/>
      <c r="BD47" s="1329"/>
      <c r="BE47" s="1329"/>
      <c r="BF47" s="1329"/>
      <c r="BG47" s="1329"/>
      <c r="BH47" s="1329"/>
      <c r="BI47" s="1329"/>
      <c r="BJ47" s="1329"/>
      <c r="BK47" s="1329"/>
      <c r="BL47" s="1329"/>
      <c r="BM47" s="1329"/>
      <c r="BN47" s="1329"/>
      <c r="BO47" s="1329"/>
      <c r="BP47" s="1329"/>
      <c r="BQ47" s="1329"/>
      <c r="BR47" s="1329"/>
      <c r="BS47" s="1329"/>
      <c r="BT47" s="1329"/>
      <c r="BU47" s="1329"/>
      <c r="BV47" s="1329"/>
      <c r="BW47" s="1329"/>
      <c r="BX47" s="1329"/>
      <c r="BY47" s="1329"/>
      <c r="BZ47" s="1329"/>
      <c r="CA47" s="1329"/>
      <c r="CB47" s="1329"/>
      <c r="CC47" s="1329"/>
      <c r="CD47" s="1329"/>
      <c r="CE47" s="1329"/>
      <c r="CF47" s="1329"/>
      <c r="CG47" s="1329"/>
      <c r="CH47" s="1329"/>
      <c r="CI47" s="1329"/>
      <c r="CJ47" s="1329"/>
      <c r="CK47" s="1329"/>
      <c r="CL47" s="1329"/>
      <c r="CM47" s="1329"/>
      <c r="CN47" s="1329"/>
      <c r="CO47" s="1329"/>
      <c r="CP47" s="1329"/>
      <c r="CQ47" s="1329"/>
      <c r="CR47" s="1329"/>
      <c r="CS47" s="1329"/>
      <c r="CT47" s="1329"/>
      <c r="CU47" s="1329"/>
      <c r="CV47" s="1329"/>
      <c r="CW47" s="1329"/>
      <c r="CX47" s="1329"/>
      <c r="CY47" s="1329"/>
      <c r="CZ47" s="1329"/>
      <c r="DA47" s="1329"/>
      <c r="DB47" s="1329"/>
      <c r="DC47" s="1330"/>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594</v>
      </c>
    </row>
    <row r="50" spans="1:109" x14ac:dyDescent="0.15">
      <c r="B50" s="395"/>
      <c r="G50" s="1315"/>
      <c r="H50" s="1315"/>
      <c r="I50" s="1315"/>
      <c r="J50" s="1315"/>
      <c r="K50" s="405"/>
      <c r="L50" s="405"/>
      <c r="M50" s="406"/>
      <c r="N50" s="406"/>
      <c r="AN50" s="1318"/>
      <c r="AO50" s="1319"/>
      <c r="AP50" s="1319"/>
      <c r="AQ50" s="1319"/>
      <c r="AR50" s="1319"/>
      <c r="AS50" s="1319"/>
      <c r="AT50" s="1319"/>
      <c r="AU50" s="1319"/>
      <c r="AV50" s="1319"/>
      <c r="AW50" s="1319"/>
      <c r="AX50" s="1319"/>
      <c r="AY50" s="1319"/>
      <c r="AZ50" s="1319"/>
      <c r="BA50" s="1319"/>
      <c r="BB50" s="1319"/>
      <c r="BC50" s="1319"/>
      <c r="BD50" s="1319"/>
      <c r="BE50" s="1319"/>
      <c r="BF50" s="1319"/>
      <c r="BG50" s="1319"/>
      <c r="BH50" s="1319"/>
      <c r="BI50" s="1319"/>
      <c r="BJ50" s="1319"/>
      <c r="BK50" s="1319"/>
      <c r="BL50" s="1319"/>
      <c r="BM50" s="1319"/>
      <c r="BN50" s="1319"/>
      <c r="BO50" s="1320"/>
      <c r="BP50" s="1314" t="s">
        <v>547</v>
      </c>
      <c r="BQ50" s="1314"/>
      <c r="BR50" s="1314"/>
      <c r="BS50" s="1314"/>
      <c r="BT50" s="1314"/>
      <c r="BU50" s="1314"/>
      <c r="BV50" s="1314"/>
      <c r="BW50" s="1314"/>
      <c r="BX50" s="1314" t="s">
        <v>548</v>
      </c>
      <c r="BY50" s="1314"/>
      <c r="BZ50" s="1314"/>
      <c r="CA50" s="1314"/>
      <c r="CB50" s="1314"/>
      <c r="CC50" s="1314"/>
      <c r="CD50" s="1314"/>
      <c r="CE50" s="1314"/>
      <c r="CF50" s="1314" t="s">
        <v>549</v>
      </c>
      <c r="CG50" s="1314"/>
      <c r="CH50" s="1314"/>
      <c r="CI50" s="1314"/>
      <c r="CJ50" s="1314"/>
      <c r="CK50" s="1314"/>
      <c r="CL50" s="1314"/>
      <c r="CM50" s="1314"/>
      <c r="CN50" s="1314" t="s">
        <v>550</v>
      </c>
      <c r="CO50" s="1314"/>
      <c r="CP50" s="1314"/>
      <c r="CQ50" s="1314"/>
      <c r="CR50" s="1314"/>
      <c r="CS50" s="1314"/>
      <c r="CT50" s="1314"/>
      <c r="CU50" s="1314"/>
      <c r="CV50" s="1314" t="s">
        <v>551</v>
      </c>
      <c r="CW50" s="1314"/>
      <c r="CX50" s="1314"/>
      <c r="CY50" s="1314"/>
      <c r="CZ50" s="1314"/>
      <c r="DA50" s="1314"/>
      <c r="DB50" s="1314"/>
      <c r="DC50" s="1314"/>
    </row>
    <row r="51" spans="1:109" ht="13.5" customHeight="1" x14ac:dyDescent="0.15">
      <c r="B51" s="395"/>
      <c r="G51" s="1317"/>
      <c r="H51" s="1317"/>
      <c r="I51" s="1331"/>
      <c r="J51" s="1331"/>
      <c r="K51" s="1316"/>
      <c r="L51" s="1316"/>
      <c r="M51" s="1316"/>
      <c r="N51" s="1316"/>
      <c r="AM51" s="404"/>
      <c r="AN51" s="1312" t="s">
        <v>595</v>
      </c>
      <c r="AO51" s="1312"/>
      <c r="AP51" s="1312"/>
      <c r="AQ51" s="1312"/>
      <c r="AR51" s="1312"/>
      <c r="AS51" s="1312"/>
      <c r="AT51" s="1312"/>
      <c r="AU51" s="1312"/>
      <c r="AV51" s="1312"/>
      <c r="AW51" s="1312"/>
      <c r="AX51" s="1312"/>
      <c r="AY51" s="1312"/>
      <c r="AZ51" s="1312"/>
      <c r="BA51" s="1312"/>
      <c r="BB51" s="1312" t="s">
        <v>596</v>
      </c>
      <c r="BC51" s="1312"/>
      <c r="BD51" s="1312"/>
      <c r="BE51" s="1312"/>
      <c r="BF51" s="1312"/>
      <c r="BG51" s="1312"/>
      <c r="BH51" s="1312"/>
      <c r="BI51" s="1312"/>
      <c r="BJ51" s="1312"/>
      <c r="BK51" s="1312"/>
      <c r="BL51" s="1312"/>
      <c r="BM51" s="1312"/>
      <c r="BN51" s="1312"/>
      <c r="BO51" s="1312"/>
      <c r="BP51" s="1309">
        <v>120.3</v>
      </c>
      <c r="BQ51" s="1309"/>
      <c r="BR51" s="1309"/>
      <c r="BS51" s="1309"/>
      <c r="BT51" s="1309"/>
      <c r="BU51" s="1309"/>
      <c r="BV51" s="1309"/>
      <c r="BW51" s="1309"/>
      <c r="BX51" s="1309">
        <v>115</v>
      </c>
      <c r="BY51" s="1309"/>
      <c r="BZ51" s="1309"/>
      <c r="CA51" s="1309"/>
      <c r="CB51" s="1309"/>
      <c r="CC51" s="1309"/>
      <c r="CD51" s="1309"/>
      <c r="CE51" s="1309"/>
      <c r="CF51" s="1309">
        <v>100.3</v>
      </c>
      <c r="CG51" s="1309"/>
      <c r="CH51" s="1309"/>
      <c r="CI51" s="1309"/>
      <c r="CJ51" s="1309"/>
      <c r="CK51" s="1309"/>
      <c r="CL51" s="1309"/>
      <c r="CM51" s="1309"/>
      <c r="CN51" s="1309">
        <v>89.9</v>
      </c>
      <c r="CO51" s="1309"/>
      <c r="CP51" s="1309"/>
      <c r="CQ51" s="1309"/>
      <c r="CR51" s="1309"/>
      <c r="CS51" s="1309"/>
      <c r="CT51" s="1309"/>
      <c r="CU51" s="1309"/>
      <c r="CV51" s="1321"/>
      <c r="CW51" s="1309"/>
      <c r="CX51" s="1309"/>
      <c r="CY51" s="1309"/>
      <c r="CZ51" s="1309"/>
      <c r="DA51" s="1309"/>
      <c r="DB51" s="1309"/>
      <c r="DC51" s="1309"/>
    </row>
    <row r="52" spans="1:109" x14ac:dyDescent="0.15">
      <c r="B52" s="395"/>
      <c r="G52" s="1317"/>
      <c r="H52" s="1317"/>
      <c r="I52" s="1331"/>
      <c r="J52" s="1331"/>
      <c r="K52" s="1316"/>
      <c r="L52" s="1316"/>
      <c r="M52" s="1316"/>
      <c r="N52" s="1316"/>
      <c r="AM52" s="404"/>
      <c r="AN52" s="1312"/>
      <c r="AO52" s="1312"/>
      <c r="AP52" s="1312"/>
      <c r="AQ52" s="1312"/>
      <c r="AR52" s="1312"/>
      <c r="AS52" s="1312"/>
      <c r="AT52" s="1312"/>
      <c r="AU52" s="1312"/>
      <c r="AV52" s="1312"/>
      <c r="AW52" s="1312"/>
      <c r="AX52" s="1312"/>
      <c r="AY52" s="1312"/>
      <c r="AZ52" s="1312"/>
      <c r="BA52" s="1312"/>
      <c r="BB52" s="1312"/>
      <c r="BC52" s="1312"/>
      <c r="BD52" s="1312"/>
      <c r="BE52" s="1312"/>
      <c r="BF52" s="1312"/>
      <c r="BG52" s="1312"/>
      <c r="BH52" s="1312"/>
      <c r="BI52" s="1312"/>
      <c r="BJ52" s="1312"/>
      <c r="BK52" s="1312"/>
      <c r="BL52" s="1312"/>
      <c r="BM52" s="1312"/>
      <c r="BN52" s="1312"/>
      <c r="BO52" s="1312"/>
      <c r="BP52" s="1309"/>
      <c r="BQ52" s="1309"/>
      <c r="BR52" s="1309"/>
      <c r="BS52" s="1309"/>
      <c r="BT52" s="1309"/>
      <c r="BU52" s="1309"/>
      <c r="BV52" s="1309"/>
      <c r="BW52" s="1309"/>
      <c r="BX52" s="1309"/>
      <c r="BY52" s="1309"/>
      <c r="BZ52" s="1309"/>
      <c r="CA52" s="1309"/>
      <c r="CB52" s="1309"/>
      <c r="CC52" s="1309"/>
      <c r="CD52" s="1309"/>
      <c r="CE52" s="1309"/>
      <c r="CF52" s="1309"/>
      <c r="CG52" s="1309"/>
      <c r="CH52" s="1309"/>
      <c r="CI52" s="1309"/>
      <c r="CJ52" s="1309"/>
      <c r="CK52" s="1309"/>
      <c r="CL52" s="1309"/>
      <c r="CM52" s="1309"/>
      <c r="CN52" s="1309"/>
      <c r="CO52" s="1309"/>
      <c r="CP52" s="1309"/>
      <c r="CQ52" s="1309"/>
      <c r="CR52" s="1309"/>
      <c r="CS52" s="1309"/>
      <c r="CT52" s="1309"/>
      <c r="CU52" s="1309"/>
      <c r="CV52" s="1309"/>
      <c r="CW52" s="1309"/>
      <c r="CX52" s="1309"/>
      <c r="CY52" s="1309"/>
      <c r="CZ52" s="1309"/>
      <c r="DA52" s="1309"/>
      <c r="DB52" s="1309"/>
      <c r="DC52" s="1309"/>
    </row>
    <row r="53" spans="1:109" x14ac:dyDescent="0.15">
      <c r="A53" s="403"/>
      <c r="B53" s="395"/>
      <c r="G53" s="1317"/>
      <c r="H53" s="1317"/>
      <c r="I53" s="1315"/>
      <c r="J53" s="1315"/>
      <c r="K53" s="1316"/>
      <c r="L53" s="1316"/>
      <c r="M53" s="1316"/>
      <c r="N53" s="1316"/>
      <c r="AM53" s="404"/>
      <c r="AN53" s="1312"/>
      <c r="AO53" s="1312"/>
      <c r="AP53" s="1312"/>
      <c r="AQ53" s="1312"/>
      <c r="AR53" s="1312"/>
      <c r="AS53" s="1312"/>
      <c r="AT53" s="1312"/>
      <c r="AU53" s="1312"/>
      <c r="AV53" s="1312"/>
      <c r="AW53" s="1312"/>
      <c r="AX53" s="1312"/>
      <c r="AY53" s="1312"/>
      <c r="AZ53" s="1312"/>
      <c r="BA53" s="1312"/>
      <c r="BB53" s="1312" t="s">
        <v>597</v>
      </c>
      <c r="BC53" s="1312"/>
      <c r="BD53" s="1312"/>
      <c r="BE53" s="1312"/>
      <c r="BF53" s="1312"/>
      <c r="BG53" s="1312"/>
      <c r="BH53" s="1312"/>
      <c r="BI53" s="1312"/>
      <c r="BJ53" s="1312"/>
      <c r="BK53" s="1312"/>
      <c r="BL53" s="1312"/>
      <c r="BM53" s="1312"/>
      <c r="BN53" s="1312"/>
      <c r="BO53" s="1312"/>
      <c r="BP53" s="1309">
        <v>57.7</v>
      </c>
      <c r="BQ53" s="1309"/>
      <c r="BR53" s="1309"/>
      <c r="BS53" s="1309"/>
      <c r="BT53" s="1309"/>
      <c r="BU53" s="1309"/>
      <c r="BV53" s="1309"/>
      <c r="BW53" s="1309"/>
      <c r="BX53" s="1309">
        <v>60.1</v>
      </c>
      <c r="BY53" s="1309"/>
      <c r="BZ53" s="1309"/>
      <c r="CA53" s="1309"/>
      <c r="CB53" s="1309"/>
      <c r="CC53" s="1309"/>
      <c r="CD53" s="1309"/>
      <c r="CE53" s="1309"/>
      <c r="CF53" s="1309">
        <v>61.4</v>
      </c>
      <c r="CG53" s="1309"/>
      <c r="CH53" s="1309"/>
      <c r="CI53" s="1309"/>
      <c r="CJ53" s="1309"/>
      <c r="CK53" s="1309"/>
      <c r="CL53" s="1309"/>
      <c r="CM53" s="1309"/>
      <c r="CN53" s="1309">
        <v>63.2</v>
      </c>
      <c r="CO53" s="1309"/>
      <c r="CP53" s="1309"/>
      <c r="CQ53" s="1309"/>
      <c r="CR53" s="1309"/>
      <c r="CS53" s="1309"/>
      <c r="CT53" s="1309"/>
      <c r="CU53" s="1309"/>
      <c r="CV53" s="1321"/>
      <c r="CW53" s="1309"/>
      <c r="CX53" s="1309"/>
      <c r="CY53" s="1309"/>
      <c r="CZ53" s="1309"/>
      <c r="DA53" s="1309"/>
      <c r="DB53" s="1309"/>
      <c r="DC53" s="1309"/>
    </row>
    <row r="54" spans="1:109" x14ac:dyDescent="0.15">
      <c r="A54" s="403"/>
      <c r="B54" s="395"/>
      <c r="G54" s="1317"/>
      <c r="H54" s="1317"/>
      <c r="I54" s="1315"/>
      <c r="J54" s="1315"/>
      <c r="K54" s="1316"/>
      <c r="L54" s="1316"/>
      <c r="M54" s="1316"/>
      <c r="N54" s="1316"/>
      <c r="AM54" s="404"/>
      <c r="AN54" s="1312"/>
      <c r="AO54" s="1312"/>
      <c r="AP54" s="1312"/>
      <c r="AQ54" s="1312"/>
      <c r="AR54" s="1312"/>
      <c r="AS54" s="1312"/>
      <c r="AT54" s="1312"/>
      <c r="AU54" s="1312"/>
      <c r="AV54" s="1312"/>
      <c r="AW54" s="1312"/>
      <c r="AX54" s="1312"/>
      <c r="AY54" s="1312"/>
      <c r="AZ54" s="1312"/>
      <c r="BA54" s="1312"/>
      <c r="BB54" s="1312"/>
      <c r="BC54" s="1312"/>
      <c r="BD54" s="1312"/>
      <c r="BE54" s="1312"/>
      <c r="BF54" s="1312"/>
      <c r="BG54" s="1312"/>
      <c r="BH54" s="1312"/>
      <c r="BI54" s="1312"/>
      <c r="BJ54" s="1312"/>
      <c r="BK54" s="1312"/>
      <c r="BL54" s="1312"/>
      <c r="BM54" s="1312"/>
      <c r="BN54" s="1312"/>
      <c r="BO54" s="1312"/>
      <c r="BP54" s="1309"/>
      <c r="BQ54" s="1309"/>
      <c r="BR54" s="1309"/>
      <c r="BS54" s="1309"/>
      <c r="BT54" s="1309"/>
      <c r="BU54" s="1309"/>
      <c r="BV54" s="1309"/>
      <c r="BW54" s="1309"/>
      <c r="BX54" s="1309"/>
      <c r="BY54" s="1309"/>
      <c r="BZ54" s="1309"/>
      <c r="CA54" s="1309"/>
      <c r="CB54" s="1309"/>
      <c r="CC54" s="1309"/>
      <c r="CD54" s="1309"/>
      <c r="CE54" s="1309"/>
      <c r="CF54" s="1309"/>
      <c r="CG54" s="1309"/>
      <c r="CH54" s="1309"/>
      <c r="CI54" s="1309"/>
      <c r="CJ54" s="1309"/>
      <c r="CK54" s="1309"/>
      <c r="CL54" s="1309"/>
      <c r="CM54" s="1309"/>
      <c r="CN54" s="1309"/>
      <c r="CO54" s="1309"/>
      <c r="CP54" s="1309"/>
      <c r="CQ54" s="1309"/>
      <c r="CR54" s="1309"/>
      <c r="CS54" s="1309"/>
      <c r="CT54" s="1309"/>
      <c r="CU54" s="1309"/>
      <c r="CV54" s="1309"/>
      <c r="CW54" s="1309"/>
      <c r="CX54" s="1309"/>
      <c r="CY54" s="1309"/>
      <c r="CZ54" s="1309"/>
      <c r="DA54" s="1309"/>
      <c r="DB54" s="1309"/>
      <c r="DC54" s="1309"/>
    </row>
    <row r="55" spans="1:109" x14ac:dyDescent="0.15">
      <c r="A55" s="403"/>
      <c r="B55" s="395"/>
      <c r="G55" s="1315"/>
      <c r="H55" s="1315"/>
      <c r="I55" s="1315"/>
      <c r="J55" s="1315"/>
      <c r="K55" s="1316"/>
      <c r="L55" s="1316"/>
      <c r="M55" s="1316"/>
      <c r="N55" s="1316"/>
      <c r="AN55" s="1314" t="s">
        <v>598</v>
      </c>
      <c r="AO55" s="1314"/>
      <c r="AP55" s="1314"/>
      <c r="AQ55" s="1314"/>
      <c r="AR55" s="1314"/>
      <c r="AS55" s="1314"/>
      <c r="AT55" s="1314"/>
      <c r="AU55" s="1314"/>
      <c r="AV55" s="1314"/>
      <c r="AW55" s="1314"/>
      <c r="AX55" s="1314"/>
      <c r="AY55" s="1314"/>
      <c r="AZ55" s="1314"/>
      <c r="BA55" s="1314"/>
      <c r="BB55" s="1312" t="s">
        <v>596</v>
      </c>
      <c r="BC55" s="1312"/>
      <c r="BD55" s="1312"/>
      <c r="BE55" s="1312"/>
      <c r="BF55" s="1312"/>
      <c r="BG55" s="1312"/>
      <c r="BH55" s="1312"/>
      <c r="BI55" s="1312"/>
      <c r="BJ55" s="1312"/>
      <c r="BK55" s="1312"/>
      <c r="BL55" s="1312"/>
      <c r="BM55" s="1312"/>
      <c r="BN55" s="1312"/>
      <c r="BO55" s="1312"/>
      <c r="BP55" s="1309">
        <v>37.299999999999997</v>
      </c>
      <c r="BQ55" s="1309"/>
      <c r="BR55" s="1309"/>
      <c r="BS55" s="1309"/>
      <c r="BT55" s="1309"/>
      <c r="BU55" s="1309"/>
      <c r="BV55" s="1309"/>
      <c r="BW55" s="1309"/>
      <c r="BX55" s="1309">
        <v>35.299999999999997</v>
      </c>
      <c r="BY55" s="1309"/>
      <c r="BZ55" s="1309"/>
      <c r="CA55" s="1309"/>
      <c r="CB55" s="1309"/>
      <c r="CC55" s="1309"/>
      <c r="CD55" s="1309"/>
      <c r="CE55" s="1309"/>
      <c r="CF55" s="1309">
        <v>31.9</v>
      </c>
      <c r="CG55" s="1309"/>
      <c r="CH55" s="1309"/>
      <c r="CI55" s="1309"/>
      <c r="CJ55" s="1309"/>
      <c r="CK55" s="1309"/>
      <c r="CL55" s="1309"/>
      <c r="CM55" s="1309"/>
      <c r="CN55" s="1309">
        <v>24.2</v>
      </c>
      <c r="CO55" s="1309"/>
      <c r="CP55" s="1309"/>
      <c r="CQ55" s="1309"/>
      <c r="CR55" s="1309"/>
      <c r="CS55" s="1309"/>
      <c r="CT55" s="1309"/>
      <c r="CU55" s="1309"/>
      <c r="CV55" s="1321"/>
      <c r="CW55" s="1309"/>
      <c r="CX55" s="1309"/>
      <c r="CY55" s="1309"/>
      <c r="CZ55" s="1309"/>
      <c r="DA55" s="1309"/>
      <c r="DB55" s="1309"/>
      <c r="DC55" s="1309"/>
    </row>
    <row r="56" spans="1:109" x14ac:dyDescent="0.15">
      <c r="A56" s="403"/>
      <c r="B56" s="395"/>
      <c r="G56" s="1315"/>
      <c r="H56" s="1315"/>
      <c r="I56" s="1315"/>
      <c r="J56" s="1315"/>
      <c r="K56" s="1316"/>
      <c r="L56" s="1316"/>
      <c r="M56" s="1316"/>
      <c r="N56" s="1316"/>
      <c r="AN56" s="1314"/>
      <c r="AO56" s="1314"/>
      <c r="AP56" s="1314"/>
      <c r="AQ56" s="1314"/>
      <c r="AR56" s="1314"/>
      <c r="AS56" s="1314"/>
      <c r="AT56" s="1314"/>
      <c r="AU56" s="1314"/>
      <c r="AV56" s="1314"/>
      <c r="AW56" s="1314"/>
      <c r="AX56" s="1314"/>
      <c r="AY56" s="1314"/>
      <c r="AZ56" s="1314"/>
      <c r="BA56" s="1314"/>
      <c r="BB56" s="1312"/>
      <c r="BC56" s="1312"/>
      <c r="BD56" s="1312"/>
      <c r="BE56" s="1312"/>
      <c r="BF56" s="1312"/>
      <c r="BG56" s="1312"/>
      <c r="BH56" s="1312"/>
      <c r="BI56" s="1312"/>
      <c r="BJ56" s="1312"/>
      <c r="BK56" s="1312"/>
      <c r="BL56" s="1312"/>
      <c r="BM56" s="1312"/>
      <c r="BN56" s="1312"/>
      <c r="BO56" s="1312"/>
      <c r="BP56" s="1309"/>
      <c r="BQ56" s="1309"/>
      <c r="BR56" s="1309"/>
      <c r="BS56" s="1309"/>
      <c r="BT56" s="1309"/>
      <c r="BU56" s="1309"/>
      <c r="BV56" s="1309"/>
      <c r="BW56" s="1309"/>
      <c r="BX56" s="1309"/>
      <c r="BY56" s="1309"/>
      <c r="BZ56" s="1309"/>
      <c r="CA56" s="1309"/>
      <c r="CB56" s="1309"/>
      <c r="CC56" s="1309"/>
      <c r="CD56" s="1309"/>
      <c r="CE56" s="1309"/>
      <c r="CF56" s="1309"/>
      <c r="CG56" s="1309"/>
      <c r="CH56" s="1309"/>
      <c r="CI56" s="1309"/>
      <c r="CJ56" s="1309"/>
      <c r="CK56" s="1309"/>
      <c r="CL56" s="1309"/>
      <c r="CM56" s="1309"/>
      <c r="CN56" s="1309"/>
      <c r="CO56" s="1309"/>
      <c r="CP56" s="1309"/>
      <c r="CQ56" s="1309"/>
      <c r="CR56" s="1309"/>
      <c r="CS56" s="1309"/>
      <c r="CT56" s="1309"/>
      <c r="CU56" s="1309"/>
      <c r="CV56" s="1309"/>
      <c r="CW56" s="1309"/>
      <c r="CX56" s="1309"/>
      <c r="CY56" s="1309"/>
      <c r="CZ56" s="1309"/>
      <c r="DA56" s="1309"/>
      <c r="DB56" s="1309"/>
      <c r="DC56" s="1309"/>
    </row>
    <row r="57" spans="1:109" s="403" customFormat="1" x14ac:dyDescent="0.15">
      <c r="B57" s="407"/>
      <c r="G57" s="1315"/>
      <c r="H57" s="1315"/>
      <c r="I57" s="1310"/>
      <c r="J57" s="1310"/>
      <c r="K57" s="1316"/>
      <c r="L57" s="1316"/>
      <c r="M57" s="1316"/>
      <c r="N57" s="1316"/>
      <c r="AM57" s="388"/>
      <c r="AN57" s="1314"/>
      <c r="AO57" s="1314"/>
      <c r="AP57" s="1314"/>
      <c r="AQ57" s="1314"/>
      <c r="AR57" s="1314"/>
      <c r="AS57" s="1314"/>
      <c r="AT57" s="1314"/>
      <c r="AU57" s="1314"/>
      <c r="AV57" s="1314"/>
      <c r="AW57" s="1314"/>
      <c r="AX57" s="1314"/>
      <c r="AY57" s="1314"/>
      <c r="AZ57" s="1314"/>
      <c r="BA57" s="1314"/>
      <c r="BB57" s="1312" t="s">
        <v>597</v>
      </c>
      <c r="BC57" s="1312"/>
      <c r="BD57" s="1312"/>
      <c r="BE57" s="1312"/>
      <c r="BF57" s="1312"/>
      <c r="BG57" s="1312"/>
      <c r="BH57" s="1312"/>
      <c r="BI57" s="1312"/>
      <c r="BJ57" s="1312"/>
      <c r="BK57" s="1312"/>
      <c r="BL57" s="1312"/>
      <c r="BM57" s="1312"/>
      <c r="BN57" s="1312"/>
      <c r="BO57" s="1312"/>
      <c r="BP57" s="1309">
        <v>55.2</v>
      </c>
      <c r="BQ57" s="1309"/>
      <c r="BR57" s="1309"/>
      <c r="BS57" s="1309"/>
      <c r="BT57" s="1309"/>
      <c r="BU57" s="1309"/>
      <c r="BV57" s="1309"/>
      <c r="BW57" s="1309"/>
      <c r="BX57" s="1309">
        <v>60.4</v>
      </c>
      <c r="BY57" s="1309"/>
      <c r="BZ57" s="1309"/>
      <c r="CA57" s="1309"/>
      <c r="CB57" s="1309"/>
      <c r="CC57" s="1309"/>
      <c r="CD57" s="1309"/>
      <c r="CE57" s="1309"/>
      <c r="CF57" s="1309">
        <v>59.3</v>
      </c>
      <c r="CG57" s="1309"/>
      <c r="CH57" s="1309"/>
      <c r="CI57" s="1309"/>
      <c r="CJ57" s="1309"/>
      <c r="CK57" s="1309"/>
      <c r="CL57" s="1309"/>
      <c r="CM57" s="1309"/>
      <c r="CN57" s="1309">
        <v>59.9</v>
      </c>
      <c r="CO57" s="1309"/>
      <c r="CP57" s="1309"/>
      <c r="CQ57" s="1309"/>
      <c r="CR57" s="1309"/>
      <c r="CS57" s="1309"/>
      <c r="CT57" s="1309"/>
      <c r="CU57" s="1309"/>
      <c r="CV57" s="1321"/>
      <c r="CW57" s="1309"/>
      <c r="CX57" s="1309"/>
      <c r="CY57" s="1309"/>
      <c r="CZ57" s="1309"/>
      <c r="DA57" s="1309"/>
      <c r="DB57" s="1309"/>
      <c r="DC57" s="1309"/>
      <c r="DD57" s="408"/>
      <c r="DE57" s="407"/>
    </row>
    <row r="58" spans="1:109" s="403" customFormat="1" x14ac:dyDescent="0.15">
      <c r="A58" s="388"/>
      <c r="B58" s="407"/>
      <c r="G58" s="1315"/>
      <c r="H58" s="1315"/>
      <c r="I58" s="1310"/>
      <c r="J58" s="1310"/>
      <c r="K58" s="1316"/>
      <c r="L58" s="1316"/>
      <c r="M58" s="1316"/>
      <c r="N58" s="1316"/>
      <c r="AM58" s="388"/>
      <c r="AN58" s="1314"/>
      <c r="AO58" s="1314"/>
      <c r="AP58" s="1314"/>
      <c r="AQ58" s="1314"/>
      <c r="AR58" s="1314"/>
      <c r="AS58" s="1314"/>
      <c r="AT58" s="1314"/>
      <c r="AU58" s="1314"/>
      <c r="AV58" s="1314"/>
      <c r="AW58" s="1314"/>
      <c r="AX58" s="1314"/>
      <c r="AY58" s="1314"/>
      <c r="AZ58" s="1314"/>
      <c r="BA58" s="1314"/>
      <c r="BB58" s="1312"/>
      <c r="BC58" s="1312"/>
      <c r="BD58" s="1312"/>
      <c r="BE58" s="1312"/>
      <c r="BF58" s="1312"/>
      <c r="BG58" s="1312"/>
      <c r="BH58" s="1312"/>
      <c r="BI58" s="1312"/>
      <c r="BJ58" s="1312"/>
      <c r="BK58" s="1312"/>
      <c r="BL58" s="1312"/>
      <c r="BM58" s="1312"/>
      <c r="BN58" s="1312"/>
      <c r="BO58" s="1312"/>
      <c r="BP58" s="1309"/>
      <c r="BQ58" s="1309"/>
      <c r="BR58" s="1309"/>
      <c r="BS58" s="1309"/>
      <c r="BT58" s="1309"/>
      <c r="BU58" s="1309"/>
      <c r="BV58" s="1309"/>
      <c r="BW58" s="1309"/>
      <c r="BX58" s="1309"/>
      <c r="BY58" s="1309"/>
      <c r="BZ58" s="1309"/>
      <c r="CA58" s="1309"/>
      <c r="CB58" s="1309"/>
      <c r="CC58" s="1309"/>
      <c r="CD58" s="1309"/>
      <c r="CE58" s="1309"/>
      <c r="CF58" s="1309"/>
      <c r="CG58" s="1309"/>
      <c r="CH58" s="1309"/>
      <c r="CI58" s="1309"/>
      <c r="CJ58" s="1309"/>
      <c r="CK58" s="1309"/>
      <c r="CL58" s="1309"/>
      <c r="CM58" s="1309"/>
      <c r="CN58" s="1309"/>
      <c r="CO58" s="1309"/>
      <c r="CP58" s="1309"/>
      <c r="CQ58" s="1309"/>
      <c r="CR58" s="1309"/>
      <c r="CS58" s="1309"/>
      <c r="CT58" s="1309"/>
      <c r="CU58" s="1309"/>
      <c r="CV58" s="1309"/>
      <c r="CW58" s="1309"/>
      <c r="CX58" s="1309"/>
      <c r="CY58" s="1309"/>
      <c r="CZ58" s="1309"/>
      <c r="DA58" s="1309"/>
      <c r="DB58" s="1309"/>
      <c r="DC58" s="1309"/>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599</v>
      </c>
    </row>
    <row r="64" spans="1:109" x14ac:dyDescent="0.15">
      <c r="B64" s="395"/>
      <c r="G64" s="402"/>
      <c r="I64" s="415"/>
      <c r="J64" s="415"/>
      <c r="K64" s="415"/>
      <c r="L64" s="415"/>
      <c r="M64" s="415"/>
      <c r="N64" s="416"/>
      <c r="AM64" s="402"/>
      <c r="AN64" s="402" t="s">
        <v>592</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22" t="s">
        <v>600</v>
      </c>
      <c r="AO65" s="1323"/>
      <c r="AP65" s="1323"/>
      <c r="AQ65" s="1323"/>
      <c r="AR65" s="1323"/>
      <c r="AS65" s="1323"/>
      <c r="AT65" s="1323"/>
      <c r="AU65" s="1323"/>
      <c r="AV65" s="1323"/>
      <c r="AW65" s="1323"/>
      <c r="AX65" s="1323"/>
      <c r="AY65" s="1323"/>
      <c r="AZ65" s="1323"/>
      <c r="BA65" s="1323"/>
      <c r="BB65" s="1323"/>
      <c r="BC65" s="1323"/>
      <c r="BD65" s="1323"/>
      <c r="BE65" s="1323"/>
      <c r="BF65" s="1323"/>
      <c r="BG65" s="1323"/>
      <c r="BH65" s="1323"/>
      <c r="BI65" s="1323"/>
      <c r="BJ65" s="1323"/>
      <c r="BK65" s="1323"/>
      <c r="BL65" s="1323"/>
      <c r="BM65" s="1323"/>
      <c r="BN65" s="1323"/>
      <c r="BO65" s="1323"/>
      <c r="BP65" s="1323"/>
      <c r="BQ65" s="1323"/>
      <c r="BR65" s="1323"/>
      <c r="BS65" s="1323"/>
      <c r="BT65" s="1323"/>
      <c r="BU65" s="1323"/>
      <c r="BV65" s="1323"/>
      <c r="BW65" s="1323"/>
      <c r="BX65" s="1323"/>
      <c r="BY65" s="1323"/>
      <c r="BZ65" s="1323"/>
      <c r="CA65" s="1323"/>
      <c r="CB65" s="1323"/>
      <c r="CC65" s="1323"/>
      <c r="CD65" s="1323"/>
      <c r="CE65" s="1323"/>
      <c r="CF65" s="1323"/>
      <c r="CG65" s="1323"/>
      <c r="CH65" s="1323"/>
      <c r="CI65" s="1323"/>
      <c r="CJ65" s="1323"/>
      <c r="CK65" s="1323"/>
      <c r="CL65" s="1323"/>
      <c r="CM65" s="1323"/>
      <c r="CN65" s="1323"/>
      <c r="CO65" s="1323"/>
      <c r="CP65" s="1323"/>
      <c r="CQ65" s="1323"/>
      <c r="CR65" s="1323"/>
      <c r="CS65" s="1323"/>
      <c r="CT65" s="1323"/>
      <c r="CU65" s="1323"/>
      <c r="CV65" s="1323"/>
      <c r="CW65" s="1323"/>
      <c r="CX65" s="1323"/>
      <c r="CY65" s="1323"/>
      <c r="CZ65" s="1323"/>
      <c r="DA65" s="1323"/>
      <c r="DB65" s="1323"/>
      <c r="DC65" s="1324"/>
    </row>
    <row r="66" spans="2:107" x14ac:dyDescent="0.15">
      <c r="B66" s="395"/>
      <c r="AN66" s="1325"/>
      <c r="AO66" s="1326"/>
      <c r="AP66" s="1326"/>
      <c r="AQ66" s="1326"/>
      <c r="AR66" s="1326"/>
      <c r="AS66" s="1326"/>
      <c r="AT66" s="1326"/>
      <c r="AU66" s="1326"/>
      <c r="AV66" s="1326"/>
      <c r="AW66" s="1326"/>
      <c r="AX66" s="1326"/>
      <c r="AY66" s="1326"/>
      <c r="AZ66" s="1326"/>
      <c r="BA66" s="1326"/>
      <c r="BB66" s="1326"/>
      <c r="BC66" s="1326"/>
      <c r="BD66" s="1326"/>
      <c r="BE66" s="1326"/>
      <c r="BF66" s="1326"/>
      <c r="BG66" s="1326"/>
      <c r="BH66" s="1326"/>
      <c r="BI66" s="1326"/>
      <c r="BJ66" s="1326"/>
      <c r="BK66" s="1326"/>
      <c r="BL66" s="1326"/>
      <c r="BM66" s="1326"/>
      <c r="BN66" s="1326"/>
      <c r="BO66" s="1326"/>
      <c r="BP66" s="1326"/>
      <c r="BQ66" s="1326"/>
      <c r="BR66" s="1326"/>
      <c r="BS66" s="1326"/>
      <c r="BT66" s="1326"/>
      <c r="BU66" s="1326"/>
      <c r="BV66" s="1326"/>
      <c r="BW66" s="1326"/>
      <c r="BX66" s="1326"/>
      <c r="BY66" s="1326"/>
      <c r="BZ66" s="1326"/>
      <c r="CA66" s="1326"/>
      <c r="CB66" s="1326"/>
      <c r="CC66" s="1326"/>
      <c r="CD66" s="1326"/>
      <c r="CE66" s="1326"/>
      <c r="CF66" s="1326"/>
      <c r="CG66" s="1326"/>
      <c r="CH66" s="1326"/>
      <c r="CI66" s="1326"/>
      <c r="CJ66" s="1326"/>
      <c r="CK66" s="1326"/>
      <c r="CL66" s="1326"/>
      <c r="CM66" s="1326"/>
      <c r="CN66" s="1326"/>
      <c r="CO66" s="1326"/>
      <c r="CP66" s="1326"/>
      <c r="CQ66" s="1326"/>
      <c r="CR66" s="1326"/>
      <c r="CS66" s="1326"/>
      <c r="CT66" s="1326"/>
      <c r="CU66" s="1326"/>
      <c r="CV66" s="1326"/>
      <c r="CW66" s="1326"/>
      <c r="CX66" s="1326"/>
      <c r="CY66" s="1326"/>
      <c r="CZ66" s="1326"/>
      <c r="DA66" s="1326"/>
      <c r="DB66" s="1326"/>
      <c r="DC66" s="1327"/>
    </row>
    <row r="67" spans="2:107" x14ac:dyDescent="0.15">
      <c r="B67" s="395"/>
      <c r="AN67" s="1325"/>
      <c r="AO67" s="1326"/>
      <c r="AP67" s="1326"/>
      <c r="AQ67" s="1326"/>
      <c r="AR67" s="1326"/>
      <c r="AS67" s="1326"/>
      <c r="AT67" s="1326"/>
      <c r="AU67" s="1326"/>
      <c r="AV67" s="1326"/>
      <c r="AW67" s="1326"/>
      <c r="AX67" s="1326"/>
      <c r="AY67" s="1326"/>
      <c r="AZ67" s="1326"/>
      <c r="BA67" s="1326"/>
      <c r="BB67" s="1326"/>
      <c r="BC67" s="1326"/>
      <c r="BD67" s="1326"/>
      <c r="BE67" s="1326"/>
      <c r="BF67" s="1326"/>
      <c r="BG67" s="1326"/>
      <c r="BH67" s="1326"/>
      <c r="BI67" s="1326"/>
      <c r="BJ67" s="1326"/>
      <c r="BK67" s="1326"/>
      <c r="BL67" s="1326"/>
      <c r="BM67" s="1326"/>
      <c r="BN67" s="1326"/>
      <c r="BO67" s="1326"/>
      <c r="BP67" s="1326"/>
      <c r="BQ67" s="1326"/>
      <c r="BR67" s="1326"/>
      <c r="BS67" s="1326"/>
      <c r="BT67" s="1326"/>
      <c r="BU67" s="1326"/>
      <c r="BV67" s="1326"/>
      <c r="BW67" s="1326"/>
      <c r="BX67" s="1326"/>
      <c r="BY67" s="1326"/>
      <c r="BZ67" s="1326"/>
      <c r="CA67" s="1326"/>
      <c r="CB67" s="1326"/>
      <c r="CC67" s="1326"/>
      <c r="CD67" s="1326"/>
      <c r="CE67" s="1326"/>
      <c r="CF67" s="1326"/>
      <c r="CG67" s="1326"/>
      <c r="CH67" s="1326"/>
      <c r="CI67" s="1326"/>
      <c r="CJ67" s="1326"/>
      <c r="CK67" s="1326"/>
      <c r="CL67" s="1326"/>
      <c r="CM67" s="1326"/>
      <c r="CN67" s="1326"/>
      <c r="CO67" s="1326"/>
      <c r="CP67" s="1326"/>
      <c r="CQ67" s="1326"/>
      <c r="CR67" s="1326"/>
      <c r="CS67" s="1326"/>
      <c r="CT67" s="1326"/>
      <c r="CU67" s="1326"/>
      <c r="CV67" s="1326"/>
      <c r="CW67" s="1326"/>
      <c r="CX67" s="1326"/>
      <c r="CY67" s="1326"/>
      <c r="CZ67" s="1326"/>
      <c r="DA67" s="1326"/>
      <c r="DB67" s="1326"/>
      <c r="DC67" s="1327"/>
    </row>
    <row r="68" spans="2:107" x14ac:dyDescent="0.15">
      <c r="B68" s="395"/>
      <c r="AN68" s="1325"/>
      <c r="AO68" s="1326"/>
      <c r="AP68" s="1326"/>
      <c r="AQ68" s="1326"/>
      <c r="AR68" s="1326"/>
      <c r="AS68" s="1326"/>
      <c r="AT68" s="1326"/>
      <c r="AU68" s="1326"/>
      <c r="AV68" s="1326"/>
      <c r="AW68" s="1326"/>
      <c r="AX68" s="1326"/>
      <c r="AY68" s="1326"/>
      <c r="AZ68" s="1326"/>
      <c r="BA68" s="1326"/>
      <c r="BB68" s="1326"/>
      <c r="BC68" s="1326"/>
      <c r="BD68" s="1326"/>
      <c r="BE68" s="1326"/>
      <c r="BF68" s="1326"/>
      <c r="BG68" s="1326"/>
      <c r="BH68" s="1326"/>
      <c r="BI68" s="1326"/>
      <c r="BJ68" s="1326"/>
      <c r="BK68" s="1326"/>
      <c r="BL68" s="1326"/>
      <c r="BM68" s="1326"/>
      <c r="BN68" s="1326"/>
      <c r="BO68" s="1326"/>
      <c r="BP68" s="1326"/>
      <c r="BQ68" s="1326"/>
      <c r="BR68" s="1326"/>
      <c r="BS68" s="1326"/>
      <c r="BT68" s="1326"/>
      <c r="BU68" s="1326"/>
      <c r="BV68" s="1326"/>
      <c r="BW68" s="1326"/>
      <c r="BX68" s="1326"/>
      <c r="BY68" s="1326"/>
      <c r="BZ68" s="1326"/>
      <c r="CA68" s="1326"/>
      <c r="CB68" s="1326"/>
      <c r="CC68" s="1326"/>
      <c r="CD68" s="1326"/>
      <c r="CE68" s="1326"/>
      <c r="CF68" s="1326"/>
      <c r="CG68" s="1326"/>
      <c r="CH68" s="1326"/>
      <c r="CI68" s="1326"/>
      <c r="CJ68" s="1326"/>
      <c r="CK68" s="1326"/>
      <c r="CL68" s="1326"/>
      <c r="CM68" s="1326"/>
      <c r="CN68" s="1326"/>
      <c r="CO68" s="1326"/>
      <c r="CP68" s="1326"/>
      <c r="CQ68" s="1326"/>
      <c r="CR68" s="1326"/>
      <c r="CS68" s="1326"/>
      <c r="CT68" s="1326"/>
      <c r="CU68" s="1326"/>
      <c r="CV68" s="1326"/>
      <c r="CW68" s="1326"/>
      <c r="CX68" s="1326"/>
      <c r="CY68" s="1326"/>
      <c r="CZ68" s="1326"/>
      <c r="DA68" s="1326"/>
      <c r="DB68" s="1326"/>
      <c r="DC68" s="1327"/>
    </row>
    <row r="69" spans="2:107" x14ac:dyDescent="0.15">
      <c r="B69" s="395"/>
      <c r="AN69" s="1328"/>
      <c r="AO69" s="1329"/>
      <c r="AP69" s="1329"/>
      <c r="AQ69" s="1329"/>
      <c r="AR69" s="1329"/>
      <c r="AS69" s="1329"/>
      <c r="AT69" s="1329"/>
      <c r="AU69" s="1329"/>
      <c r="AV69" s="1329"/>
      <c r="AW69" s="1329"/>
      <c r="AX69" s="1329"/>
      <c r="AY69" s="1329"/>
      <c r="AZ69" s="1329"/>
      <c r="BA69" s="1329"/>
      <c r="BB69" s="1329"/>
      <c r="BC69" s="1329"/>
      <c r="BD69" s="1329"/>
      <c r="BE69" s="1329"/>
      <c r="BF69" s="1329"/>
      <c r="BG69" s="1329"/>
      <c r="BH69" s="1329"/>
      <c r="BI69" s="1329"/>
      <c r="BJ69" s="1329"/>
      <c r="BK69" s="1329"/>
      <c r="BL69" s="1329"/>
      <c r="BM69" s="1329"/>
      <c r="BN69" s="1329"/>
      <c r="BO69" s="1329"/>
      <c r="BP69" s="1329"/>
      <c r="BQ69" s="1329"/>
      <c r="BR69" s="1329"/>
      <c r="BS69" s="1329"/>
      <c r="BT69" s="1329"/>
      <c r="BU69" s="1329"/>
      <c r="BV69" s="1329"/>
      <c r="BW69" s="1329"/>
      <c r="BX69" s="1329"/>
      <c r="BY69" s="1329"/>
      <c r="BZ69" s="1329"/>
      <c r="CA69" s="1329"/>
      <c r="CB69" s="1329"/>
      <c r="CC69" s="1329"/>
      <c r="CD69" s="1329"/>
      <c r="CE69" s="1329"/>
      <c r="CF69" s="1329"/>
      <c r="CG69" s="1329"/>
      <c r="CH69" s="1329"/>
      <c r="CI69" s="1329"/>
      <c r="CJ69" s="1329"/>
      <c r="CK69" s="1329"/>
      <c r="CL69" s="1329"/>
      <c r="CM69" s="1329"/>
      <c r="CN69" s="1329"/>
      <c r="CO69" s="1329"/>
      <c r="CP69" s="1329"/>
      <c r="CQ69" s="1329"/>
      <c r="CR69" s="1329"/>
      <c r="CS69" s="1329"/>
      <c r="CT69" s="1329"/>
      <c r="CU69" s="1329"/>
      <c r="CV69" s="1329"/>
      <c r="CW69" s="1329"/>
      <c r="CX69" s="1329"/>
      <c r="CY69" s="1329"/>
      <c r="CZ69" s="1329"/>
      <c r="DA69" s="1329"/>
      <c r="DB69" s="1329"/>
      <c r="DC69" s="1330"/>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594</v>
      </c>
    </row>
    <row r="72" spans="2:107" x14ac:dyDescent="0.15">
      <c r="B72" s="395"/>
      <c r="G72" s="1315"/>
      <c r="H72" s="1315"/>
      <c r="I72" s="1315"/>
      <c r="J72" s="1315"/>
      <c r="K72" s="405"/>
      <c r="L72" s="405"/>
      <c r="M72" s="406"/>
      <c r="N72" s="406"/>
      <c r="AN72" s="1318"/>
      <c r="AO72" s="1319"/>
      <c r="AP72" s="1319"/>
      <c r="AQ72" s="1319"/>
      <c r="AR72" s="1319"/>
      <c r="AS72" s="1319"/>
      <c r="AT72" s="1319"/>
      <c r="AU72" s="1319"/>
      <c r="AV72" s="1319"/>
      <c r="AW72" s="1319"/>
      <c r="AX72" s="1319"/>
      <c r="AY72" s="1319"/>
      <c r="AZ72" s="1319"/>
      <c r="BA72" s="1319"/>
      <c r="BB72" s="1319"/>
      <c r="BC72" s="1319"/>
      <c r="BD72" s="1319"/>
      <c r="BE72" s="1319"/>
      <c r="BF72" s="1319"/>
      <c r="BG72" s="1319"/>
      <c r="BH72" s="1319"/>
      <c r="BI72" s="1319"/>
      <c r="BJ72" s="1319"/>
      <c r="BK72" s="1319"/>
      <c r="BL72" s="1319"/>
      <c r="BM72" s="1319"/>
      <c r="BN72" s="1319"/>
      <c r="BO72" s="1320"/>
      <c r="BP72" s="1314" t="s">
        <v>547</v>
      </c>
      <c r="BQ72" s="1314"/>
      <c r="BR72" s="1314"/>
      <c r="BS72" s="1314"/>
      <c r="BT72" s="1314"/>
      <c r="BU72" s="1314"/>
      <c r="BV72" s="1314"/>
      <c r="BW72" s="1314"/>
      <c r="BX72" s="1314" t="s">
        <v>548</v>
      </c>
      <c r="BY72" s="1314"/>
      <c r="BZ72" s="1314"/>
      <c r="CA72" s="1314"/>
      <c r="CB72" s="1314"/>
      <c r="CC72" s="1314"/>
      <c r="CD72" s="1314"/>
      <c r="CE72" s="1314"/>
      <c r="CF72" s="1314" t="s">
        <v>549</v>
      </c>
      <c r="CG72" s="1314"/>
      <c r="CH72" s="1314"/>
      <c r="CI72" s="1314"/>
      <c r="CJ72" s="1314"/>
      <c r="CK72" s="1314"/>
      <c r="CL72" s="1314"/>
      <c r="CM72" s="1314"/>
      <c r="CN72" s="1314" t="s">
        <v>550</v>
      </c>
      <c r="CO72" s="1314"/>
      <c r="CP72" s="1314"/>
      <c r="CQ72" s="1314"/>
      <c r="CR72" s="1314"/>
      <c r="CS72" s="1314"/>
      <c r="CT72" s="1314"/>
      <c r="CU72" s="1314"/>
      <c r="CV72" s="1314" t="s">
        <v>551</v>
      </c>
      <c r="CW72" s="1314"/>
      <c r="CX72" s="1314"/>
      <c r="CY72" s="1314"/>
      <c r="CZ72" s="1314"/>
      <c r="DA72" s="1314"/>
      <c r="DB72" s="1314"/>
      <c r="DC72" s="1314"/>
    </row>
    <row r="73" spans="2:107" x14ac:dyDescent="0.15">
      <c r="B73" s="395"/>
      <c r="G73" s="1317"/>
      <c r="H73" s="1317"/>
      <c r="I73" s="1317"/>
      <c r="J73" s="1317"/>
      <c r="K73" s="1313"/>
      <c r="L73" s="1313"/>
      <c r="M73" s="1313"/>
      <c r="N73" s="1313"/>
      <c r="AM73" s="404"/>
      <c r="AN73" s="1312" t="s">
        <v>595</v>
      </c>
      <c r="AO73" s="1312"/>
      <c r="AP73" s="1312"/>
      <c r="AQ73" s="1312"/>
      <c r="AR73" s="1312"/>
      <c r="AS73" s="1312"/>
      <c r="AT73" s="1312"/>
      <c r="AU73" s="1312"/>
      <c r="AV73" s="1312"/>
      <c r="AW73" s="1312"/>
      <c r="AX73" s="1312"/>
      <c r="AY73" s="1312"/>
      <c r="AZ73" s="1312"/>
      <c r="BA73" s="1312"/>
      <c r="BB73" s="1312" t="s">
        <v>596</v>
      </c>
      <c r="BC73" s="1312"/>
      <c r="BD73" s="1312"/>
      <c r="BE73" s="1312"/>
      <c r="BF73" s="1312"/>
      <c r="BG73" s="1312"/>
      <c r="BH73" s="1312"/>
      <c r="BI73" s="1312"/>
      <c r="BJ73" s="1312"/>
      <c r="BK73" s="1312"/>
      <c r="BL73" s="1312"/>
      <c r="BM73" s="1312"/>
      <c r="BN73" s="1312"/>
      <c r="BO73" s="1312"/>
      <c r="BP73" s="1309">
        <v>120.3</v>
      </c>
      <c r="BQ73" s="1309"/>
      <c r="BR73" s="1309"/>
      <c r="BS73" s="1309"/>
      <c r="BT73" s="1309"/>
      <c r="BU73" s="1309"/>
      <c r="BV73" s="1309"/>
      <c r="BW73" s="1309"/>
      <c r="BX73" s="1309">
        <v>115</v>
      </c>
      <c r="BY73" s="1309"/>
      <c r="BZ73" s="1309"/>
      <c r="CA73" s="1309"/>
      <c r="CB73" s="1309"/>
      <c r="CC73" s="1309"/>
      <c r="CD73" s="1309"/>
      <c r="CE73" s="1309"/>
      <c r="CF73" s="1309">
        <v>100.3</v>
      </c>
      <c r="CG73" s="1309"/>
      <c r="CH73" s="1309"/>
      <c r="CI73" s="1309"/>
      <c r="CJ73" s="1309"/>
      <c r="CK73" s="1309"/>
      <c r="CL73" s="1309"/>
      <c r="CM73" s="1309"/>
      <c r="CN73" s="1309">
        <v>89.9</v>
      </c>
      <c r="CO73" s="1309"/>
      <c r="CP73" s="1309"/>
      <c r="CQ73" s="1309"/>
      <c r="CR73" s="1309"/>
      <c r="CS73" s="1309"/>
      <c r="CT73" s="1309"/>
      <c r="CU73" s="1309"/>
      <c r="CV73" s="1309">
        <v>109.7</v>
      </c>
      <c r="CW73" s="1309"/>
      <c r="CX73" s="1309"/>
      <c r="CY73" s="1309"/>
      <c r="CZ73" s="1309"/>
      <c r="DA73" s="1309"/>
      <c r="DB73" s="1309"/>
      <c r="DC73" s="1309"/>
    </row>
    <row r="74" spans="2:107" x14ac:dyDescent="0.15">
      <c r="B74" s="395"/>
      <c r="G74" s="1317"/>
      <c r="H74" s="1317"/>
      <c r="I74" s="1317"/>
      <c r="J74" s="1317"/>
      <c r="K74" s="1313"/>
      <c r="L74" s="1313"/>
      <c r="M74" s="1313"/>
      <c r="N74" s="1313"/>
      <c r="AM74" s="404"/>
      <c r="AN74" s="1312"/>
      <c r="AO74" s="1312"/>
      <c r="AP74" s="1312"/>
      <c r="AQ74" s="1312"/>
      <c r="AR74" s="1312"/>
      <c r="AS74" s="1312"/>
      <c r="AT74" s="1312"/>
      <c r="AU74" s="1312"/>
      <c r="AV74" s="1312"/>
      <c r="AW74" s="1312"/>
      <c r="AX74" s="1312"/>
      <c r="AY74" s="1312"/>
      <c r="AZ74" s="1312"/>
      <c r="BA74" s="1312"/>
      <c r="BB74" s="1312"/>
      <c r="BC74" s="1312"/>
      <c r="BD74" s="1312"/>
      <c r="BE74" s="1312"/>
      <c r="BF74" s="1312"/>
      <c r="BG74" s="1312"/>
      <c r="BH74" s="1312"/>
      <c r="BI74" s="1312"/>
      <c r="BJ74" s="1312"/>
      <c r="BK74" s="1312"/>
      <c r="BL74" s="1312"/>
      <c r="BM74" s="1312"/>
      <c r="BN74" s="1312"/>
      <c r="BO74" s="1312"/>
      <c r="BP74" s="1309"/>
      <c r="BQ74" s="1309"/>
      <c r="BR74" s="1309"/>
      <c r="BS74" s="1309"/>
      <c r="BT74" s="1309"/>
      <c r="BU74" s="1309"/>
      <c r="BV74" s="1309"/>
      <c r="BW74" s="1309"/>
      <c r="BX74" s="1309"/>
      <c r="BY74" s="1309"/>
      <c r="BZ74" s="1309"/>
      <c r="CA74" s="1309"/>
      <c r="CB74" s="1309"/>
      <c r="CC74" s="1309"/>
      <c r="CD74" s="1309"/>
      <c r="CE74" s="1309"/>
      <c r="CF74" s="1309"/>
      <c r="CG74" s="1309"/>
      <c r="CH74" s="1309"/>
      <c r="CI74" s="1309"/>
      <c r="CJ74" s="1309"/>
      <c r="CK74" s="1309"/>
      <c r="CL74" s="1309"/>
      <c r="CM74" s="1309"/>
      <c r="CN74" s="1309"/>
      <c r="CO74" s="1309"/>
      <c r="CP74" s="1309"/>
      <c r="CQ74" s="1309"/>
      <c r="CR74" s="1309"/>
      <c r="CS74" s="1309"/>
      <c r="CT74" s="1309"/>
      <c r="CU74" s="1309"/>
      <c r="CV74" s="1309"/>
      <c r="CW74" s="1309"/>
      <c r="CX74" s="1309"/>
      <c r="CY74" s="1309"/>
      <c r="CZ74" s="1309"/>
      <c r="DA74" s="1309"/>
      <c r="DB74" s="1309"/>
      <c r="DC74" s="1309"/>
    </row>
    <row r="75" spans="2:107" x14ac:dyDescent="0.15">
      <c r="B75" s="395"/>
      <c r="G75" s="1317"/>
      <c r="H75" s="1317"/>
      <c r="I75" s="1315"/>
      <c r="J75" s="1315"/>
      <c r="K75" s="1316"/>
      <c r="L75" s="1316"/>
      <c r="M75" s="1316"/>
      <c r="N75" s="1316"/>
      <c r="AM75" s="404"/>
      <c r="AN75" s="1312"/>
      <c r="AO75" s="1312"/>
      <c r="AP75" s="1312"/>
      <c r="AQ75" s="1312"/>
      <c r="AR75" s="1312"/>
      <c r="AS75" s="1312"/>
      <c r="AT75" s="1312"/>
      <c r="AU75" s="1312"/>
      <c r="AV75" s="1312"/>
      <c r="AW75" s="1312"/>
      <c r="AX75" s="1312"/>
      <c r="AY75" s="1312"/>
      <c r="AZ75" s="1312"/>
      <c r="BA75" s="1312"/>
      <c r="BB75" s="1312" t="s">
        <v>601</v>
      </c>
      <c r="BC75" s="1312"/>
      <c r="BD75" s="1312"/>
      <c r="BE75" s="1312"/>
      <c r="BF75" s="1312"/>
      <c r="BG75" s="1312"/>
      <c r="BH75" s="1312"/>
      <c r="BI75" s="1312"/>
      <c r="BJ75" s="1312"/>
      <c r="BK75" s="1312"/>
      <c r="BL75" s="1312"/>
      <c r="BM75" s="1312"/>
      <c r="BN75" s="1312"/>
      <c r="BO75" s="1312"/>
      <c r="BP75" s="1309">
        <v>10.7</v>
      </c>
      <c r="BQ75" s="1309"/>
      <c r="BR75" s="1309"/>
      <c r="BS75" s="1309"/>
      <c r="BT75" s="1309"/>
      <c r="BU75" s="1309"/>
      <c r="BV75" s="1309"/>
      <c r="BW75" s="1309"/>
      <c r="BX75" s="1309">
        <v>10.4</v>
      </c>
      <c r="BY75" s="1309"/>
      <c r="BZ75" s="1309"/>
      <c r="CA75" s="1309"/>
      <c r="CB75" s="1309"/>
      <c r="CC75" s="1309"/>
      <c r="CD75" s="1309"/>
      <c r="CE75" s="1309"/>
      <c r="CF75" s="1309">
        <v>10.3</v>
      </c>
      <c r="CG75" s="1309"/>
      <c r="CH75" s="1309"/>
      <c r="CI75" s="1309"/>
      <c r="CJ75" s="1309"/>
      <c r="CK75" s="1309"/>
      <c r="CL75" s="1309"/>
      <c r="CM75" s="1309"/>
      <c r="CN75" s="1309">
        <v>10.1</v>
      </c>
      <c r="CO75" s="1309"/>
      <c r="CP75" s="1309"/>
      <c r="CQ75" s="1309"/>
      <c r="CR75" s="1309"/>
      <c r="CS75" s="1309"/>
      <c r="CT75" s="1309"/>
      <c r="CU75" s="1309"/>
      <c r="CV75" s="1309">
        <v>9.6999999999999993</v>
      </c>
      <c r="CW75" s="1309"/>
      <c r="CX75" s="1309"/>
      <c r="CY75" s="1309"/>
      <c r="CZ75" s="1309"/>
      <c r="DA75" s="1309"/>
      <c r="DB75" s="1309"/>
      <c r="DC75" s="1309"/>
    </row>
    <row r="76" spans="2:107" x14ac:dyDescent="0.15">
      <c r="B76" s="395"/>
      <c r="G76" s="1317"/>
      <c r="H76" s="1317"/>
      <c r="I76" s="1315"/>
      <c r="J76" s="1315"/>
      <c r="K76" s="1316"/>
      <c r="L76" s="1316"/>
      <c r="M76" s="1316"/>
      <c r="N76" s="1316"/>
      <c r="AM76" s="404"/>
      <c r="AN76" s="1312"/>
      <c r="AO76" s="1312"/>
      <c r="AP76" s="1312"/>
      <c r="AQ76" s="1312"/>
      <c r="AR76" s="1312"/>
      <c r="AS76" s="1312"/>
      <c r="AT76" s="1312"/>
      <c r="AU76" s="1312"/>
      <c r="AV76" s="1312"/>
      <c r="AW76" s="1312"/>
      <c r="AX76" s="1312"/>
      <c r="AY76" s="1312"/>
      <c r="AZ76" s="1312"/>
      <c r="BA76" s="1312"/>
      <c r="BB76" s="1312"/>
      <c r="BC76" s="1312"/>
      <c r="BD76" s="1312"/>
      <c r="BE76" s="1312"/>
      <c r="BF76" s="1312"/>
      <c r="BG76" s="1312"/>
      <c r="BH76" s="1312"/>
      <c r="BI76" s="1312"/>
      <c r="BJ76" s="1312"/>
      <c r="BK76" s="1312"/>
      <c r="BL76" s="1312"/>
      <c r="BM76" s="1312"/>
      <c r="BN76" s="1312"/>
      <c r="BO76" s="1312"/>
      <c r="BP76" s="1309"/>
      <c r="BQ76" s="1309"/>
      <c r="BR76" s="1309"/>
      <c r="BS76" s="1309"/>
      <c r="BT76" s="1309"/>
      <c r="BU76" s="1309"/>
      <c r="BV76" s="1309"/>
      <c r="BW76" s="1309"/>
      <c r="BX76" s="1309"/>
      <c r="BY76" s="1309"/>
      <c r="BZ76" s="1309"/>
      <c r="CA76" s="1309"/>
      <c r="CB76" s="1309"/>
      <c r="CC76" s="1309"/>
      <c r="CD76" s="1309"/>
      <c r="CE76" s="1309"/>
      <c r="CF76" s="1309"/>
      <c r="CG76" s="1309"/>
      <c r="CH76" s="1309"/>
      <c r="CI76" s="1309"/>
      <c r="CJ76" s="1309"/>
      <c r="CK76" s="1309"/>
      <c r="CL76" s="1309"/>
      <c r="CM76" s="1309"/>
      <c r="CN76" s="1309"/>
      <c r="CO76" s="1309"/>
      <c r="CP76" s="1309"/>
      <c r="CQ76" s="1309"/>
      <c r="CR76" s="1309"/>
      <c r="CS76" s="1309"/>
      <c r="CT76" s="1309"/>
      <c r="CU76" s="1309"/>
      <c r="CV76" s="1309"/>
      <c r="CW76" s="1309"/>
      <c r="CX76" s="1309"/>
      <c r="CY76" s="1309"/>
      <c r="CZ76" s="1309"/>
      <c r="DA76" s="1309"/>
      <c r="DB76" s="1309"/>
      <c r="DC76" s="1309"/>
    </row>
    <row r="77" spans="2:107" x14ac:dyDescent="0.15">
      <c r="B77" s="395"/>
      <c r="G77" s="1315"/>
      <c r="H77" s="1315"/>
      <c r="I77" s="1315"/>
      <c r="J77" s="1315"/>
      <c r="K77" s="1313"/>
      <c r="L77" s="1313"/>
      <c r="M77" s="1313"/>
      <c r="N77" s="1313"/>
      <c r="AN77" s="1314" t="s">
        <v>598</v>
      </c>
      <c r="AO77" s="1314"/>
      <c r="AP77" s="1314"/>
      <c r="AQ77" s="1314"/>
      <c r="AR77" s="1314"/>
      <c r="AS77" s="1314"/>
      <c r="AT77" s="1314"/>
      <c r="AU77" s="1314"/>
      <c r="AV77" s="1314"/>
      <c r="AW77" s="1314"/>
      <c r="AX77" s="1314"/>
      <c r="AY77" s="1314"/>
      <c r="AZ77" s="1314"/>
      <c r="BA77" s="1314"/>
      <c r="BB77" s="1312" t="s">
        <v>596</v>
      </c>
      <c r="BC77" s="1312"/>
      <c r="BD77" s="1312"/>
      <c r="BE77" s="1312"/>
      <c r="BF77" s="1312"/>
      <c r="BG77" s="1312"/>
      <c r="BH77" s="1312"/>
      <c r="BI77" s="1312"/>
      <c r="BJ77" s="1312"/>
      <c r="BK77" s="1312"/>
      <c r="BL77" s="1312"/>
      <c r="BM77" s="1312"/>
      <c r="BN77" s="1312"/>
      <c r="BO77" s="1312"/>
      <c r="BP77" s="1309">
        <v>37.299999999999997</v>
      </c>
      <c r="BQ77" s="1309"/>
      <c r="BR77" s="1309"/>
      <c r="BS77" s="1309"/>
      <c r="BT77" s="1309"/>
      <c r="BU77" s="1309"/>
      <c r="BV77" s="1309"/>
      <c r="BW77" s="1309"/>
      <c r="BX77" s="1309">
        <v>35.299999999999997</v>
      </c>
      <c r="BY77" s="1309"/>
      <c r="BZ77" s="1309"/>
      <c r="CA77" s="1309"/>
      <c r="CB77" s="1309"/>
      <c r="CC77" s="1309"/>
      <c r="CD77" s="1309"/>
      <c r="CE77" s="1309"/>
      <c r="CF77" s="1309">
        <v>31.9</v>
      </c>
      <c r="CG77" s="1309"/>
      <c r="CH77" s="1309"/>
      <c r="CI77" s="1309"/>
      <c r="CJ77" s="1309"/>
      <c r="CK77" s="1309"/>
      <c r="CL77" s="1309"/>
      <c r="CM77" s="1309"/>
      <c r="CN77" s="1309">
        <v>24.2</v>
      </c>
      <c r="CO77" s="1309"/>
      <c r="CP77" s="1309"/>
      <c r="CQ77" s="1309"/>
      <c r="CR77" s="1309"/>
      <c r="CS77" s="1309"/>
      <c r="CT77" s="1309"/>
      <c r="CU77" s="1309"/>
      <c r="CV77" s="1309">
        <v>22.1</v>
      </c>
      <c r="CW77" s="1309"/>
      <c r="CX77" s="1309"/>
      <c r="CY77" s="1309"/>
      <c r="CZ77" s="1309"/>
      <c r="DA77" s="1309"/>
      <c r="DB77" s="1309"/>
      <c r="DC77" s="1309"/>
    </row>
    <row r="78" spans="2:107" x14ac:dyDescent="0.15">
      <c r="B78" s="395"/>
      <c r="G78" s="1315"/>
      <c r="H78" s="1315"/>
      <c r="I78" s="1315"/>
      <c r="J78" s="1315"/>
      <c r="K78" s="1313"/>
      <c r="L78" s="1313"/>
      <c r="M78" s="1313"/>
      <c r="N78" s="1313"/>
      <c r="AN78" s="1314"/>
      <c r="AO78" s="1314"/>
      <c r="AP78" s="1314"/>
      <c r="AQ78" s="1314"/>
      <c r="AR78" s="1314"/>
      <c r="AS78" s="1314"/>
      <c r="AT78" s="1314"/>
      <c r="AU78" s="1314"/>
      <c r="AV78" s="1314"/>
      <c r="AW78" s="1314"/>
      <c r="AX78" s="1314"/>
      <c r="AY78" s="1314"/>
      <c r="AZ78" s="1314"/>
      <c r="BA78" s="1314"/>
      <c r="BB78" s="1312"/>
      <c r="BC78" s="1312"/>
      <c r="BD78" s="1312"/>
      <c r="BE78" s="1312"/>
      <c r="BF78" s="1312"/>
      <c r="BG78" s="1312"/>
      <c r="BH78" s="1312"/>
      <c r="BI78" s="1312"/>
      <c r="BJ78" s="1312"/>
      <c r="BK78" s="1312"/>
      <c r="BL78" s="1312"/>
      <c r="BM78" s="1312"/>
      <c r="BN78" s="1312"/>
      <c r="BO78" s="1312"/>
      <c r="BP78" s="1309"/>
      <c r="BQ78" s="1309"/>
      <c r="BR78" s="1309"/>
      <c r="BS78" s="1309"/>
      <c r="BT78" s="1309"/>
      <c r="BU78" s="1309"/>
      <c r="BV78" s="1309"/>
      <c r="BW78" s="1309"/>
      <c r="BX78" s="1309"/>
      <c r="BY78" s="1309"/>
      <c r="BZ78" s="1309"/>
      <c r="CA78" s="1309"/>
      <c r="CB78" s="1309"/>
      <c r="CC78" s="1309"/>
      <c r="CD78" s="1309"/>
      <c r="CE78" s="1309"/>
      <c r="CF78" s="1309"/>
      <c r="CG78" s="1309"/>
      <c r="CH78" s="1309"/>
      <c r="CI78" s="1309"/>
      <c r="CJ78" s="1309"/>
      <c r="CK78" s="1309"/>
      <c r="CL78" s="1309"/>
      <c r="CM78" s="1309"/>
      <c r="CN78" s="1309"/>
      <c r="CO78" s="1309"/>
      <c r="CP78" s="1309"/>
      <c r="CQ78" s="1309"/>
      <c r="CR78" s="1309"/>
      <c r="CS78" s="1309"/>
      <c r="CT78" s="1309"/>
      <c r="CU78" s="1309"/>
      <c r="CV78" s="1309"/>
      <c r="CW78" s="1309"/>
      <c r="CX78" s="1309"/>
      <c r="CY78" s="1309"/>
      <c r="CZ78" s="1309"/>
      <c r="DA78" s="1309"/>
      <c r="DB78" s="1309"/>
      <c r="DC78" s="1309"/>
    </row>
    <row r="79" spans="2:107" x14ac:dyDescent="0.15">
      <c r="B79" s="395"/>
      <c r="G79" s="1315"/>
      <c r="H79" s="1315"/>
      <c r="I79" s="1310"/>
      <c r="J79" s="1310"/>
      <c r="K79" s="1311"/>
      <c r="L79" s="1311"/>
      <c r="M79" s="1311"/>
      <c r="N79" s="1311"/>
      <c r="AN79" s="1314"/>
      <c r="AO79" s="1314"/>
      <c r="AP79" s="1314"/>
      <c r="AQ79" s="1314"/>
      <c r="AR79" s="1314"/>
      <c r="AS79" s="1314"/>
      <c r="AT79" s="1314"/>
      <c r="AU79" s="1314"/>
      <c r="AV79" s="1314"/>
      <c r="AW79" s="1314"/>
      <c r="AX79" s="1314"/>
      <c r="AY79" s="1314"/>
      <c r="AZ79" s="1314"/>
      <c r="BA79" s="1314"/>
      <c r="BB79" s="1312" t="s">
        <v>601</v>
      </c>
      <c r="BC79" s="1312"/>
      <c r="BD79" s="1312"/>
      <c r="BE79" s="1312"/>
      <c r="BF79" s="1312"/>
      <c r="BG79" s="1312"/>
      <c r="BH79" s="1312"/>
      <c r="BI79" s="1312"/>
      <c r="BJ79" s="1312"/>
      <c r="BK79" s="1312"/>
      <c r="BL79" s="1312"/>
      <c r="BM79" s="1312"/>
      <c r="BN79" s="1312"/>
      <c r="BO79" s="1312"/>
      <c r="BP79" s="1309">
        <v>7.8</v>
      </c>
      <c r="BQ79" s="1309"/>
      <c r="BR79" s="1309"/>
      <c r="BS79" s="1309"/>
      <c r="BT79" s="1309"/>
      <c r="BU79" s="1309"/>
      <c r="BV79" s="1309"/>
      <c r="BW79" s="1309"/>
      <c r="BX79" s="1309">
        <v>6.9</v>
      </c>
      <c r="BY79" s="1309"/>
      <c r="BZ79" s="1309"/>
      <c r="CA79" s="1309"/>
      <c r="CB79" s="1309"/>
      <c r="CC79" s="1309"/>
      <c r="CD79" s="1309"/>
      <c r="CE79" s="1309"/>
      <c r="CF79" s="1309">
        <v>6.6</v>
      </c>
      <c r="CG79" s="1309"/>
      <c r="CH79" s="1309"/>
      <c r="CI79" s="1309"/>
      <c r="CJ79" s="1309"/>
      <c r="CK79" s="1309"/>
      <c r="CL79" s="1309"/>
      <c r="CM79" s="1309"/>
      <c r="CN79" s="1309">
        <v>6.4</v>
      </c>
      <c r="CO79" s="1309"/>
      <c r="CP79" s="1309"/>
      <c r="CQ79" s="1309"/>
      <c r="CR79" s="1309"/>
      <c r="CS79" s="1309"/>
      <c r="CT79" s="1309"/>
      <c r="CU79" s="1309"/>
      <c r="CV79" s="1309">
        <v>6.3</v>
      </c>
      <c r="CW79" s="1309"/>
      <c r="CX79" s="1309"/>
      <c r="CY79" s="1309"/>
      <c r="CZ79" s="1309"/>
      <c r="DA79" s="1309"/>
      <c r="DB79" s="1309"/>
      <c r="DC79" s="1309"/>
    </row>
    <row r="80" spans="2:107" x14ac:dyDescent="0.15">
      <c r="B80" s="395"/>
      <c r="G80" s="1315"/>
      <c r="H80" s="1315"/>
      <c r="I80" s="1310"/>
      <c r="J80" s="1310"/>
      <c r="K80" s="1311"/>
      <c r="L80" s="1311"/>
      <c r="M80" s="1311"/>
      <c r="N80" s="1311"/>
      <c r="AN80" s="1314"/>
      <c r="AO80" s="1314"/>
      <c r="AP80" s="1314"/>
      <c r="AQ80" s="1314"/>
      <c r="AR80" s="1314"/>
      <c r="AS80" s="1314"/>
      <c r="AT80" s="1314"/>
      <c r="AU80" s="1314"/>
      <c r="AV80" s="1314"/>
      <c r="AW80" s="1314"/>
      <c r="AX80" s="1314"/>
      <c r="AY80" s="1314"/>
      <c r="AZ80" s="1314"/>
      <c r="BA80" s="1314"/>
      <c r="BB80" s="1312"/>
      <c r="BC80" s="1312"/>
      <c r="BD80" s="1312"/>
      <c r="BE80" s="1312"/>
      <c r="BF80" s="1312"/>
      <c r="BG80" s="1312"/>
      <c r="BH80" s="1312"/>
      <c r="BI80" s="1312"/>
      <c r="BJ80" s="1312"/>
      <c r="BK80" s="1312"/>
      <c r="BL80" s="1312"/>
      <c r="BM80" s="1312"/>
      <c r="BN80" s="1312"/>
      <c r="BO80" s="1312"/>
      <c r="BP80" s="1309"/>
      <c r="BQ80" s="1309"/>
      <c r="BR80" s="1309"/>
      <c r="BS80" s="1309"/>
      <c r="BT80" s="1309"/>
      <c r="BU80" s="1309"/>
      <c r="BV80" s="1309"/>
      <c r="BW80" s="1309"/>
      <c r="BX80" s="1309"/>
      <c r="BY80" s="1309"/>
      <c r="BZ80" s="1309"/>
      <c r="CA80" s="1309"/>
      <c r="CB80" s="1309"/>
      <c r="CC80" s="1309"/>
      <c r="CD80" s="1309"/>
      <c r="CE80" s="1309"/>
      <c r="CF80" s="1309"/>
      <c r="CG80" s="1309"/>
      <c r="CH80" s="1309"/>
      <c r="CI80" s="1309"/>
      <c r="CJ80" s="1309"/>
      <c r="CK80" s="1309"/>
      <c r="CL80" s="1309"/>
      <c r="CM80" s="1309"/>
      <c r="CN80" s="1309"/>
      <c r="CO80" s="1309"/>
      <c r="CP80" s="1309"/>
      <c r="CQ80" s="1309"/>
      <c r="CR80" s="1309"/>
      <c r="CS80" s="1309"/>
      <c r="CT80" s="1309"/>
      <c r="CU80" s="1309"/>
      <c r="CV80" s="1309"/>
      <c r="CW80" s="1309"/>
      <c r="CX80" s="1309"/>
      <c r="CY80" s="1309"/>
      <c r="CZ80" s="1309"/>
      <c r="DA80" s="1309"/>
      <c r="DB80" s="1309"/>
      <c r="DC80" s="1309"/>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VeLVqMb1pEQUTO4l7KOuL1biX4+F2mY15p8S+BoHk92ksBjNbfCNjSXKfe/JgDxR7fd4oVl7Rz+MMtFqJBBbMw==" saltValue="8cMpUy4/xS5Tz2ni+M0VQQ=="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46" zoomScale="90" zoomScaleNormal="90" zoomScaleSheetLayoutView="70" workbookViewId="0">
      <selection activeCell="AN65" sqref="AN65:DC69"/>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493</v>
      </c>
    </row>
  </sheetData>
  <sheetProtection algorithmName="SHA-512" hashValue="QxYCBPdOPfadvK6nnaiZBX0otAqTkqn2NkfPga7d+vVR3LpP+v2yI5xLCZBVwVrrF8tm7oi9EHutTkHJj8k/QQ==" saltValue="6MEPUjJD9ytaImnwB7wouw==" spinCount="100000" sheet="1" objects="1" scenarios="1"/>
  <dataConsolidate/>
  <phoneticPr fontId="2"/>
  <printOptions horizontalCentered="1" verticalCentered="1"/>
  <pageMargins left="0" right="0" top="0.19685039370078741" bottom="0" header="0.39370078740157483" footer="0"/>
  <pageSetup paperSize="9" scale="35"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election activeCell="A77" sqref="A77:XFD77"/>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493</v>
      </c>
    </row>
  </sheetData>
  <sheetProtection algorithmName="SHA-512" hashValue="uudP6QjbYhSs5tSTHzIESLfrStjbrH4lgFmW40ZcV02KfoqJs0mJchpO5nakgQDlVIypwD0zhVvUCHIqdfFfBQ==" saltValue="/AxHRluWp2xSJUlIiHz98w==" spinCount="100000" sheet="1" objects="1" scenarios="1"/>
  <dataConsolidate/>
  <phoneticPr fontId="2"/>
  <printOptions horizontalCentered="1" verticalCentered="1"/>
  <pageMargins left="0" right="0" top="0.19685039370078741" bottom="0" header="0.39370078740157483" footer="0"/>
  <pageSetup paperSize="9" scale="35" orientation="landscape"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544</v>
      </c>
      <c r="G2" s="157"/>
      <c r="H2" s="158"/>
    </row>
    <row r="3" spans="1:8" x14ac:dyDescent="0.15">
      <c r="A3" s="154" t="s">
        <v>537</v>
      </c>
      <c r="B3" s="159"/>
      <c r="C3" s="160"/>
      <c r="D3" s="161">
        <v>34854</v>
      </c>
      <c r="E3" s="162"/>
      <c r="F3" s="163">
        <v>54227</v>
      </c>
      <c r="G3" s="164"/>
      <c r="H3" s="165"/>
    </row>
    <row r="4" spans="1:8" x14ac:dyDescent="0.15">
      <c r="A4" s="166"/>
      <c r="B4" s="167"/>
      <c r="C4" s="168"/>
      <c r="D4" s="169">
        <v>13089</v>
      </c>
      <c r="E4" s="170"/>
      <c r="F4" s="171">
        <v>29694</v>
      </c>
      <c r="G4" s="172"/>
      <c r="H4" s="173"/>
    </row>
    <row r="5" spans="1:8" x14ac:dyDescent="0.15">
      <c r="A5" s="154" t="s">
        <v>539</v>
      </c>
      <c r="B5" s="159"/>
      <c r="C5" s="160"/>
      <c r="D5" s="161">
        <v>30805</v>
      </c>
      <c r="E5" s="162"/>
      <c r="F5" s="163">
        <v>44504</v>
      </c>
      <c r="G5" s="164"/>
      <c r="H5" s="165"/>
    </row>
    <row r="6" spans="1:8" x14ac:dyDescent="0.15">
      <c r="A6" s="166"/>
      <c r="B6" s="167"/>
      <c r="C6" s="168"/>
      <c r="D6" s="169">
        <v>12157</v>
      </c>
      <c r="E6" s="170"/>
      <c r="F6" s="171">
        <v>25876</v>
      </c>
      <c r="G6" s="172"/>
      <c r="H6" s="173"/>
    </row>
    <row r="7" spans="1:8" x14ac:dyDescent="0.15">
      <c r="A7" s="154" t="s">
        <v>540</v>
      </c>
      <c r="B7" s="159"/>
      <c r="C7" s="160"/>
      <c r="D7" s="161">
        <v>35965</v>
      </c>
      <c r="E7" s="162"/>
      <c r="F7" s="163">
        <v>47820</v>
      </c>
      <c r="G7" s="164"/>
      <c r="H7" s="165"/>
    </row>
    <row r="8" spans="1:8" x14ac:dyDescent="0.15">
      <c r="A8" s="166"/>
      <c r="B8" s="167"/>
      <c r="C8" s="168"/>
      <c r="D8" s="169">
        <v>19071</v>
      </c>
      <c r="E8" s="170"/>
      <c r="F8" s="171">
        <v>25855</v>
      </c>
      <c r="G8" s="172"/>
      <c r="H8" s="173"/>
    </row>
    <row r="9" spans="1:8" x14ac:dyDescent="0.15">
      <c r="A9" s="154" t="s">
        <v>541</v>
      </c>
      <c r="B9" s="159"/>
      <c r="C9" s="160"/>
      <c r="D9" s="161">
        <v>27609</v>
      </c>
      <c r="E9" s="162"/>
      <c r="F9" s="163">
        <v>41934</v>
      </c>
      <c r="G9" s="164"/>
      <c r="H9" s="165"/>
    </row>
    <row r="10" spans="1:8" x14ac:dyDescent="0.15">
      <c r="A10" s="166"/>
      <c r="B10" s="167"/>
      <c r="C10" s="168"/>
      <c r="D10" s="169">
        <v>18270</v>
      </c>
      <c r="E10" s="170"/>
      <c r="F10" s="171">
        <v>23352</v>
      </c>
      <c r="G10" s="172"/>
      <c r="H10" s="173"/>
    </row>
    <row r="11" spans="1:8" x14ac:dyDescent="0.15">
      <c r="A11" s="154" t="s">
        <v>542</v>
      </c>
      <c r="B11" s="159"/>
      <c r="C11" s="160"/>
      <c r="D11" s="161">
        <v>50165</v>
      </c>
      <c r="E11" s="162"/>
      <c r="F11" s="163">
        <v>45588</v>
      </c>
      <c r="G11" s="164"/>
      <c r="H11" s="165"/>
    </row>
    <row r="12" spans="1:8" x14ac:dyDescent="0.15">
      <c r="A12" s="166"/>
      <c r="B12" s="167"/>
      <c r="C12" s="174"/>
      <c r="D12" s="169">
        <v>15582</v>
      </c>
      <c r="E12" s="170"/>
      <c r="F12" s="171">
        <v>24150</v>
      </c>
      <c r="G12" s="172"/>
      <c r="H12" s="173"/>
    </row>
    <row r="13" spans="1:8" x14ac:dyDescent="0.15">
      <c r="A13" s="154"/>
      <c r="B13" s="159"/>
      <c r="C13" s="175"/>
      <c r="D13" s="176">
        <v>35880</v>
      </c>
      <c r="E13" s="177"/>
      <c r="F13" s="178">
        <v>46815</v>
      </c>
      <c r="G13" s="179"/>
      <c r="H13" s="165"/>
    </row>
    <row r="14" spans="1:8" x14ac:dyDescent="0.15">
      <c r="A14" s="166"/>
      <c r="B14" s="167"/>
      <c r="C14" s="168"/>
      <c r="D14" s="169">
        <v>15634</v>
      </c>
      <c r="E14" s="170"/>
      <c r="F14" s="171">
        <v>25785</v>
      </c>
      <c r="G14" s="172"/>
      <c r="H14" s="173"/>
    </row>
    <row r="17" spans="1:11" x14ac:dyDescent="0.15">
      <c r="A17" s="150" t="s">
        <v>52</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53</v>
      </c>
      <c r="B19" s="180">
        <f>ROUND(VALUE(SUBSTITUTE(実質収支比率等に係る経年分析!F$48,"▲","-")),2)</f>
        <v>5.33</v>
      </c>
      <c r="C19" s="180">
        <f>ROUND(VALUE(SUBSTITUTE(実質収支比率等に係る経年分析!G$48,"▲","-")),2)</f>
        <v>4.93</v>
      </c>
      <c r="D19" s="180">
        <f>ROUND(VALUE(SUBSTITUTE(実質収支比率等に係る経年分析!H$48,"▲","-")),2)</f>
        <v>2.88</v>
      </c>
      <c r="E19" s="180">
        <f>ROUND(VALUE(SUBSTITUTE(実質収支比率等に係る経年分析!I$48,"▲","-")),2)</f>
        <v>1.42</v>
      </c>
      <c r="F19" s="180">
        <f>ROUND(VALUE(SUBSTITUTE(実質収支比率等に係る経年分析!J$48,"▲","-")),2)</f>
        <v>8.59</v>
      </c>
    </row>
    <row r="20" spans="1:11" x14ac:dyDescent="0.15">
      <c r="A20" s="180" t="s">
        <v>54</v>
      </c>
      <c r="B20" s="180">
        <f>ROUND(VALUE(SUBSTITUTE(実質収支比率等に係る経年分析!F$47,"▲","-")),2)</f>
        <v>25.67</v>
      </c>
      <c r="C20" s="180">
        <f>ROUND(VALUE(SUBSTITUTE(実質収支比率等に係る経年分析!G$47,"▲","-")),2)</f>
        <v>26.26</v>
      </c>
      <c r="D20" s="180">
        <f>ROUND(VALUE(SUBSTITUTE(実質収支比率等に係る経年分析!H$47,"▲","-")),2)</f>
        <v>27.08</v>
      </c>
      <c r="E20" s="180">
        <f>ROUND(VALUE(SUBSTITUTE(実質収支比率等に係る経年分析!I$47,"▲","-")),2)</f>
        <v>27.56</v>
      </c>
      <c r="F20" s="180">
        <f>ROUND(VALUE(SUBSTITUTE(実質収支比率等に係る経年分析!J$47,"▲","-")),2)</f>
        <v>17.809999999999999</v>
      </c>
    </row>
    <row r="21" spans="1:11" x14ac:dyDescent="0.15">
      <c r="A21" s="180" t="s">
        <v>55</v>
      </c>
      <c r="B21" s="180">
        <f>IF(ISNUMBER(VALUE(SUBSTITUTE(実質収支比率等に係る経年分析!F$49,"▲","-"))),ROUND(VALUE(SUBSTITUTE(実質収支比率等に係る経年分析!F$49,"▲","-")),2),NA())</f>
        <v>3.99</v>
      </c>
      <c r="C21" s="180">
        <f>IF(ISNUMBER(VALUE(SUBSTITUTE(実質収支比率等に係る経年分析!G$49,"▲","-"))),ROUND(VALUE(SUBSTITUTE(実質収支比率等に係る経年分析!G$49,"▲","-")),2),NA())</f>
        <v>-2.42</v>
      </c>
      <c r="D21" s="180">
        <f>IF(ISNUMBER(VALUE(SUBSTITUTE(実質収支比率等に係る経年分析!H$49,"▲","-"))),ROUND(VALUE(SUBSTITUTE(実質収支比率等に係る経年分析!H$49,"▲","-")),2),NA())</f>
        <v>-1.34</v>
      </c>
      <c r="E21" s="180">
        <f>IF(ISNUMBER(VALUE(SUBSTITUTE(実質収支比率等に係る経年分析!I$49,"▲","-"))),ROUND(VALUE(SUBSTITUTE(実質収支比率等に係る経年分析!I$49,"▲","-")),2),NA())</f>
        <v>-1.57</v>
      </c>
      <c r="F21" s="180">
        <f>IF(ISNUMBER(VALUE(SUBSTITUTE(実質収支比率等に係る経年分析!J$49,"▲","-"))),ROUND(VALUE(SUBSTITUTE(実質収支比率等に係る経年分析!J$49,"▲","-")),2),NA())</f>
        <v>-3.27</v>
      </c>
    </row>
    <row r="24" spans="1:11" x14ac:dyDescent="0.15">
      <c r="A24" s="150" t="s">
        <v>56</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str">
        <f>IF(連結実質赤字比率に係る赤字・黒字の構成分析!C$40="",NA(),連結実質赤字比率に係る赤字・黒字の構成分析!C$40)</f>
        <v>駐車場事業会計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0.01</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0.02</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0.05</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0.03</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0.01</v>
      </c>
    </row>
    <row r="31" spans="1:11" x14ac:dyDescent="0.15">
      <c r="A31" s="181" t="str">
        <f>IF(連結実質赤字比率に係る赤字・黒字の構成分析!C$39="",NA(),連結実質赤字比率に係る赤字・黒字の構成分析!C$39)</f>
        <v>農業集落排水事業会計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0.14000000000000001</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0.14000000000000001</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0.13</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0.09</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0.17</v>
      </c>
    </row>
    <row r="32" spans="1:11" x14ac:dyDescent="0.15">
      <c r="A32" s="181" t="str">
        <f>IF(連結実質赤字比率に係る赤字・黒字の構成分析!C$38="",NA(),連結実質赤字比率に係る赤字・黒字の構成分析!C$38)</f>
        <v>後期高齢者医療事業会計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0.12</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0.05</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0.12</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0.05</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0.21</v>
      </c>
    </row>
    <row r="33" spans="1:16" x14ac:dyDescent="0.15">
      <c r="A33" s="181" t="str">
        <f>IF(連結実質赤字比率に係る赤字・黒字の構成分析!C$37="",NA(),連結実質赤字比率に係る赤字・黒字の構成分析!C$37)</f>
        <v>下水道事業会計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0.8</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0.54</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0.35</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1.95</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0.45</v>
      </c>
    </row>
    <row r="34" spans="1:16" x14ac:dyDescent="0.15">
      <c r="A34" s="181" t="str">
        <f>IF(連結実質赤字比率に係る赤字・黒字の構成分析!C$36="",NA(),連結実質赤字比率に係る赤字・黒字の構成分析!C$36)</f>
        <v>介護保険事業会計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1.05</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1.6</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0.87</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1.6</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1.75</v>
      </c>
    </row>
    <row r="35" spans="1:16" x14ac:dyDescent="0.15">
      <c r="A35" s="181" t="str">
        <f>IF(連結実質赤字比率に係る赤字・黒字の構成分析!C$35="",NA(),連結実質赤字比率に係る赤字・黒字の構成分析!C$35)</f>
        <v>国民健康保険事業会計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5.19</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5.76</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7.8</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6.7</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7.23</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5.33</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4.92</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2.87</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1.42</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8.59</v>
      </c>
    </row>
    <row r="39" spans="1:16" x14ac:dyDescent="0.15">
      <c r="A39" s="150" t="s">
        <v>59</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2556</v>
      </c>
      <c r="E42" s="182"/>
      <c r="F42" s="182"/>
      <c r="G42" s="182">
        <f>'実質公債費比率（分子）の構造'!L$52</f>
        <v>2560</v>
      </c>
      <c r="H42" s="182"/>
      <c r="I42" s="182"/>
      <c r="J42" s="182">
        <f>'実質公債費比率（分子）の構造'!M$52</f>
        <v>2723</v>
      </c>
      <c r="K42" s="182"/>
      <c r="L42" s="182"/>
      <c r="M42" s="182">
        <f>'実質公債費比率（分子）の構造'!N$52</f>
        <v>2661</v>
      </c>
      <c r="N42" s="182"/>
      <c r="O42" s="182"/>
      <c r="P42" s="182">
        <f>'実質公債費比率（分子）の構造'!O$52</f>
        <v>2559</v>
      </c>
    </row>
    <row r="43" spans="1:16" x14ac:dyDescent="0.15">
      <c r="A43" s="182" t="s">
        <v>63</v>
      </c>
      <c r="B43" s="182">
        <f>'実質公債費比率（分子）の構造'!K$51</f>
        <v>1</v>
      </c>
      <c r="C43" s="182"/>
      <c r="D43" s="182"/>
      <c r="E43" s="182">
        <f>'実質公債費比率（分子）の構造'!L$51</f>
        <v>0</v>
      </c>
      <c r="F43" s="182"/>
      <c r="G43" s="182"/>
      <c r="H43" s="182">
        <f>'実質公債費比率（分子）の構造'!M$51</f>
        <v>0</v>
      </c>
      <c r="I43" s="182"/>
      <c r="J43" s="182"/>
      <c r="K43" s="182">
        <f>'実質公債費比率（分子）の構造'!N$51</f>
        <v>0</v>
      </c>
      <c r="L43" s="182"/>
      <c r="M43" s="182"/>
      <c r="N43" s="182">
        <f>'実質公債費比率（分子）の構造'!O$51</f>
        <v>0</v>
      </c>
      <c r="O43" s="182"/>
      <c r="P43" s="182"/>
    </row>
    <row r="44" spans="1:16" x14ac:dyDescent="0.15">
      <c r="A44" s="182" t="s">
        <v>64</v>
      </c>
      <c r="B44" s="182">
        <f>'実質公債費比率（分子）の構造'!K$50</f>
        <v>0</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f>'実質公債費比率（分子）の構造'!O$50</f>
        <v>82</v>
      </c>
      <c r="O44" s="182"/>
      <c r="P44" s="182"/>
    </row>
    <row r="45" spans="1:16" x14ac:dyDescent="0.15">
      <c r="A45" s="182" t="s">
        <v>65</v>
      </c>
      <c r="B45" s="182">
        <f>'実質公債費比率（分子）の構造'!K$49</f>
        <v>304</v>
      </c>
      <c r="C45" s="182"/>
      <c r="D45" s="182"/>
      <c r="E45" s="182">
        <f>'実質公債費比率（分子）の構造'!L$49</f>
        <v>307</v>
      </c>
      <c r="F45" s="182"/>
      <c r="G45" s="182"/>
      <c r="H45" s="182">
        <f>'実質公債費比率（分子）の構造'!M$49</f>
        <v>330</v>
      </c>
      <c r="I45" s="182"/>
      <c r="J45" s="182"/>
      <c r="K45" s="182">
        <f>'実質公債費比率（分子）の構造'!N$49</f>
        <v>376</v>
      </c>
      <c r="L45" s="182"/>
      <c r="M45" s="182"/>
      <c r="N45" s="182">
        <f>'実質公債費比率（分子）の構造'!O$49</f>
        <v>397</v>
      </c>
      <c r="O45" s="182"/>
      <c r="P45" s="182"/>
    </row>
    <row r="46" spans="1:16" x14ac:dyDescent="0.15">
      <c r="A46" s="182" t="s">
        <v>66</v>
      </c>
      <c r="B46" s="182">
        <f>'実質公債費比率（分子）の構造'!K$48</f>
        <v>409</v>
      </c>
      <c r="C46" s="182"/>
      <c r="D46" s="182"/>
      <c r="E46" s="182">
        <f>'実質公債費比率（分子）の構造'!L$48</f>
        <v>387</v>
      </c>
      <c r="F46" s="182"/>
      <c r="G46" s="182"/>
      <c r="H46" s="182">
        <f>'実質公債費比率（分子）の構造'!M$48</f>
        <v>420</v>
      </c>
      <c r="I46" s="182"/>
      <c r="J46" s="182"/>
      <c r="K46" s="182">
        <f>'実質公債費比率（分子）の構造'!N$48</f>
        <v>404</v>
      </c>
      <c r="L46" s="182"/>
      <c r="M46" s="182"/>
      <c r="N46" s="182">
        <f>'実質公債費比率（分子）の構造'!O$48</f>
        <v>360</v>
      </c>
      <c r="O46" s="182"/>
      <c r="P46" s="182"/>
    </row>
    <row r="47" spans="1:16" x14ac:dyDescent="0.15">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3543</v>
      </c>
      <c r="C49" s="182"/>
      <c r="D49" s="182"/>
      <c r="E49" s="182">
        <f>'実質公債費比率（分子）の構造'!L$45</f>
        <v>3570</v>
      </c>
      <c r="F49" s="182"/>
      <c r="G49" s="182"/>
      <c r="H49" s="182">
        <f>'実質公債費比率（分子）の構造'!M$45</f>
        <v>3487</v>
      </c>
      <c r="I49" s="182"/>
      <c r="J49" s="182"/>
      <c r="K49" s="182">
        <f>'実質公債費比率（分子）の構造'!N$45</f>
        <v>3460</v>
      </c>
      <c r="L49" s="182"/>
      <c r="M49" s="182"/>
      <c r="N49" s="182">
        <f>'実質公債費比率（分子）の構造'!O$45</f>
        <v>3273</v>
      </c>
      <c r="O49" s="182"/>
      <c r="P49" s="182"/>
    </row>
    <row r="50" spans="1:16" x14ac:dyDescent="0.15">
      <c r="A50" s="182" t="s">
        <v>70</v>
      </c>
      <c r="B50" s="182" t="e">
        <f>NA()</f>
        <v>#N/A</v>
      </c>
      <c r="C50" s="182">
        <f>IF(ISNUMBER('実質公債費比率（分子）の構造'!K$53),'実質公債費比率（分子）の構造'!K$53,NA())</f>
        <v>1701</v>
      </c>
      <c r="D50" s="182" t="e">
        <f>NA()</f>
        <v>#N/A</v>
      </c>
      <c r="E50" s="182" t="e">
        <f>NA()</f>
        <v>#N/A</v>
      </c>
      <c r="F50" s="182">
        <f>IF(ISNUMBER('実質公債費比率（分子）の構造'!L$53),'実質公債費比率（分子）の構造'!L$53,NA())</f>
        <v>1704</v>
      </c>
      <c r="G50" s="182" t="e">
        <f>NA()</f>
        <v>#N/A</v>
      </c>
      <c r="H50" s="182" t="e">
        <f>NA()</f>
        <v>#N/A</v>
      </c>
      <c r="I50" s="182">
        <f>IF(ISNUMBER('実質公債費比率（分子）の構造'!M$53),'実質公債費比率（分子）の構造'!M$53,NA())</f>
        <v>1514</v>
      </c>
      <c r="J50" s="182" t="e">
        <f>NA()</f>
        <v>#N/A</v>
      </c>
      <c r="K50" s="182" t="e">
        <f>NA()</f>
        <v>#N/A</v>
      </c>
      <c r="L50" s="182">
        <f>IF(ISNUMBER('実質公債費比率（分子）の構造'!N$53),'実質公債費比率（分子）の構造'!N$53,NA())</f>
        <v>1579</v>
      </c>
      <c r="M50" s="182" t="e">
        <f>NA()</f>
        <v>#N/A</v>
      </c>
      <c r="N50" s="182" t="e">
        <f>NA()</f>
        <v>#N/A</v>
      </c>
      <c r="O50" s="182">
        <f>IF(ISNUMBER('実質公債費比率（分子）の構造'!O$53),'実質公債費比率（分子）の構造'!O$53,NA())</f>
        <v>1553</v>
      </c>
      <c r="P50" s="182" t="e">
        <f>NA()</f>
        <v>#N/A</v>
      </c>
    </row>
    <row r="53" spans="1:16" x14ac:dyDescent="0.15">
      <c r="A53" s="150" t="s">
        <v>71</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42</v>
      </c>
      <c r="B56" s="181"/>
      <c r="C56" s="181"/>
      <c r="D56" s="181">
        <f>'将来負担比率（分子）の構造'!I$52</f>
        <v>26834</v>
      </c>
      <c r="E56" s="181"/>
      <c r="F56" s="181"/>
      <c r="G56" s="181">
        <f>'将来負担比率（分子）の構造'!J$52</f>
        <v>26666</v>
      </c>
      <c r="H56" s="181"/>
      <c r="I56" s="181"/>
      <c r="J56" s="181">
        <f>'将来負担比率（分子）の構造'!K$52</f>
        <v>26821</v>
      </c>
      <c r="K56" s="181"/>
      <c r="L56" s="181"/>
      <c r="M56" s="181">
        <f>'将来負担比率（分子）の構造'!L$52</f>
        <v>27032</v>
      </c>
      <c r="N56" s="181"/>
      <c r="O56" s="181"/>
      <c r="P56" s="181">
        <f>'将来負担比率（分子）の構造'!M$52</f>
        <v>27225</v>
      </c>
    </row>
    <row r="57" spans="1:16" x14ac:dyDescent="0.15">
      <c r="A57" s="181" t="s">
        <v>41</v>
      </c>
      <c r="B57" s="181"/>
      <c r="C57" s="181"/>
      <c r="D57" s="181">
        <f>'将来負担比率（分子）の構造'!I$51</f>
        <v>1979</v>
      </c>
      <c r="E57" s="181"/>
      <c r="F57" s="181"/>
      <c r="G57" s="181">
        <f>'将来負担比率（分子）の構造'!J$51</f>
        <v>1927</v>
      </c>
      <c r="H57" s="181"/>
      <c r="I57" s="181"/>
      <c r="J57" s="181">
        <f>'将来負担比率（分子）の構造'!K$51</f>
        <v>3159</v>
      </c>
      <c r="K57" s="181"/>
      <c r="L57" s="181"/>
      <c r="M57" s="181">
        <f>'将来負担比率（分子）の構造'!L$51</f>
        <v>2971</v>
      </c>
      <c r="N57" s="181"/>
      <c r="O57" s="181"/>
      <c r="P57" s="181">
        <f>'将来負担比率（分子）の構造'!M$51</f>
        <v>3148</v>
      </c>
    </row>
    <row r="58" spans="1:16" x14ac:dyDescent="0.15">
      <c r="A58" s="181" t="s">
        <v>40</v>
      </c>
      <c r="B58" s="181"/>
      <c r="C58" s="181"/>
      <c r="D58" s="181">
        <f>'将来負担比率（分子）の構造'!I$50</f>
        <v>6346</v>
      </c>
      <c r="E58" s="181"/>
      <c r="F58" s="181"/>
      <c r="G58" s="181">
        <f>'将来負担比率（分子）の構造'!J$50</f>
        <v>6622</v>
      </c>
      <c r="H58" s="181"/>
      <c r="I58" s="181"/>
      <c r="J58" s="181">
        <f>'将来負担比率（分子）の構造'!K$50</f>
        <v>6797</v>
      </c>
      <c r="K58" s="181"/>
      <c r="L58" s="181"/>
      <c r="M58" s="181">
        <f>'将来負担比率（分子）の構造'!L$50</f>
        <v>7090</v>
      </c>
      <c r="N58" s="181"/>
      <c r="O58" s="181"/>
      <c r="P58" s="181">
        <f>'将来負担比率（分子）の構造'!M$50</f>
        <v>5444</v>
      </c>
    </row>
    <row r="59" spans="1:16" x14ac:dyDescent="0.15">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35</v>
      </c>
      <c r="B61" s="181">
        <f>'将来負担比率（分子）の構造'!I$46</f>
        <v>5</v>
      </c>
      <c r="C61" s="181"/>
      <c r="D61" s="181"/>
      <c r="E61" s="181">
        <f>'将来負担比率（分子）の構造'!J$46</f>
        <v>4</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34</v>
      </c>
      <c r="B62" s="181">
        <f>'将来負担比率（分子）の構造'!I$45</f>
        <v>7154</v>
      </c>
      <c r="C62" s="181"/>
      <c r="D62" s="181"/>
      <c r="E62" s="181">
        <f>'将来負担比率（分子）の構造'!J$45</f>
        <v>6846</v>
      </c>
      <c r="F62" s="181"/>
      <c r="G62" s="181"/>
      <c r="H62" s="181">
        <f>'将来負担比率（分子）の構造'!K$45</f>
        <v>6650</v>
      </c>
      <c r="I62" s="181"/>
      <c r="J62" s="181"/>
      <c r="K62" s="181">
        <f>'将来負担比率（分子）の構造'!L$45</f>
        <v>6230</v>
      </c>
      <c r="L62" s="181"/>
      <c r="M62" s="181"/>
      <c r="N62" s="181">
        <f>'将来負担比率（分子）の構造'!M$45</f>
        <v>5875</v>
      </c>
      <c r="O62" s="181"/>
      <c r="P62" s="181"/>
    </row>
    <row r="63" spans="1:16" x14ac:dyDescent="0.15">
      <c r="A63" s="181" t="s">
        <v>33</v>
      </c>
      <c r="B63" s="181">
        <f>'将来負担比率（分子）の構造'!I$44</f>
        <v>2283</v>
      </c>
      <c r="C63" s="181"/>
      <c r="D63" s="181"/>
      <c r="E63" s="181">
        <f>'将来負担比率（分子）の構造'!J$44</f>
        <v>2449</v>
      </c>
      <c r="F63" s="181"/>
      <c r="G63" s="181"/>
      <c r="H63" s="181">
        <f>'将来負担比率（分子）の構造'!K$44</f>
        <v>2477</v>
      </c>
      <c r="I63" s="181"/>
      <c r="J63" s="181"/>
      <c r="K63" s="181">
        <f>'将来負担比率（分子）の構造'!L$44</f>
        <v>2402</v>
      </c>
      <c r="L63" s="181"/>
      <c r="M63" s="181"/>
      <c r="N63" s="181">
        <f>'将来負担比率（分子）の構造'!M$44</f>
        <v>2383</v>
      </c>
      <c r="O63" s="181"/>
      <c r="P63" s="181"/>
    </row>
    <row r="64" spans="1:16" x14ac:dyDescent="0.15">
      <c r="A64" s="181" t="s">
        <v>32</v>
      </c>
      <c r="B64" s="181">
        <f>'将来負担比率（分子）の構造'!I$43</f>
        <v>4646</v>
      </c>
      <c r="C64" s="181"/>
      <c r="D64" s="181"/>
      <c r="E64" s="181">
        <f>'将来負担比率（分子）の構造'!J$43</f>
        <v>4410</v>
      </c>
      <c r="F64" s="181"/>
      <c r="G64" s="181"/>
      <c r="H64" s="181">
        <f>'将来負担比率（分子）の構造'!K$43</f>
        <v>4278</v>
      </c>
      <c r="I64" s="181"/>
      <c r="J64" s="181"/>
      <c r="K64" s="181">
        <f>'将来負担比率（分子）の構造'!L$43</f>
        <v>4078</v>
      </c>
      <c r="L64" s="181"/>
      <c r="M64" s="181"/>
      <c r="N64" s="181">
        <f>'将来負担比率（分子）の構造'!M$43</f>
        <v>3787</v>
      </c>
      <c r="O64" s="181"/>
      <c r="P64" s="181"/>
    </row>
    <row r="65" spans="1:16" x14ac:dyDescent="0.15">
      <c r="A65" s="181" t="s">
        <v>31</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f>'将来負担比率（分子）の構造'!M$42</f>
        <v>1610</v>
      </c>
      <c r="O65" s="181"/>
      <c r="P65" s="181"/>
    </row>
    <row r="66" spans="1:16" x14ac:dyDescent="0.15">
      <c r="A66" s="181" t="s">
        <v>30</v>
      </c>
      <c r="B66" s="181">
        <f>'将来負担比率（分子）の構造'!I$41</f>
        <v>40366</v>
      </c>
      <c r="C66" s="181"/>
      <c r="D66" s="181"/>
      <c r="E66" s="181">
        <f>'将来負担比率（分子）の構造'!J$41</f>
        <v>39645</v>
      </c>
      <c r="F66" s="181"/>
      <c r="G66" s="181"/>
      <c r="H66" s="181">
        <f>'将来負担比率（分子）の構造'!K$41</f>
        <v>39283</v>
      </c>
      <c r="I66" s="181"/>
      <c r="J66" s="181"/>
      <c r="K66" s="181">
        <f>'将来負担比率（分子）の構造'!L$41</f>
        <v>38634</v>
      </c>
      <c r="L66" s="181"/>
      <c r="M66" s="181"/>
      <c r="N66" s="181">
        <f>'将来負担比率（分子）の構造'!M$41</f>
        <v>39616</v>
      </c>
      <c r="O66" s="181"/>
      <c r="P66" s="181"/>
    </row>
    <row r="67" spans="1:16" x14ac:dyDescent="0.15">
      <c r="A67" s="181" t="s">
        <v>74</v>
      </c>
      <c r="B67" s="181" t="e">
        <f>NA()</f>
        <v>#N/A</v>
      </c>
      <c r="C67" s="181">
        <f>IF(ISNUMBER('将来負担比率（分子）の構造'!I$53), IF('将来負担比率（分子）の構造'!I$53 &lt; 0, 0, '将来負担比率（分子）の構造'!I$53), NA())</f>
        <v>19296</v>
      </c>
      <c r="D67" s="181" t="e">
        <f>NA()</f>
        <v>#N/A</v>
      </c>
      <c r="E67" s="181" t="e">
        <f>NA()</f>
        <v>#N/A</v>
      </c>
      <c r="F67" s="181">
        <f>IF(ISNUMBER('将来負担比率（分子）の構造'!J$53), IF('将来負担比率（分子）の構造'!J$53 &lt; 0, 0, '将来負担比率（分子）の構造'!J$53), NA())</f>
        <v>18140</v>
      </c>
      <c r="G67" s="181" t="e">
        <f>NA()</f>
        <v>#N/A</v>
      </c>
      <c r="H67" s="181" t="e">
        <f>NA()</f>
        <v>#N/A</v>
      </c>
      <c r="I67" s="181">
        <f>IF(ISNUMBER('将来負担比率（分子）の構造'!K$53), IF('将来負担比率（分子）の構造'!K$53 &lt; 0, 0, '将来負担比率（分子）の構造'!K$53), NA())</f>
        <v>15912</v>
      </c>
      <c r="J67" s="181" t="e">
        <f>NA()</f>
        <v>#N/A</v>
      </c>
      <c r="K67" s="181" t="e">
        <f>NA()</f>
        <v>#N/A</v>
      </c>
      <c r="L67" s="181">
        <f>IF(ISNUMBER('将来負担比率（分子）の構造'!L$53), IF('将来負担比率（分子）の構造'!L$53 &lt; 0, 0, '将来負担比率（分子）の構造'!L$53), NA())</f>
        <v>14251</v>
      </c>
      <c r="M67" s="181" t="e">
        <f>NA()</f>
        <v>#N/A</v>
      </c>
      <c r="N67" s="181" t="e">
        <f>NA()</f>
        <v>#N/A</v>
      </c>
      <c r="O67" s="181">
        <f>IF(ISNUMBER('将来負担比率（分子）の構造'!M$53), IF('将来負担比率（分子）の構造'!M$53 &lt; 0, 0, '将来負担比率（分子）の構造'!M$53), NA())</f>
        <v>17455</v>
      </c>
      <c r="P67" s="181" t="e">
        <f>NA()</f>
        <v>#N/A</v>
      </c>
    </row>
    <row r="70" spans="1:16" x14ac:dyDescent="0.15">
      <c r="A70" s="183" t="s">
        <v>75</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76</v>
      </c>
      <c r="B72" s="185">
        <f>基金残高に係る経年分析!F55</f>
        <v>4926</v>
      </c>
      <c r="C72" s="185">
        <f>基金残高に係る経年分析!G55</f>
        <v>4997</v>
      </c>
      <c r="D72" s="185">
        <f>基金残高に係る経年分析!H55</f>
        <v>3232</v>
      </c>
    </row>
    <row r="73" spans="1:16" x14ac:dyDescent="0.15">
      <c r="A73" s="184" t="s">
        <v>77</v>
      </c>
      <c r="B73" s="185">
        <f>基金残高に係る経年分析!F56</f>
        <v>187</v>
      </c>
      <c r="C73" s="185">
        <f>基金残高に係る経年分析!G56</f>
        <v>29</v>
      </c>
      <c r="D73" s="185">
        <f>基金残高に係る経年分析!H56</f>
        <v>44</v>
      </c>
    </row>
    <row r="74" spans="1:16" x14ac:dyDescent="0.15">
      <c r="A74" s="184" t="s">
        <v>78</v>
      </c>
      <c r="B74" s="185">
        <f>基金残高に係る経年分析!F57</f>
        <v>141</v>
      </c>
      <c r="C74" s="185">
        <f>基金残高に係る経年分析!G57</f>
        <v>176</v>
      </c>
      <c r="D74" s="185">
        <f>基金残高に係る経年分析!H57</f>
        <v>307</v>
      </c>
    </row>
  </sheetData>
  <sheetProtection algorithmName="SHA-512" hashValue="nqvcdT+1CZGn3EVm0Po84Tn16Q6ufCfjUVyuHcFaaoyPu1nByKVmD6TE/ChqokII9MZqVxxBrIlZGU4hkFJE3A==" saltValue="UNb9nvcIFsnfH797H+TfD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210</v>
      </c>
      <c r="DI1" s="660"/>
      <c r="DJ1" s="660"/>
      <c r="DK1" s="660"/>
      <c r="DL1" s="660"/>
      <c r="DM1" s="660"/>
      <c r="DN1" s="661"/>
      <c r="DO1" s="226"/>
      <c r="DP1" s="659" t="s">
        <v>211</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x14ac:dyDescent="0.15">
      <c r="B2" s="227" t="s">
        <v>212</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2" t="s">
        <v>213</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214</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215</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x14ac:dyDescent="0.15">
      <c r="B4" s="662" t="s">
        <v>1</v>
      </c>
      <c r="C4" s="663"/>
      <c r="D4" s="663"/>
      <c r="E4" s="663"/>
      <c r="F4" s="663"/>
      <c r="G4" s="663"/>
      <c r="H4" s="663"/>
      <c r="I4" s="663"/>
      <c r="J4" s="663"/>
      <c r="K4" s="663"/>
      <c r="L4" s="663"/>
      <c r="M4" s="663"/>
      <c r="N4" s="663"/>
      <c r="O4" s="663"/>
      <c r="P4" s="663"/>
      <c r="Q4" s="664"/>
      <c r="R4" s="662" t="s">
        <v>216</v>
      </c>
      <c r="S4" s="663"/>
      <c r="T4" s="663"/>
      <c r="U4" s="663"/>
      <c r="V4" s="663"/>
      <c r="W4" s="663"/>
      <c r="X4" s="663"/>
      <c r="Y4" s="664"/>
      <c r="Z4" s="662" t="s">
        <v>217</v>
      </c>
      <c r="AA4" s="663"/>
      <c r="AB4" s="663"/>
      <c r="AC4" s="664"/>
      <c r="AD4" s="662" t="s">
        <v>218</v>
      </c>
      <c r="AE4" s="663"/>
      <c r="AF4" s="663"/>
      <c r="AG4" s="663"/>
      <c r="AH4" s="663"/>
      <c r="AI4" s="663"/>
      <c r="AJ4" s="663"/>
      <c r="AK4" s="664"/>
      <c r="AL4" s="662" t="s">
        <v>217</v>
      </c>
      <c r="AM4" s="663"/>
      <c r="AN4" s="663"/>
      <c r="AO4" s="664"/>
      <c r="AP4" s="668" t="s">
        <v>219</v>
      </c>
      <c r="AQ4" s="668"/>
      <c r="AR4" s="668"/>
      <c r="AS4" s="668"/>
      <c r="AT4" s="668"/>
      <c r="AU4" s="668"/>
      <c r="AV4" s="668"/>
      <c r="AW4" s="668"/>
      <c r="AX4" s="668"/>
      <c r="AY4" s="668"/>
      <c r="AZ4" s="668"/>
      <c r="BA4" s="668"/>
      <c r="BB4" s="668"/>
      <c r="BC4" s="668"/>
      <c r="BD4" s="668"/>
      <c r="BE4" s="668"/>
      <c r="BF4" s="668"/>
      <c r="BG4" s="668" t="s">
        <v>220</v>
      </c>
      <c r="BH4" s="668"/>
      <c r="BI4" s="668"/>
      <c r="BJ4" s="668"/>
      <c r="BK4" s="668"/>
      <c r="BL4" s="668"/>
      <c r="BM4" s="668"/>
      <c r="BN4" s="668"/>
      <c r="BO4" s="668" t="s">
        <v>217</v>
      </c>
      <c r="BP4" s="668"/>
      <c r="BQ4" s="668"/>
      <c r="BR4" s="668"/>
      <c r="BS4" s="668" t="s">
        <v>221</v>
      </c>
      <c r="BT4" s="668"/>
      <c r="BU4" s="668"/>
      <c r="BV4" s="668"/>
      <c r="BW4" s="668"/>
      <c r="BX4" s="668"/>
      <c r="BY4" s="668"/>
      <c r="BZ4" s="668"/>
      <c r="CA4" s="668"/>
      <c r="CB4" s="668"/>
      <c r="CD4" s="665" t="s">
        <v>222</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x14ac:dyDescent="0.15">
      <c r="B5" s="669" t="s">
        <v>223</v>
      </c>
      <c r="C5" s="670"/>
      <c r="D5" s="670"/>
      <c r="E5" s="670"/>
      <c r="F5" s="670"/>
      <c r="G5" s="670"/>
      <c r="H5" s="670"/>
      <c r="I5" s="670"/>
      <c r="J5" s="670"/>
      <c r="K5" s="670"/>
      <c r="L5" s="670"/>
      <c r="M5" s="670"/>
      <c r="N5" s="670"/>
      <c r="O5" s="670"/>
      <c r="P5" s="670"/>
      <c r="Q5" s="671"/>
      <c r="R5" s="672">
        <v>12675408</v>
      </c>
      <c r="S5" s="673"/>
      <c r="T5" s="673"/>
      <c r="U5" s="673"/>
      <c r="V5" s="673"/>
      <c r="W5" s="673"/>
      <c r="X5" s="673"/>
      <c r="Y5" s="674"/>
      <c r="Z5" s="675">
        <v>37.299999999999997</v>
      </c>
      <c r="AA5" s="675"/>
      <c r="AB5" s="675"/>
      <c r="AC5" s="675"/>
      <c r="AD5" s="676">
        <v>12218868</v>
      </c>
      <c r="AE5" s="676"/>
      <c r="AF5" s="676"/>
      <c r="AG5" s="676"/>
      <c r="AH5" s="676"/>
      <c r="AI5" s="676"/>
      <c r="AJ5" s="676"/>
      <c r="AK5" s="676"/>
      <c r="AL5" s="677">
        <v>70.099999999999994</v>
      </c>
      <c r="AM5" s="678"/>
      <c r="AN5" s="678"/>
      <c r="AO5" s="679"/>
      <c r="AP5" s="669" t="s">
        <v>224</v>
      </c>
      <c r="AQ5" s="670"/>
      <c r="AR5" s="670"/>
      <c r="AS5" s="670"/>
      <c r="AT5" s="670"/>
      <c r="AU5" s="670"/>
      <c r="AV5" s="670"/>
      <c r="AW5" s="670"/>
      <c r="AX5" s="670"/>
      <c r="AY5" s="670"/>
      <c r="AZ5" s="670"/>
      <c r="BA5" s="670"/>
      <c r="BB5" s="670"/>
      <c r="BC5" s="670"/>
      <c r="BD5" s="670"/>
      <c r="BE5" s="670"/>
      <c r="BF5" s="671"/>
      <c r="BG5" s="683">
        <v>12218212</v>
      </c>
      <c r="BH5" s="684"/>
      <c r="BI5" s="684"/>
      <c r="BJ5" s="684"/>
      <c r="BK5" s="684"/>
      <c r="BL5" s="684"/>
      <c r="BM5" s="684"/>
      <c r="BN5" s="685"/>
      <c r="BO5" s="686">
        <v>96.4</v>
      </c>
      <c r="BP5" s="686"/>
      <c r="BQ5" s="686"/>
      <c r="BR5" s="686"/>
      <c r="BS5" s="687">
        <v>137169</v>
      </c>
      <c r="BT5" s="687"/>
      <c r="BU5" s="687"/>
      <c r="BV5" s="687"/>
      <c r="BW5" s="687"/>
      <c r="BX5" s="687"/>
      <c r="BY5" s="687"/>
      <c r="BZ5" s="687"/>
      <c r="CA5" s="687"/>
      <c r="CB5" s="691"/>
      <c r="CD5" s="665" t="s">
        <v>219</v>
      </c>
      <c r="CE5" s="666"/>
      <c r="CF5" s="666"/>
      <c r="CG5" s="666"/>
      <c r="CH5" s="666"/>
      <c r="CI5" s="666"/>
      <c r="CJ5" s="666"/>
      <c r="CK5" s="666"/>
      <c r="CL5" s="666"/>
      <c r="CM5" s="666"/>
      <c r="CN5" s="666"/>
      <c r="CO5" s="666"/>
      <c r="CP5" s="666"/>
      <c r="CQ5" s="667"/>
      <c r="CR5" s="665" t="s">
        <v>225</v>
      </c>
      <c r="CS5" s="666"/>
      <c r="CT5" s="666"/>
      <c r="CU5" s="666"/>
      <c r="CV5" s="666"/>
      <c r="CW5" s="666"/>
      <c r="CX5" s="666"/>
      <c r="CY5" s="667"/>
      <c r="CZ5" s="665" t="s">
        <v>217</v>
      </c>
      <c r="DA5" s="666"/>
      <c r="DB5" s="666"/>
      <c r="DC5" s="667"/>
      <c r="DD5" s="665" t="s">
        <v>226</v>
      </c>
      <c r="DE5" s="666"/>
      <c r="DF5" s="666"/>
      <c r="DG5" s="666"/>
      <c r="DH5" s="666"/>
      <c r="DI5" s="666"/>
      <c r="DJ5" s="666"/>
      <c r="DK5" s="666"/>
      <c r="DL5" s="666"/>
      <c r="DM5" s="666"/>
      <c r="DN5" s="666"/>
      <c r="DO5" s="666"/>
      <c r="DP5" s="667"/>
      <c r="DQ5" s="665" t="s">
        <v>227</v>
      </c>
      <c r="DR5" s="666"/>
      <c r="DS5" s="666"/>
      <c r="DT5" s="666"/>
      <c r="DU5" s="666"/>
      <c r="DV5" s="666"/>
      <c r="DW5" s="666"/>
      <c r="DX5" s="666"/>
      <c r="DY5" s="666"/>
      <c r="DZ5" s="666"/>
      <c r="EA5" s="666"/>
      <c r="EB5" s="666"/>
      <c r="EC5" s="667"/>
    </row>
    <row r="6" spans="2:143" ht="11.25" customHeight="1" x14ac:dyDescent="0.15">
      <c r="B6" s="680" t="s">
        <v>228</v>
      </c>
      <c r="C6" s="681"/>
      <c r="D6" s="681"/>
      <c r="E6" s="681"/>
      <c r="F6" s="681"/>
      <c r="G6" s="681"/>
      <c r="H6" s="681"/>
      <c r="I6" s="681"/>
      <c r="J6" s="681"/>
      <c r="K6" s="681"/>
      <c r="L6" s="681"/>
      <c r="M6" s="681"/>
      <c r="N6" s="681"/>
      <c r="O6" s="681"/>
      <c r="P6" s="681"/>
      <c r="Q6" s="682"/>
      <c r="R6" s="683">
        <v>300239</v>
      </c>
      <c r="S6" s="684"/>
      <c r="T6" s="684"/>
      <c r="U6" s="684"/>
      <c r="V6" s="684"/>
      <c r="W6" s="684"/>
      <c r="X6" s="684"/>
      <c r="Y6" s="685"/>
      <c r="Z6" s="686">
        <v>0.9</v>
      </c>
      <c r="AA6" s="686"/>
      <c r="AB6" s="686"/>
      <c r="AC6" s="686"/>
      <c r="AD6" s="687">
        <v>300239</v>
      </c>
      <c r="AE6" s="687"/>
      <c r="AF6" s="687"/>
      <c r="AG6" s="687"/>
      <c r="AH6" s="687"/>
      <c r="AI6" s="687"/>
      <c r="AJ6" s="687"/>
      <c r="AK6" s="687"/>
      <c r="AL6" s="688">
        <v>1.7</v>
      </c>
      <c r="AM6" s="689"/>
      <c r="AN6" s="689"/>
      <c r="AO6" s="690"/>
      <c r="AP6" s="680" t="s">
        <v>229</v>
      </c>
      <c r="AQ6" s="681"/>
      <c r="AR6" s="681"/>
      <c r="AS6" s="681"/>
      <c r="AT6" s="681"/>
      <c r="AU6" s="681"/>
      <c r="AV6" s="681"/>
      <c r="AW6" s="681"/>
      <c r="AX6" s="681"/>
      <c r="AY6" s="681"/>
      <c r="AZ6" s="681"/>
      <c r="BA6" s="681"/>
      <c r="BB6" s="681"/>
      <c r="BC6" s="681"/>
      <c r="BD6" s="681"/>
      <c r="BE6" s="681"/>
      <c r="BF6" s="682"/>
      <c r="BG6" s="683">
        <v>12218212</v>
      </c>
      <c r="BH6" s="684"/>
      <c r="BI6" s="684"/>
      <c r="BJ6" s="684"/>
      <c r="BK6" s="684"/>
      <c r="BL6" s="684"/>
      <c r="BM6" s="684"/>
      <c r="BN6" s="685"/>
      <c r="BO6" s="686">
        <v>96.4</v>
      </c>
      <c r="BP6" s="686"/>
      <c r="BQ6" s="686"/>
      <c r="BR6" s="686"/>
      <c r="BS6" s="687">
        <v>137169</v>
      </c>
      <c r="BT6" s="687"/>
      <c r="BU6" s="687"/>
      <c r="BV6" s="687"/>
      <c r="BW6" s="687"/>
      <c r="BX6" s="687"/>
      <c r="BY6" s="687"/>
      <c r="BZ6" s="687"/>
      <c r="CA6" s="687"/>
      <c r="CB6" s="691"/>
      <c r="CD6" s="694" t="s">
        <v>230</v>
      </c>
      <c r="CE6" s="695"/>
      <c r="CF6" s="695"/>
      <c r="CG6" s="695"/>
      <c r="CH6" s="695"/>
      <c r="CI6" s="695"/>
      <c r="CJ6" s="695"/>
      <c r="CK6" s="695"/>
      <c r="CL6" s="695"/>
      <c r="CM6" s="695"/>
      <c r="CN6" s="695"/>
      <c r="CO6" s="695"/>
      <c r="CP6" s="695"/>
      <c r="CQ6" s="696"/>
      <c r="CR6" s="683">
        <v>258152</v>
      </c>
      <c r="CS6" s="684"/>
      <c r="CT6" s="684"/>
      <c r="CU6" s="684"/>
      <c r="CV6" s="684"/>
      <c r="CW6" s="684"/>
      <c r="CX6" s="684"/>
      <c r="CY6" s="685"/>
      <c r="CZ6" s="677">
        <v>0.8</v>
      </c>
      <c r="DA6" s="678"/>
      <c r="DB6" s="678"/>
      <c r="DC6" s="697"/>
      <c r="DD6" s="692" t="s">
        <v>126</v>
      </c>
      <c r="DE6" s="684"/>
      <c r="DF6" s="684"/>
      <c r="DG6" s="684"/>
      <c r="DH6" s="684"/>
      <c r="DI6" s="684"/>
      <c r="DJ6" s="684"/>
      <c r="DK6" s="684"/>
      <c r="DL6" s="684"/>
      <c r="DM6" s="684"/>
      <c r="DN6" s="684"/>
      <c r="DO6" s="684"/>
      <c r="DP6" s="685"/>
      <c r="DQ6" s="692">
        <v>258152</v>
      </c>
      <c r="DR6" s="684"/>
      <c r="DS6" s="684"/>
      <c r="DT6" s="684"/>
      <c r="DU6" s="684"/>
      <c r="DV6" s="684"/>
      <c r="DW6" s="684"/>
      <c r="DX6" s="684"/>
      <c r="DY6" s="684"/>
      <c r="DZ6" s="684"/>
      <c r="EA6" s="684"/>
      <c r="EB6" s="684"/>
      <c r="EC6" s="693"/>
    </row>
    <row r="7" spans="2:143" ht="11.25" customHeight="1" x14ac:dyDescent="0.15">
      <c r="B7" s="680" t="s">
        <v>231</v>
      </c>
      <c r="C7" s="681"/>
      <c r="D7" s="681"/>
      <c r="E7" s="681"/>
      <c r="F7" s="681"/>
      <c r="G7" s="681"/>
      <c r="H7" s="681"/>
      <c r="I7" s="681"/>
      <c r="J7" s="681"/>
      <c r="K7" s="681"/>
      <c r="L7" s="681"/>
      <c r="M7" s="681"/>
      <c r="N7" s="681"/>
      <c r="O7" s="681"/>
      <c r="P7" s="681"/>
      <c r="Q7" s="682"/>
      <c r="R7" s="683">
        <v>8316</v>
      </c>
      <c r="S7" s="684"/>
      <c r="T7" s="684"/>
      <c r="U7" s="684"/>
      <c r="V7" s="684"/>
      <c r="W7" s="684"/>
      <c r="X7" s="684"/>
      <c r="Y7" s="685"/>
      <c r="Z7" s="686">
        <v>0</v>
      </c>
      <c r="AA7" s="686"/>
      <c r="AB7" s="686"/>
      <c r="AC7" s="686"/>
      <c r="AD7" s="687">
        <v>8316</v>
      </c>
      <c r="AE7" s="687"/>
      <c r="AF7" s="687"/>
      <c r="AG7" s="687"/>
      <c r="AH7" s="687"/>
      <c r="AI7" s="687"/>
      <c r="AJ7" s="687"/>
      <c r="AK7" s="687"/>
      <c r="AL7" s="688">
        <v>0</v>
      </c>
      <c r="AM7" s="689"/>
      <c r="AN7" s="689"/>
      <c r="AO7" s="690"/>
      <c r="AP7" s="680" t="s">
        <v>232</v>
      </c>
      <c r="AQ7" s="681"/>
      <c r="AR7" s="681"/>
      <c r="AS7" s="681"/>
      <c r="AT7" s="681"/>
      <c r="AU7" s="681"/>
      <c r="AV7" s="681"/>
      <c r="AW7" s="681"/>
      <c r="AX7" s="681"/>
      <c r="AY7" s="681"/>
      <c r="AZ7" s="681"/>
      <c r="BA7" s="681"/>
      <c r="BB7" s="681"/>
      <c r="BC7" s="681"/>
      <c r="BD7" s="681"/>
      <c r="BE7" s="681"/>
      <c r="BF7" s="682"/>
      <c r="BG7" s="683">
        <v>5541325</v>
      </c>
      <c r="BH7" s="684"/>
      <c r="BI7" s="684"/>
      <c r="BJ7" s="684"/>
      <c r="BK7" s="684"/>
      <c r="BL7" s="684"/>
      <c r="BM7" s="684"/>
      <c r="BN7" s="685"/>
      <c r="BO7" s="686">
        <v>43.7</v>
      </c>
      <c r="BP7" s="686"/>
      <c r="BQ7" s="686"/>
      <c r="BR7" s="686"/>
      <c r="BS7" s="687">
        <v>137169</v>
      </c>
      <c r="BT7" s="687"/>
      <c r="BU7" s="687"/>
      <c r="BV7" s="687"/>
      <c r="BW7" s="687"/>
      <c r="BX7" s="687"/>
      <c r="BY7" s="687"/>
      <c r="BZ7" s="687"/>
      <c r="CA7" s="687"/>
      <c r="CB7" s="691"/>
      <c r="CD7" s="698" t="s">
        <v>233</v>
      </c>
      <c r="CE7" s="699"/>
      <c r="CF7" s="699"/>
      <c r="CG7" s="699"/>
      <c r="CH7" s="699"/>
      <c r="CI7" s="699"/>
      <c r="CJ7" s="699"/>
      <c r="CK7" s="699"/>
      <c r="CL7" s="699"/>
      <c r="CM7" s="699"/>
      <c r="CN7" s="699"/>
      <c r="CO7" s="699"/>
      <c r="CP7" s="699"/>
      <c r="CQ7" s="700"/>
      <c r="CR7" s="683">
        <v>3138333</v>
      </c>
      <c r="CS7" s="684"/>
      <c r="CT7" s="684"/>
      <c r="CU7" s="684"/>
      <c r="CV7" s="684"/>
      <c r="CW7" s="684"/>
      <c r="CX7" s="684"/>
      <c r="CY7" s="685"/>
      <c r="CZ7" s="686">
        <v>9.9</v>
      </c>
      <c r="DA7" s="686"/>
      <c r="DB7" s="686"/>
      <c r="DC7" s="686"/>
      <c r="DD7" s="692">
        <v>117740</v>
      </c>
      <c r="DE7" s="684"/>
      <c r="DF7" s="684"/>
      <c r="DG7" s="684"/>
      <c r="DH7" s="684"/>
      <c r="DI7" s="684"/>
      <c r="DJ7" s="684"/>
      <c r="DK7" s="684"/>
      <c r="DL7" s="684"/>
      <c r="DM7" s="684"/>
      <c r="DN7" s="684"/>
      <c r="DO7" s="684"/>
      <c r="DP7" s="685"/>
      <c r="DQ7" s="692">
        <v>2720285</v>
      </c>
      <c r="DR7" s="684"/>
      <c r="DS7" s="684"/>
      <c r="DT7" s="684"/>
      <c r="DU7" s="684"/>
      <c r="DV7" s="684"/>
      <c r="DW7" s="684"/>
      <c r="DX7" s="684"/>
      <c r="DY7" s="684"/>
      <c r="DZ7" s="684"/>
      <c r="EA7" s="684"/>
      <c r="EB7" s="684"/>
      <c r="EC7" s="693"/>
    </row>
    <row r="8" spans="2:143" ht="11.25" customHeight="1" x14ac:dyDescent="0.15">
      <c r="B8" s="680" t="s">
        <v>234</v>
      </c>
      <c r="C8" s="681"/>
      <c r="D8" s="681"/>
      <c r="E8" s="681"/>
      <c r="F8" s="681"/>
      <c r="G8" s="681"/>
      <c r="H8" s="681"/>
      <c r="I8" s="681"/>
      <c r="J8" s="681"/>
      <c r="K8" s="681"/>
      <c r="L8" s="681"/>
      <c r="M8" s="681"/>
      <c r="N8" s="681"/>
      <c r="O8" s="681"/>
      <c r="P8" s="681"/>
      <c r="Q8" s="682"/>
      <c r="R8" s="683">
        <v>57790</v>
      </c>
      <c r="S8" s="684"/>
      <c r="T8" s="684"/>
      <c r="U8" s="684"/>
      <c r="V8" s="684"/>
      <c r="W8" s="684"/>
      <c r="X8" s="684"/>
      <c r="Y8" s="685"/>
      <c r="Z8" s="686">
        <v>0.2</v>
      </c>
      <c r="AA8" s="686"/>
      <c r="AB8" s="686"/>
      <c r="AC8" s="686"/>
      <c r="AD8" s="687">
        <v>57790</v>
      </c>
      <c r="AE8" s="687"/>
      <c r="AF8" s="687"/>
      <c r="AG8" s="687"/>
      <c r="AH8" s="687"/>
      <c r="AI8" s="687"/>
      <c r="AJ8" s="687"/>
      <c r="AK8" s="687"/>
      <c r="AL8" s="688">
        <v>0.3</v>
      </c>
      <c r="AM8" s="689"/>
      <c r="AN8" s="689"/>
      <c r="AO8" s="690"/>
      <c r="AP8" s="680" t="s">
        <v>235</v>
      </c>
      <c r="AQ8" s="681"/>
      <c r="AR8" s="681"/>
      <c r="AS8" s="681"/>
      <c r="AT8" s="681"/>
      <c r="AU8" s="681"/>
      <c r="AV8" s="681"/>
      <c r="AW8" s="681"/>
      <c r="AX8" s="681"/>
      <c r="AY8" s="681"/>
      <c r="AZ8" s="681"/>
      <c r="BA8" s="681"/>
      <c r="BB8" s="681"/>
      <c r="BC8" s="681"/>
      <c r="BD8" s="681"/>
      <c r="BE8" s="681"/>
      <c r="BF8" s="682"/>
      <c r="BG8" s="683">
        <v>162404</v>
      </c>
      <c r="BH8" s="684"/>
      <c r="BI8" s="684"/>
      <c r="BJ8" s="684"/>
      <c r="BK8" s="684"/>
      <c r="BL8" s="684"/>
      <c r="BM8" s="684"/>
      <c r="BN8" s="685"/>
      <c r="BO8" s="686">
        <v>1.3</v>
      </c>
      <c r="BP8" s="686"/>
      <c r="BQ8" s="686"/>
      <c r="BR8" s="686"/>
      <c r="BS8" s="692" t="s">
        <v>236</v>
      </c>
      <c r="BT8" s="684"/>
      <c r="BU8" s="684"/>
      <c r="BV8" s="684"/>
      <c r="BW8" s="684"/>
      <c r="BX8" s="684"/>
      <c r="BY8" s="684"/>
      <c r="BZ8" s="684"/>
      <c r="CA8" s="684"/>
      <c r="CB8" s="693"/>
      <c r="CD8" s="698" t="s">
        <v>237</v>
      </c>
      <c r="CE8" s="699"/>
      <c r="CF8" s="699"/>
      <c r="CG8" s="699"/>
      <c r="CH8" s="699"/>
      <c r="CI8" s="699"/>
      <c r="CJ8" s="699"/>
      <c r="CK8" s="699"/>
      <c r="CL8" s="699"/>
      <c r="CM8" s="699"/>
      <c r="CN8" s="699"/>
      <c r="CO8" s="699"/>
      <c r="CP8" s="699"/>
      <c r="CQ8" s="700"/>
      <c r="CR8" s="683">
        <v>11434310</v>
      </c>
      <c r="CS8" s="684"/>
      <c r="CT8" s="684"/>
      <c r="CU8" s="684"/>
      <c r="CV8" s="684"/>
      <c r="CW8" s="684"/>
      <c r="CX8" s="684"/>
      <c r="CY8" s="685"/>
      <c r="CZ8" s="686">
        <v>35.9</v>
      </c>
      <c r="DA8" s="686"/>
      <c r="DB8" s="686"/>
      <c r="DC8" s="686"/>
      <c r="DD8" s="692">
        <v>228587</v>
      </c>
      <c r="DE8" s="684"/>
      <c r="DF8" s="684"/>
      <c r="DG8" s="684"/>
      <c r="DH8" s="684"/>
      <c r="DI8" s="684"/>
      <c r="DJ8" s="684"/>
      <c r="DK8" s="684"/>
      <c r="DL8" s="684"/>
      <c r="DM8" s="684"/>
      <c r="DN8" s="684"/>
      <c r="DO8" s="684"/>
      <c r="DP8" s="685"/>
      <c r="DQ8" s="692">
        <v>6034465</v>
      </c>
      <c r="DR8" s="684"/>
      <c r="DS8" s="684"/>
      <c r="DT8" s="684"/>
      <c r="DU8" s="684"/>
      <c r="DV8" s="684"/>
      <c r="DW8" s="684"/>
      <c r="DX8" s="684"/>
      <c r="DY8" s="684"/>
      <c r="DZ8" s="684"/>
      <c r="EA8" s="684"/>
      <c r="EB8" s="684"/>
      <c r="EC8" s="693"/>
    </row>
    <row r="9" spans="2:143" ht="11.25" customHeight="1" x14ac:dyDescent="0.15">
      <c r="B9" s="680" t="s">
        <v>238</v>
      </c>
      <c r="C9" s="681"/>
      <c r="D9" s="681"/>
      <c r="E9" s="681"/>
      <c r="F9" s="681"/>
      <c r="G9" s="681"/>
      <c r="H9" s="681"/>
      <c r="I9" s="681"/>
      <c r="J9" s="681"/>
      <c r="K9" s="681"/>
      <c r="L9" s="681"/>
      <c r="M9" s="681"/>
      <c r="N9" s="681"/>
      <c r="O9" s="681"/>
      <c r="P9" s="681"/>
      <c r="Q9" s="682"/>
      <c r="R9" s="683">
        <v>37924</v>
      </c>
      <c r="S9" s="684"/>
      <c r="T9" s="684"/>
      <c r="U9" s="684"/>
      <c r="V9" s="684"/>
      <c r="W9" s="684"/>
      <c r="X9" s="684"/>
      <c r="Y9" s="685"/>
      <c r="Z9" s="686">
        <v>0.1</v>
      </c>
      <c r="AA9" s="686"/>
      <c r="AB9" s="686"/>
      <c r="AC9" s="686"/>
      <c r="AD9" s="687">
        <v>37924</v>
      </c>
      <c r="AE9" s="687"/>
      <c r="AF9" s="687"/>
      <c r="AG9" s="687"/>
      <c r="AH9" s="687"/>
      <c r="AI9" s="687"/>
      <c r="AJ9" s="687"/>
      <c r="AK9" s="687"/>
      <c r="AL9" s="688">
        <v>0.2</v>
      </c>
      <c r="AM9" s="689"/>
      <c r="AN9" s="689"/>
      <c r="AO9" s="690"/>
      <c r="AP9" s="680" t="s">
        <v>239</v>
      </c>
      <c r="AQ9" s="681"/>
      <c r="AR9" s="681"/>
      <c r="AS9" s="681"/>
      <c r="AT9" s="681"/>
      <c r="AU9" s="681"/>
      <c r="AV9" s="681"/>
      <c r="AW9" s="681"/>
      <c r="AX9" s="681"/>
      <c r="AY9" s="681"/>
      <c r="AZ9" s="681"/>
      <c r="BA9" s="681"/>
      <c r="BB9" s="681"/>
      <c r="BC9" s="681"/>
      <c r="BD9" s="681"/>
      <c r="BE9" s="681"/>
      <c r="BF9" s="682"/>
      <c r="BG9" s="683">
        <v>4419935</v>
      </c>
      <c r="BH9" s="684"/>
      <c r="BI9" s="684"/>
      <c r="BJ9" s="684"/>
      <c r="BK9" s="684"/>
      <c r="BL9" s="684"/>
      <c r="BM9" s="684"/>
      <c r="BN9" s="685"/>
      <c r="BO9" s="686">
        <v>34.9</v>
      </c>
      <c r="BP9" s="686"/>
      <c r="BQ9" s="686"/>
      <c r="BR9" s="686"/>
      <c r="BS9" s="692" t="s">
        <v>236</v>
      </c>
      <c r="BT9" s="684"/>
      <c r="BU9" s="684"/>
      <c r="BV9" s="684"/>
      <c r="BW9" s="684"/>
      <c r="BX9" s="684"/>
      <c r="BY9" s="684"/>
      <c r="BZ9" s="684"/>
      <c r="CA9" s="684"/>
      <c r="CB9" s="693"/>
      <c r="CD9" s="698" t="s">
        <v>240</v>
      </c>
      <c r="CE9" s="699"/>
      <c r="CF9" s="699"/>
      <c r="CG9" s="699"/>
      <c r="CH9" s="699"/>
      <c r="CI9" s="699"/>
      <c r="CJ9" s="699"/>
      <c r="CK9" s="699"/>
      <c r="CL9" s="699"/>
      <c r="CM9" s="699"/>
      <c r="CN9" s="699"/>
      <c r="CO9" s="699"/>
      <c r="CP9" s="699"/>
      <c r="CQ9" s="700"/>
      <c r="CR9" s="683">
        <v>3107027</v>
      </c>
      <c r="CS9" s="684"/>
      <c r="CT9" s="684"/>
      <c r="CU9" s="684"/>
      <c r="CV9" s="684"/>
      <c r="CW9" s="684"/>
      <c r="CX9" s="684"/>
      <c r="CY9" s="685"/>
      <c r="CZ9" s="686">
        <v>9.8000000000000007</v>
      </c>
      <c r="DA9" s="686"/>
      <c r="DB9" s="686"/>
      <c r="DC9" s="686"/>
      <c r="DD9" s="692">
        <v>13482</v>
      </c>
      <c r="DE9" s="684"/>
      <c r="DF9" s="684"/>
      <c r="DG9" s="684"/>
      <c r="DH9" s="684"/>
      <c r="DI9" s="684"/>
      <c r="DJ9" s="684"/>
      <c r="DK9" s="684"/>
      <c r="DL9" s="684"/>
      <c r="DM9" s="684"/>
      <c r="DN9" s="684"/>
      <c r="DO9" s="684"/>
      <c r="DP9" s="685"/>
      <c r="DQ9" s="692">
        <v>2994329</v>
      </c>
      <c r="DR9" s="684"/>
      <c r="DS9" s="684"/>
      <c r="DT9" s="684"/>
      <c r="DU9" s="684"/>
      <c r="DV9" s="684"/>
      <c r="DW9" s="684"/>
      <c r="DX9" s="684"/>
      <c r="DY9" s="684"/>
      <c r="DZ9" s="684"/>
      <c r="EA9" s="684"/>
      <c r="EB9" s="684"/>
      <c r="EC9" s="693"/>
    </row>
    <row r="10" spans="2:143" ht="11.25" customHeight="1" x14ac:dyDescent="0.15">
      <c r="B10" s="680" t="s">
        <v>241</v>
      </c>
      <c r="C10" s="681"/>
      <c r="D10" s="681"/>
      <c r="E10" s="681"/>
      <c r="F10" s="681"/>
      <c r="G10" s="681"/>
      <c r="H10" s="681"/>
      <c r="I10" s="681"/>
      <c r="J10" s="681"/>
      <c r="K10" s="681"/>
      <c r="L10" s="681"/>
      <c r="M10" s="681"/>
      <c r="N10" s="681"/>
      <c r="O10" s="681"/>
      <c r="P10" s="681"/>
      <c r="Q10" s="682"/>
      <c r="R10" s="683" t="s">
        <v>126</v>
      </c>
      <c r="S10" s="684"/>
      <c r="T10" s="684"/>
      <c r="U10" s="684"/>
      <c r="V10" s="684"/>
      <c r="W10" s="684"/>
      <c r="X10" s="684"/>
      <c r="Y10" s="685"/>
      <c r="Z10" s="686" t="s">
        <v>126</v>
      </c>
      <c r="AA10" s="686"/>
      <c r="AB10" s="686"/>
      <c r="AC10" s="686"/>
      <c r="AD10" s="687" t="s">
        <v>236</v>
      </c>
      <c r="AE10" s="687"/>
      <c r="AF10" s="687"/>
      <c r="AG10" s="687"/>
      <c r="AH10" s="687"/>
      <c r="AI10" s="687"/>
      <c r="AJ10" s="687"/>
      <c r="AK10" s="687"/>
      <c r="AL10" s="688" t="s">
        <v>236</v>
      </c>
      <c r="AM10" s="689"/>
      <c r="AN10" s="689"/>
      <c r="AO10" s="690"/>
      <c r="AP10" s="680" t="s">
        <v>242</v>
      </c>
      <c r="AQ10" s="681"/>
      <c r="AR10" s="681"/>
      <c r="AS10" s="681"/>
      <c r="AT10" s="681"/>
      <c r="AU10" s="681"/>
      <c r="AV10" s="681"/>
      <c r="AW10" s="681"/>
      <c r="AX10" s="681"/>
      <c r="AY10" s="681"/>
      <c r="AZ10" s="681"/>
      <c r="BA10" s="681"/>
      <c r="BB10" s="681"/>
      <c r="BC10" s="681"/>
      <c r="BD10" s="681"/>
      <c r="BE10" s="681"/>
      <c r="BF10" s="682"/>
      <c r="BG10" s="683">
        <v>282004</v>
      </c>
      <c r="BH10" s="684"/>
      <c r="BI10" s="684"/>
      <c r="BJ10" s="684"/>
      <c r="BK10" s="684"/>
      <c r="BL10" s="684"/>
      <c r="BM10" s="684"/>
      <c r="BN10" s="685"/>
      <c r="BO10" s="686">
        <v>2.2000000000000002</v>
      </c>
      <c r="BP10" s="686"/>
      <c r="BQ10" s="686"/>
      <c r="BR10" s="686"/>
      <c r="BS10" s="692" t="s">
        <v>126</v>
      </c>
      <c r="BT10" s="684"/>
      <c r="BU10" s="684"/>
      <c r="BV10" s="684"/>
      <c r="BW10" s="684"/>
      <c r="BX10" s="684"/>
      <c r="BY10" s="684"/>
      <c r="BZ10" s="684"/>
      <c r="CA10" s="684"/>
      <c r="CB10" s="693"/>
      <c r="CD10" s="698" t="s">
        <v>243</v>
      </c>
      <c r="CE10" s="699"/>
      <c r="CF10" s="699"/>
      <c r="CG10" s="699"/>
      <c r="CH10" s="699"/>
      <c r="CI10" s="699"/>
      <c r="CJ10" s="699"/>
      <c r="CK10" s="699"/>
      <c r="CL10" s="699"/>
      <c r="CM10" s="699"/>
      <c r="CN10" s="699"/>
      <c r="CO10" s="699"/>
      <c r="CP10" s="699"/>
      <c r="CQ10" s="700"/>
      <c r="CR10" s="683" t="s">
        <v>236</v>
      </c>
      <c r="CS10" s="684"/>
      <c r="CT10" s="684"/>
      <c r="CU10" s="684"/>
      <c r="CV10" s="684"/>
      <c r="CW10" s="684"/>
      <c r="CX10" s="684"/>
      <c r="CY10" s="685"/>
      <c r="CZ10" s="686" t="s">
        <v>236</v>
      </c>
      <c r="DA10" s="686"/>
      <c r="DB10" s="686"/>
      <c r="DC10" s="686"/>
      <c r="DD10" s="692" t="s">
        <v>236</v>
      </c>
      <c r="DE10" s="684"/>
      <c r="DF10" s="684"/>
      <c r="DG10" s="684"/>
      <c r="DH10" s="684"/>
      <c r="DI10" s="684"/>
      <c r="DJ10" s="684"/>
      <c r="DK10" s="684"/>
      <c r="DL10" s="684"/>
      <c r="DM10" s="684"/>
      <c r="DN10" s="684"/>
      <c r="DO10" s="684"/>
      <c r="DP10" s="685"/>
      <c r="DQ10" s="692" t="s">
        <v>236</v>
      </c>
      <c r="DR10" s="684"/>
      <c r="DS10" s="684"/>
      <c r="DT10" s="684"/>
      <c r="DU10" s="684"/>
      <c r="DV10" s="684"/>
      <c r="DW10" s="684"/>
      <c r="DX10" s="684"/>
      <c r="DY10" s="684"/>
      <c r="DZ10" s="684"/>
      <c r="EA10" s="684"/>
      <c r="EB10" s="684"/>
      <c r="EC10" s="693"/>
    </row>
    <row r="11" spans="2:143" ht="11.25" customHeight="1" x14ac:dyDescent="0.15">
      <c r="B11" s="680" t="s">
        <v>244</v>
      </c>
      <c r="C11" s="681"/>
      <c r="D11" s="681"/>
      <c r="E11" s="681"/>
      <c r="F11" s="681"/>
      <c r="G11" s="681"/>
      <c r="H11" s="681"/>
      <c r="I11" s="681"/>
      <c r="J11" s="681"/>
      <c r="K11" s="681"/>
      <c r="L11" s="681"/>
      <c r="M11" s="681"/>
      <c r="N11" s="681"/>
      <c r="O11" s="681"/>
      <c r="P11" s="681"/>
      <c r="Q11" s="682"/>
      <c r="R11" s="683">
        <v>1611116</v>
      </c>
      <c r="S11" s="684"/>
      <c r="T11" s="684"/>
      <c r="U11" s="684"/>
      <c r="V11" s="684"/>
      <c r="W11" s="684"/>
      <c r="X11" s="684"/>
      <c r="Y11" s="685"/>
      <c r="Z11" s="688">
        <v>4.7</v>
      </c>
      <c r="AA11" s="689"/>
      <c r="AB11" s="689"/>
      <c r="AC11" s="701"/>
      <c r="AD11" s="692">
        <v>1611116</v>
      </c>
      <c r="AE11" s="684"/>
      <c r="AF11" s="684"/>
      <c r="AG11" s="684"/>
      <c r="AH11" s="684"/>
      <c r="AI11" s="684"/>
      <c r="AJ11" s="684"/>
      <c r="AK11" s="685"/>
      <c r="AL11" s="688">
        <v>9.1999999999999993</v>
      </c>
      <c r="AM11" s="689"/>
      <c r="AN11" s="689"/>
      <c r="AO11" s="690"/>
      <c r="AP11" s="680" t="s">
        <v>245</v>
      </c>
      <c r="AQ11" s="681"/>
      <c r="AR11" s="681"/>
      <c r="AS11" s="681"/>
      <c r="AT11" s="681"/>
      <c r="AU11" s="681"/>
      <c r="AV11" s="681"/>
      <c r="AW11" s="681"/>
      <c r="AX11" s="681"/>
      <c r="AY11" s="681"/>
      <c r="AZ11" s="681"/>
      <c r="BA11" s="681"/>
      <c r="BB11" s="681"/>
      <c r="BC11" s="681"/>
      <c r="BD11" s="681"/>
      <c r="BE11" s="681"/>
      <c r="BF11" s="682"/>
      <c r="BG11" s="683">
        <v>676982</v>
      </c>
      <c r="BH11" s="684"/>
      <c r="BI11" s="684"/>
      <c r="BJ11" s="684"/>
      <c r="BK11" s="684"/>
      <c r="BL11" s="684"/>
      <c r="BM11" s="684"/>
      <c r="BN11" s="685"/>
      <c r="BO11" s="686">
        <v>5.3</v>
      </c>
      <c r="BP11" s="686"/>
      <c r="BQ11" s="686"/>
      <c r="BR11" s="686"/>
      <c r="BS11" s="692">
        <v>137169</v>
      </c>
      <c r="BT11" s="684"/>
      <c r="BU11" s="684"/>
      <c r="BV11" s="684"/>
      <c r="BW11" s="684"/>
      <c r="BX11" s="684"/>
      <c r="BY11" s="684"/>
      <c r="BZ11" s="684"/>
      <c r="CA11" s="684"/>
      <c r="CB11" s="693"/>
      <c r="CD11" s="698" t="s">
        <v>246</v>
      </c>
      <c r="CE11" s="699"/>
      <c r="CF11" s="699"/>
      <c r="CG11" s="699"/>
      <c r="CH11" s="699"/>
      <c r="CI11" s="699"/>
      <c r="CJ11" s="699"/>
      <c r="CK11" s="699"/>
      <c r="CL11" s="699"/>
      <c r="CM11" s="699"/>
      <c r="CN11" s="699"/>
      <c r="CO11" s="699"/>
      <c r="CP11" s="699"/>
      <c r="CQ11" s="700"/>
      <c r="CR11" s="683">
        <v>571800</v>
      </c>
      <c r="CS11" s="684"/>
      <c r="CT11" s="684"/>
      <c r="CU11" s="684"/>
      <c r="CV11" s="684"/>
      <c r="CW11" s="684"/>
      <c r="CX11" s="684"/>
      <c r="CY11" s="685"/>
      <c r="CZ11" s="686">
        <v>1.8</v>
      </c>
      <c r="DA11" s="686"/>
      <c r="DB11" s="686"/>
      <c r="DC11" s="686"/>
      <c r="DD11" s="692">
        <v>98651</v>
      </c>
      <c r="DE11" s="684"/>
      <c r="DF11" s="684"/>
      <c r="DG11" s="684"/>
      <c r="DH11" s="684"/>
      <c r="DI11" s="684"/>
      <c r="DJ11" s="684"/>
      <c r="DK11" s="684"/>
      <c r="DL11" s="684"/>
      <c r="DM11" s="684"/>
      <c r="DN11" s="684"/>
      <c r="DO11" s="684"/>
      <c r="DP11" s="685"/>
      <c r="DQ11" s="692">
        <v>433925</v>
      </c>
      <c r="DR11" s="684"/>
      <c r="DS11" s="684"/>
      <c r="DT11" s="684"/>
      <c r="DU11" s="684"/>
      <c r="DV11" s="684"/>
      <c r="DW11" s="684"/>
      <c r="DX11" s="684"/>
      <c r="DY11" s="684"/>
      <c r="DZ11" s="684"/>
      <c r="EA11" s="684"/>
      <c r="EB11" s="684"/>
      <c r="EC11" s="693"/>
    </row>
    <row r="12" spans="2:143" ht="11.25" customHeight="1" x14ac:dyDescent="0.15">
      <c r="B12" s="680" t="s">
        <v>247</v>
      </c>
      <c r="C12" s="681"/>
      <c r="D12" s="681"/>
      <c r="E12" s="681"/>
      <c r="F12" s="681"/>
      <c r="G12" s="681"/>
      <c r="H12" s="681"/>
      <c r="I12" s="681"/>
      <c r="J12" s="681"/>
      <c r="K12" s="681"/>
      <c r="L12" s="681"/>
      <c r="M12" s="681"/>
      <c r="N12" s="681"/>
      <c r="O12" s="681"/>
      <c r="P12" s="681"/>
      <c r="Q12" s="682"/>
      <c r="R12" s="683">
        <v>51245</v>
      </c>
      <c r="S12" s="684"/>
      <c r="T12" s="684"/>
      <c r="U12" s="684"/>
      <c r="V12" s="684"/>
      <c r="W12" s="684"/>
      <c r="X12" s="684"/>
      <c r="Y12" s="685"/>
      <c r="Z12" s="686">
        <v>0.2</v>
      </c>
      <c r="AA12" s="686"/>
      <c r="AB12" s="686"/>
      <c r="AC12" s="686"/>
      <c r="AD12" s="687">
        <v>51245</v>
      </c>
      <c r="AE12" s="687"/>
      <c r="AF12" s="687"/>
      <c r="AG12" s="687"/>
      <c r="AH12" s="687"/>
      <c r="AI12" s="687"/>
      <c r="AJ12" s="687"/>
      <c r="AK12" s="687"/>
      <c r="AL12" s="688">
        <v>0.3</v>
      </c>
      <c r="AM12" s="689"/>
      <c r="AN12" s="689"/>
      <c r="AO12" s="690"/>
      <c r="AP12" s="680" t="s">
        <v>248</v>
      </c>
      <c r="AQ12" s="681"/>
      <c r="AR12" s="681"/>
      <c r="AS12" s="681"/>
      <c r="AT12" s="681"/>
      <c r="AU12" s="681"/>
      <c r="AV12" s="681"/>
      <c r="AW12" s="681"/>
      <c r="AX12" s="681"/>
      <c r="AY12" s="681"/>
      <c r="AZ12" s="681"/>
      <c r="BA12" s="681"/>
      <c r="BB12" s="681"/>
      <c r="BC12" s="681"/>
      <c r="BD12" s="681"/>
      <c r="BE12" s="681"/>
      <c r="BF12" s="682"/>
      <c r="BG12" s="683">
        <v>5711307</v>
      </c>
      <c r="BH12" s="684"/>
      <c r="BI12" s="684"/>
      <c r="BJ12" s="684"/>
      <c r="BK12" s="684"/>
      <c r="BL12" s="684"/>
      <c r="BM12" s="684"/>
      <c r="BN12" s="685"/>
      <c r="BO12" s="686">
        <v>45.1</v>
      </c>
      <c r="BP12" s="686"/>
      <c r="BQ12" s="686"/>
      <c r="BR12" s="686"/>
      <c r="BS12" s="692" t="s">
        <v>126</v>
      </c>
      <c r="BT12" s="684"/>
      <c r="BU12" s="684"/>
      <c r="BV12" s="684"/>
      <c r="BW12" s="684"/>
      <c r="BX12" s="684"/>
      <c r="BY12" s="684"/>
      <c r="BZ12" s="684"/>
      <c r="CA12" s="684"/>
      <c r="CB12" s="693"/>
      <c r="CD12" s="698" t="s">
        <v>249</v>
      </c>
      <c r="CE12" s="699"/>
      <c r="CF12" s="699"/>
      <c r="CG12" s="699"/>
      <c r="CH12" s="699"/>
      <c r="CI12" s="699"/>
      <c r="CJ12" s="699"/>
      <c r="CK12" s="699"/>
      <c r="CL12" s="699"/>
      <c r="CM12" s="699"/>
      <c r="CN12" s="699"/>
      <c r="CO12" s="699"/>
      <c r="CP12" s="699"/>
      <c r="CQ12" s="700"/>
      <c r="CR12" s="683">
        <v>702499</v>
      </c>
      <c r="CS12" s="684"/>
      <c r="CT12" s="684"/>
      <c r="CU12" s="684"/>
      <c r="CV12" s="684"/>
      <c r="CW12" s="684"/>
      <c r="CX12" s="684"/>
      <c r="CY12" s="685"/>
      <c r="CZ12" s="686">
        <v>2.2000000000000002</v>
      </c>
      <c r="DA12" s="686"/>
      <c r="DB12" s="686"/>
      <c r="DC12" s="686"/>
      <c r="DD12" s="692" t="s">
        <v>236</v>
      </c>
      <c r="DE12" s="684"/>
      <c r="DF12" s="684"/>
      <c r="DG12" s="684"/>
      <c r="DH12" s="684"/>
      <c r="DI12" s="684"/>
      <c r="DJ12" s="684"/>
      <c r="DK12" s="684"/>
      <c r="DL12" s="684"/>
      <c r="DM12" s="684"/>
      <c r="DN12" s="684"/>
      <c r="DO12" s="684"/>
      <c r="DP12" s="685"/>
      <c r="DQ12" s="692">
        <v>141415</v>
      </c>
      <c r="DR12" s="684"/>
      <c r="DS12" s="684"/>
      <c r="DT12" s="684"/>
      <c r="DU12" s="684"/>
      <c r="DV12" s="684"/>
      <c r="DW12" s="684"/>
      <c r="DX12" s="684"/>
      <c r="DY12" s="684"/>
      <c r="DZ12" s="684"/>
      <c r="EA12" s="684"/>
      <c r="EB12" s="684"/>
      <c r="EC12" s="693"/>
    </row>
    <row r="13" spans="2:143" ht="11.25" customHeight="1" x14ac:dyDescent="0.15">
      <c r="B13" s="680" t="s">
        <v>250</v>
      </c>
      <c r="C13" s="681"/>
      <c r="D13" s="681"/>
      <c r="E13" s="681"/>
      <c r="F13" s="681"/>
      <c r="G13" s="681"/>
      <c r="H13" s="681"/>
      <c r="I13" s="681"/>
      <c r="J13" s="681"/>
      <c r="K13" s="681"/>
      <c r="L13" s="681"/>
      <c r="M13" s="681"/>
      <c r="N13" s="681"/>
      <c r="O13" s="681"/>
      <c r="P13" s="681"/>
      <c r="Q13" s="682"/>
      <c r="R13" s="683" t="s">
        <v>236</v>
      </c>
      <c r="S13" s="684"/>
      <c r="T13" s="684"/>
      <c r="U13" s="684"/>
      <c r="V13" s="684"/>
      <c r="W13" s="684"/>
      <c r="X13" s="684"/>
      <c r="Y13" s="685"/>
      <c r="Z13" s="686" t="s">
        <v>236</v>
      </c>
      <c r="AA13" s="686"/>
      <c r="AB13" s="686"/>
      <c r="AC13" s="686"/>
      <c r="AD13" s="687" t="s">
        <v>236</v>
      </c>
      <c r="AE13" s="687"/>
      <c r="AF13" s="687"/>
      <c r="AG13" s="687"/>
      <c r="AH13" s="687"/>
      <c r="AI13" s="687"/>
      <c r="AJ13" s="687"/>
      <c r="AK13" s="687"/>
      <c r="AL13" s="688" t="s">
        <v>126</v>
      </c>
      <c r="AM13" s="689"/>
      <c r="AN13" s="689"/>
      <c r="AO13" s="690"/>
      <c r="AP13" s="680" t="s">
        <v>251</v>
      </c>
      <c r="AQ13" s="681"/>
      <c r="AR13" s="681"/>
      <c r="AS13" s="681"/>
      <c r="AT13" s="681"/>
      <c r="AU13" s="681"/>
      <c r="AV13" s="681"/>
      <c r="AW13" s="681"/>
      <c r="AX13" s="681"/>
      <c r="AY13" s="681"/>
      <c r="AZ13" s="681"/>
      <c r="BA13" s="681"/>
      <c r="BB13" s="681"/>
      <c r="BC13" s="681"/>
      <c r="BD13" s="681"/>
      <c r="BE13" s="681"/>
      <c r="BF13" s="682"/>
      <c r="BG13" s="683">
        <v>5709328</v>
      </c>
      <c r="BH13" s="684"/>
      <c r="BI13" s="684"/>
      <c r="BJ13" s="684"/>
      <c r="BK13" s="684"/>
      <c r="BL13" s="684"/>
      <c r="BM13" s="684"/>
      <c r="BN13" s="685"/>
      <c r="BO13" s="686">
        <v>45</v>
      </c>
      <c r="BP13" s="686"/>
      <c r="BQ13" s="686"/>
      <c r="BR13" s="686"/>
      <c r="BS13" s="692" t="s">
        <v>126</v>
      </c>
      <c r="BT13" s="684"/>
      <c r="BU13" s="684"/>
      <c r="BV13" s="684"/>
      <c r="BW13" s="684"/>
      <c r="BX13" s="684"/>
      <c r="BY13" s="684"/>
      <c r="BZ13" s="684"/>
      <c r="CA13" s="684"/>
      <c r="CB13" s="693"/>
      <c r="CD13" s="698" t="s">
        <v>252</v>
      </c>
      <c r="CE13" s="699"/>
      <c r="CF13" s="699"/>
      <c r="CG13" s="699"/>
      <c r="CH13" s="699"/>
      <c r="CI13" s="699"/>
      <c r="CJ13" s="699"/>
      <c r="CK13" s="699"/>
      <c r="CL13" s="699"/>
      <c r="CM13" s="699"/>
      <c r="CN13" s="699"/>
      <c r="CO13" s="699"/>
      <c r="CP13" s="699"/>
      <c r="CQ13" s="700"/>
      <c r="CR13" s="683">
        <v>2958583</v>
      </c>
      <c r="CS13" s="684"/>
      <c r="CT13" s="684"/>
      <c r="CU13" s="684"/>
      <c r="CV13" s="684"/>
      <c r="CW13" s="684"/>
      <c r="CX13" s="684"/>
      <c r="CY13" s="685"/>
      <c r="CZ13" s="686">
        <v>9.3000000000000007</v>
      </c>
      <c r="DA13" s="686"/>
      <c r="DB13" s="686"/>
      <c r="DC13" s="686"/>
      <c r="DD13" s="692">
        <v>1689077</v>
      </c>
      <c r="DE13" s="684"/>
      <c r="DF13" s="684"/>
      <c r="DG13" s="684"/>
      <c r="DH13" s="684"/>
      <c r="DI13" s="684"/>
      <c r="DJ13" s="684"/>
      <c r="DK13" s="684"/>
      <c r="DL13" s="684"/>
      <c r="DM13" s="684"/>
      <c r="DN13" s="684"/>
      <c r="DO13" s="684"/>
      <c r="DP13" s="685"/>
      <c r="DQ13" s="692">
        <v>1369571</v>
      </c>
      <c r="DR13" s="684"/>
      <c r="DS13" s="684"/>
      <c r="DT13" s="684"/>
      <c r="DU13" s="684"/>
      <c r="DV13" s="684"/>
      <c r="DW13" s="684"/>
      <c r="DX13" s="684"/>
      <c r="DY13" s="684"/>
      <c r="DZ13" s="684"/>
      <c r="EA13" s="684"/>
      <c r="EB13" s="684"/>
      <c r="EC13" s="693"/>
    </row>
    <row r="14" spans="2:143" ht="11.25" customHeight="1" x14ac:dyDescent="0.15">
      <c r="B14" s="680" t="s">
        <v>253</v>
      </c>
      <c r="C14" s="681"/>
      <c r="D14" s="681"/>
      <c r="E14" s="681"/>
      <c r="F14" s="681"/>
      <c r="G14" s="681"/>
      <c r="H14" s="681"/>
      <c r="I14" s="681"/>
      <c r="J14" s="681"/>
      <c r="K14" s="681"/>
      <c r="L14" s="681"/>
      <c r="M14" s="681"/>
      <c r="N14" s="681"/>
      <c r="O14" s="681"/>
      <c r="P14" s="681"/>
      <c r="Q14" s="682"/>
      <c r="R14" s="683">
        <v>62219</v>
      </c>
      <c r="S14" s="684"/>
      <c r="T14" s="684"/>
      <c r="U14" s="684"/>
      <c r="V14" s="684"/>
      <c r="W14" s="684"/>
      <c r="X14" s="684"/>
      <c r="Y14" s="685"/>
      <c r="Z14" s="686">
        <v>0.2</v>
      </c>
      <c r="AA14" s="686"/>
      <c r="AB14" s="686"/>
      <c r="AC14" s="686"/>
      <c r="AD14" s="687">
        <v>62219</v>
      </c>
      <c r="AE14" s="687"/>
      <c r="AF14" s="687"/>
      <c r="AG14" s="687"/>
      <c r="AH14" s="687"/>
      <c r="AI14" s="687"/>
      <c r="AJ14" s="687"/>
      <c r="AK14" s="687"/>
      <c r="AL14" s="688">
        <v>0.4</v>
      </c>
      <c r="AM14" s="689"/>
      <c r="AN14" s="689"/>
      <c r="AO14" s="690"/>
      <c r="AP14" s="680" t="s">
        <v>254</v>
      </c>
      <c r="AQ14" s="681"/>
      <c r="AR14" s="681"/>
      <c r="AS14" s="681"/>
      <c r="AT14" s="681"/>
      <c r="AU14" s="681"/>
      <c r="AV14" s="681"/>
      <c r="AW14" s="681"/>
      <c r="AX14" s="681"/>
      <c r="AY14" s="681"/>
      <c r="AZ14" s="681"/>
      <c r="BA14" s="681"/>
      <c r="BB14" s="681"/>
      <c r="BC14" s="681"/>
      <c r="BD14" s="681"/>
      <c r="BE14" s="681"/>
      <c r="BF14" s="682"/>
      <c r="BG14" s="683">
        <v>253479</v>
      </c>
      <c r="BH14" s="684"/>
      <c r="BI14" s="684"/>
      <c r="BJ14" s="684"/>
      <c r="BK14" s="684"/>
      <c r="BL14" s="684"/>
      <c r="BM14" s="684"/>
      <c r="BN14" s="685"/>
      <c r="BO14" s="686">
        <v>2</v>
      </c>
      <c r="BP14" s="686"/>
      <c r="BQ14" s="686"/>
      <c r="BR14" s="686"/>
      <c r="BS14" s="692" t="s">
        <v>236</v>
      </c>
      <c r="BT14" s="684"/>
      <c r="BU14" s="684"/>
      <c r="BV14" s="684"/>
      <c r="BW14" s="684"/>
      <c r="BX14" s="684"/>
      <c r="BY14" s="684"/>
      <c r="BZ14" s="684"/>
      <c r="CA14" s="684"/>
      <c r="CB14" s="693"/>
      <c r="CD14" s="698" t="s">
        <v>255</v>
      </c>
      <c r="CE14" s="699"/>
      <c r="CF14" s="699"/>
      <c r="CG14" s="699"/>
      <c r="CH14" s="699"/>
      <c r="CI14" s="699"/>
      <c r="CJ14" s="699"/>
      <c r="CK14" s="699"/>
      <c r="CL14" s="699"/>
      <c r="CM14" s="699"/>
      <c r="CN14" s="699"/>
      <c r="CO14" s="699"/>
      <c r="CP14" s="699"/>
      <c r="CQ14" s="700"/>
      <c r="CR14" s="683">
        <v>1484944</v>
      </c>
      <c r="CS14" s="684"/>
      <c r="CT14" s="684"/>
      <c r="CU14" s="684"/>
      <c r="CV14" s="684"/>
      <c r="CW14" s="684"/>
      <c r="CX14" s="684"/>
      <c r="CY14" s="685"/>
      <c r="CZ14" s="686">
        <v>4.7</v>
      </c>
      <c r="DA14" s="686"/>
      <c r="DB14" s="686"/>
      <c r="DC14" s="686"/>
      <c r="DD14" s="692">
        <v>86808</v>
      </c>
      <c r="DE14" s="684"/>
      <c r="DF14" s="684"/>
      <c r="DG14" s="684"/>
      <c r="DH14" s="684"/>
      <c r="DI14" s="684"/>
      <c r="DJ14" s="684"/>
      <c r="DK14" s="684"/>
      <c r="DL14" s="684"/>
      <c r="DM14" s="684"/>
      <c r="DN14" s="684"/>
      <c r="DO14" s="684"/>
      <c r="DP14" s="685"/>
      <c r="DQ14" s="692">
        <v>1398434</v>
      </c>
      <c r="DR14" s="684"/>
      <c r="DS14" s="684"/>
      <c r="DT14" s="684"/>
      <c r="DU14" s="684"/>
      <c r="DV14" s="684"/>
      <c r="DW14" s="684"/>
      <c r="DX14" s="684"/>
      <c r="DY14" s="684"/>
      <c r="DZ14" s="684"/>
      <c r="EA14" s="684"/>
      <c r="EB14" s="684"/>
      <c r="EC14" s="693"/>
    </row>
    <row r="15" spans="2:143" ht="11.25" customHeight="1" x14ac:dyDescent="0.15">
      <c r="B15" s="680" t="s">
        <v>256</v>
      </c>
      <c r="C15" s="681"/>
      <c r="D15" s="681"/>
      <c r="E15" s="681"/>
      <c r="F15" s="681"/>
      <c r="G15" s="681"/>
      <c r="H15" s="681"/>
      <c r="I15" s="681"/>
      <c r="J15" s="681"/>
      <c r="K15" s="681"/>
      <c r="L15" s="681"/>
      <c r="M15" s="681"/>
      <c r="N15" s="681"/>
      <c r="O15" s="681"/>
      <c r="P15" s="681"/>
      <c r="Q15" s="682"/>
      <c r="R15" s="683" t="s">
        <v>236</v>
      </c>
      <c r="S15" s="684"/>
      <c r="T15" s="684"/>
      <c r="U15" s="684"/>
      <c r="V15" s="684"/>
      <c r="W15" s="684"/>
      <c r="X15" s="684"/>
      <c r="Y15" s="685"/>
      <c r="Z15" s="686" t="s">
        <v>126</v>
      </c>
      <c r="AA15" s="686"/>
      <c r="AB15" s="686"/>
      <c r="AC15" s="686"/>
      <c r="AD15" s="687" t="s">
        <v>236</v>
      </c>
      <c r="AE15" s="687"/>
      <c r="AF15" s="687"/>
      <c r="AG15" s="687"/>
      <c r="AH15" s="687"/>
      <c r="AI15" s="687"/>
      <c r="AJ15" s="687"/>
      <c r="AK15" s="687"/>
      <c r="AL15" s="688" t="s">
        <v>236</v>
      </c>
      <c r="AM15" s="689"/>
      <c r="AN15" s="689"/>
      <c r="AO15" s="690"/>
      <c r="AP15" s="680" t="s">
        <v>257</v>
      </c>
      <c r="AQ15" s="681"/>
      <c r="AR15" s="681"/>
      <c r="AS15" s="681"/>
      <c r="AT15" s="681"/>
      <c r="AU15" s="681"/>
      <c r="AV15" s="681"/>
      <c r="AW15" s="681"/>
      <c r="AX15" s="681"/>
      <c r="AY15" s="681"/>
      <c r="AZ15" s="681"/>
      <c r="BA15" s="681"/>
      <c r="BB15" s="681"/>
      <c r="BC15" s="681"/>
      <c r="BD15" s="681"/>
      <c r="BE15" s="681"/>
      <c r="BF15" s="682"/>
      <c r="BG15" s="683">
        <v>697434</v>
      </c>
      <c r="BH15" s="684"/>
      <c r="BI15" s="684"/>
      <c r="BJ15" s="684"/>
      <c r="BK15" s="684"/>
      <c r="BL15" s="684"/>
      <c r="BM15" s="684"/>
      <c r="BN15" s="685"/>
      <c r="BO15" s="686">
        <v>5.5</v>
      </c>
      <c r="BP15" s="686"/>
      <c r="BQ15" s="686"/>
      <c r="BR15" s="686"/>
      <c r="BS15" s="692" t="s">
        <v>236</v>
      </c>
      <c r="BT15" s="684"/>
      <c r="BU15" s="684"/>
      <c r="BV15" s="684"/>
      <c r="BW15" s="684"/>
      <c r="BX15" s="684"/>
      <c r="BY15" s="684"/>
      <c r="BZ15" s="684"/>
      <c r="CA15" s="684"/>
      <c r="CB15" s="693"/>
      <c r="CD15" s="698" t="s">
        <v>258</v>
      </c>
      <c r="CE15" s="699"/>
      <c r="CF15" s="699"/>
      <c r="CG15" s="699"/>
      <c r="CH15" s="699"/>
      <c r="CI15" s="699"/>
      <c r="CJ15" s="699"/>
      <c r="CK15" s="699"/>
      <c r="CL15" s="699"/>
      <c r="CM15" s="699"/>
      <c r="CN15" s="699"/>
      <c r="CO15" s="699"/>
      <c r="CP15" s="699"/>
      <c r="CQ15" s="700"/>
      <c r="CR15" s="683">
        <v>4615503</v>
      </c>
      <c r="CS15" s="684"/>
      <c r="CT15" s="684"/>
      <c r="CU15" s="684"/>
      <c r="CV15" s="684"/>
      <c r="CW15" s="684"/>
      <c r="CX15" s="684"/>
      <c r="CY15" s="685"/>
      <c r="CZ15" s="686">
        <v>14.5</v>
      </c>
      <c r="DA15" s="686"/>
      <c r="DB15" s="686"/>
      <c r="DC15" s="686"/>
      <c r="DD15" s="692">
        <v>2236764</v>
      </c>
      <c r="DE15" s="684"/>
      <c r="DF15" s="684"/>
      <c r="DG15" s="684"/>
      <c r="DH15" s="684"/>
      <c r="DI15" s="684"/>
      <c r="DJ15" s="684"/>
      <c r="DK15" s="684"/>
      <c r="DL15" s="684"/>
      <c r="DM15" s="684"/>
      <c r="DN15" s="684"/>
      <c r="DO15" s="684"/>
      <c r="DP15" s="685"/>
      <c r="DQ15" s="692">
        <v>2072052</v>
      </c>
      <c r="DR15" s="684"/>
      <c r="DS15" s="684"/>
      <c r="DT15" s="684"/>
      <c r="DU15" s="684"/>
      <c r="DV15" s="684"/>
      <c r="DW15" s="684"/>
      <c r="DX15" s="684"/>
      <c r="DY15" s="684"/>
      <c r="DZ15" s="684"/>
      <c r="EA15" s="684"/>
      <c r="EB15" s="684"/>
      <c r="EC15" s="693"/>
    </row>
    <row r="16" spans="2:143" ht="11.25" customHeight="1" x14ac:dyDescent="0.15">
      <c r="B16" s="680" t="s">
        <v>259</v>
      </c>
      <c r="C16" s="681"/>
      <c r="D16" s="681"/>
      <c r="E16" s="681"/>
      <c r="F16" s="681"/>
      <c r="G16" s="681"/>
      <c r="H16" s="681"/>
      <c r="I16" s="681"/>
      <c r="J16" s="681"/>
      <c r="K16" s="681"/>
      <c r="L16" s="681"/>
      <c r="M16" s="681"/>
      <c r="N16" s="681"/>
      <c r="O16" s="681"/>
      <c r="P16" s="681"/>
      <c r="Q16" s="682"/>
      <c r="R16" s="683">
        <v>18181</v>
      </c>
      <c r="S16" s="684"/>
      <c r="T16" s="684"/>
      <c r="U16" s="684"/>
      <c r="V16" s="684"/>
      <c r="W16" s="684"/>
      <c r="X16" s="684"/>
      <c r="Y16" s="685"/>
      <c r="Z16" s="686">
        <v>0.1</v>
      </c>
      <c r="AA16" s="686"/>
      <c r="AB16" s="686"/>
      <c r="AC16" s="686"/>
      <c r="AD16" s="687">
        <v>18181</v>
      </c>
      <c r="AE16" s="687"/>
      <c r="AF16" s="687"/>
      <c r="AG16" s="687"/>
      <c r="AH16" s="687"/>
      <c r="AI16" s="687"/>
      <c r="AJ16" s="687"/>
      <c r="AK16" s="687"/>
      <c r="AL16" s="688">
        <v>0.1</v>
      </c>
      <c r="AM16" s="689"/>
      <c r="AN16" s="689"/>
      <c r="AO16" s="690"/>
      <c r="AP16" s="680" t="s">
        <v>260</v>
      </c>
      <c r="AQ16" s="681"/>
      <c r="AR16" s="681"/>
      <c r="AS16" s="681"/>
      <c r="AT16" s="681"/>
      <c r="AU16" s="681"/>
      <c r="AV16" s="681"/>
      <c r="AW16" s="681"/>
      <c r="AX16" s="681"/>
      <c r="AY16" s="681"/>
      <c r="AZ16" s="681"/>
      <c r="BA16" s="681"/>
      <c r="BB16" s="681"/>
      <c r="BC16" s="681"/>
      <c r="BD16" s="681"/>
      <c r="BE16" s="681"/>
      <c r="BF16" s="682"/>
      <c r="BG16" s="683">
        <v>14667</v>
      </c>
      <c r="BH16" s="684"/>
      <c r="BI16" s="684"/>
      <c r="BJ16" s="684"/>
      <c r="BK16" s="684"/>
      <c r="BL16" s="684"/>
      <c r="BM16" s="684"/>
      <c r="BN16" s="685"/>
      <c r="BO16" s="686">
        <v>0.1</v>
      </c>
      <c r="BP16" s="686"/>
      <c r="BQ16" s="686"/>
      <c r="BR16" s="686"/>
      <c r="BS16" s="692" t="s">
        <v>236</v>
      </c>
      <c r="BT16" s="684"/>
      <c r="BU16" s="684"/>
      <c r="BV16" s="684"/>
      <c r="BW16" s="684"/>
      <c r="BX16" s="684"/>
      <c r="BY16" s="684"/>
      <c r="BZ16" s="684"/>
      <c r="CA16" s="684"/>
      <c r="CB16" s="693"/>
      <c r="CD16" s="698" t="s">
        <v>261</v>
      </c>
      <c r="CE16" s="699"/>
      <c r="CF16" s="699"/>
      <c r="CG16" s="699"/>
      <c r="CH16" s="699"/>
      <c r="CI16" s="699"/>
      <c r="CJ16" s="699"/>
      <c r="CK16" s="699"/>
      <c r="CL16" s="699"/>
      <c r="CM16" s="699"/>
      <c r="CN16" s="699"/>
      <c r="CO16" s="699"/>
      <c r="CP16" s="699"/>
      <c r="CQ16" s="700"/>
      <c r="CR16" s="683">
        <v>294140</v>
      </c>
      <c r="CS16" s="684"/>
      <c r="CT16" s="684"/>
      <c r="CU16" s="684"/>
      <c r="CV16" s="684"/>
      <c r="CW16" s="684"/>
      <c r="CX16" s="684"/>
      <c r="CY16" s="685"/>
      <c r="CZ16" s="686">
        <v>0.9</v>
      </c>
      <c r="DA16" s="686"/>
      <c r="DB16" s="686"/>
      <c r="DC16" s="686"/>
      <c r="DD16" s="692" t="s">
        <v>236</v>
      </c>
      <c r="DE16" s="684"/>
      <c r="DF16" s="684"/>
      <c r="DG16" s="684"/>
      <c r="DH16" s="684"/>
      <c r="DI16" s="684"/>
      <c r="DJ16" s="684"/>
      <c r="DK16" s="684"/>
      <c r="DL16" s="684"/>
      <c r="DM16" s="684"/>
      <c r="DN16" s="684"/>
      <c r="DO16" s="684"/>
      <c r="DP16" s="685"/>
      <c r="DQ16" s="692">
        <v>125418</v>
      </c>
      <c r="DR16" s="684"/>
      <c r="DS16" s="684"/>
      <c r="DT16" s="684"/>
      <c r="DU16" s="684"/>
      <c r="DV16" s="684"/>
      <c r="DW16" s="684"/>
      <c r="DX16" s="684"/>
      <c r="DY16" s="684"/>
      <c r="DZ16" s="684"/>
      <c r="EA16" s="684"/>
      <c r="EB16" s="684"/>
      <c r="EC16" s="693"/>
    </row>
    <row r="17" spans="2:133" ht="11.25" customHeight="1" x14ac:dyDescent="0.15">
      <c r="B17" s="680" t="s">
        <v>262</v>
      </c>
      <c r="C17" s="681"/>
      <c r="D17" s="681"/>
      <c r="E17" s="681"/>
      <c r="F17" s="681"/>
      <c r="G17" s="681"/>
      <c r="H17" s="681"/>
      <c r="I17" s="681"/>
      <c r="J17" s="681"/>
      <c r="K17" s="681"/>
      <c r="L17" s="681"/>
      <c r="M17" s="681"/>
      <c r="N17" s="681"/>
      <c r="O17" s="681"/>
      <c r="P17" s="681"/>
      <c r="Q17" s="682"/>
      <c r="R17" s="683">
        <v>218463</v>
      </c>
      <c r="S17" s="684"/>
      <c r="T17" s="684"/>
      <c r="U17" s="684"/>
      <c r="V17" s="684"/>
      <c r="W17" s="684"/>
      <c r="X17" s="684"/>
      <c r="Y17" s="685"/>
      <c r="Z17" s="686">
        <v>0.6</v>
      </c>
      <c r="AA17" s="686"/>
      <c r="AB17" s="686"/>
      <c r="AC17" s="686"/>
      <c r="AD17" s="687">
        <v>218463</v>
      </c>
      <c r="AE17" s="687"/>
      <c r="AF17" s="687"/>
      <c r="AG17" s="687"/>
      <c r="AH17" s="687"/>
      <c r="AI17" s="687"/>
      <c r="AJ17" s="687"/>
      <c r="AK17" s="687"/>
      <c r="AL17" s="688">
        <v>1.3</v>
      </c>
      <c r="AM17" s="689"/>
      <c r="AN17" s="689"/>
      <c r="AO17" s="690"/>
      <c r="AP17" s="680" t="s">
        <v>263</v>
      </c>
      <c r="AQ17" s="681"/>
      <c r="AR17" s="681"/>
      <c r="AS17" s="681"/>
      <c r="AT17" s="681"/>
      <c r="AU17" s="681"/>
      <c r="AV17" s="681"/>
      <c r="AW17" s="681"/>
      <c r="AX17" s="681"/>
      <c r="AY17" s="681"/>
      <c r="AZ17" s="681"/>
      <c r="BA17" s="681"/>
      <c r="BB17" s="681"/>
      <c r="BC17" s="681"/>
      <c r="BD17" s="681"/>
      <c r="BE17" s="681"/>
      <c r="BF17" s="682"/>
      <c r="BG17" s="683" t="s">
        <v>236</v>
      </c>
      <c r="BH17" s="684"/>
      <c r="BI17" s="684"/>
      <c r="BJ17" s="684"/>
      <c r="BK17" s="684"/>
      <c r="BL17" s="684"/>
      <c r="BM17" s="684"/>
      <c r="BN17" s="685"/>
      <c r="BO17" s="686" t="s">
        <v>236</v>
      </c>
      <c r="BP17" s="686"/>
      <c r="BQ17" s="686"/>
      <c r="BR17" s="686"/>
      <c r="BS17" s="692" t="s">
        <v>236</v>
      </c>
      <c r="BT17" s="684"/>
      <c r="BU17" s="684"/>
      <c r="BV17" s="684"/>
      <c r="BW17" s="684"/>
      <c r="BX17" s="684"/>
      <c r="BY17" s="684"/>
      <c r="BZ17" s="684"/>
      <c r="CA17" s="684"/>
      <c r="CB17" s="693"/>
      <c r="CD17" s="698" t="s">
        <v>264</v>
      </c>
      <c r="CE17" s="699"/>
      <c r="CF17" s="699"/>
      <c r="CG17" s="699"/>
      <c r="CH17" s="699"/>
      <c r="CI17" s="699"/>
      <c r="CJ17" s="699"/>
      <c r="CK17" s="699"/>
      <c r="CL17" s="699"/>
      <c r="CM17" s="699"/>
      <c r="CN17" s="699"/>
      <c r="CO17" s="699"/>
      <c r="CP17" s="699"/>
      <c r="CQ17" s="700"/>
      <c r="CR17" s="683">
        <v>3272909</v>
      </c>
      <c r="CS17" s="684"/>
      <c r="CT17" s="684"/>
      <c r="CU17" s="684"/>
      <c r="CV17" s="684"/>
      <c r="CW17" s="684"/>
      <c r="CX17" s="684"/>
      <c r="CY17" s="685"/>
      <c r="CZ17" s="686">
        <v>10.3</v>
      </c>
      <c r="DA17" s="686"/>
      <c r="DB17" s="686"/>
      <c r="DC17" s="686"/>
      <c r="DD17" s="692" t="s">
        <v>236</v>
      </c>
      <c r="DE17" s="684"/>
      <c r="DF17" s="684"/>
      <c r="DG17" s="684"/>
      <c r="DH17" s="684"/>
      <c r="DI17" s="684"/>
      <c r="DJ17" s="684"/>
      <c r="DK17" s="684"/>
      <c r="DL17" s="684"/>
      <c r="DM17" s="684"/>
      <c r="DN17" s="684"/>
      <c r="DO17" s="684"/>
      <c r="DP17" s="685"/>
      <c r="DQ17" s="692">
        <v>3272909</v>
      </c>
      <c r="DR17" s="684"/>
      <c r="DS17" s="684"/>
      <c r="DT17" s="684"/>
      <c r="DU17" s="684"/>
      <c r="DV17" s="684"/>
      <c r="DW17" s="684"/>
      <c r="DX17" s="684"/>
      <c r="DY17" s="684"/>
      <c r="DZ17" s="684"/>
      <c r="EA17" s="684"/>
      <c r="EB17" s="684"/>
      <c r="EC17" s="693"/>
    </row>
    <row r="18" spans="2:133" ht="11.25" customHeight="1" x14ac:dyDescent="0.15">
      <c r="B18" s="680" t="s">
        <v>265</v>
      </c>
      <c r="C18" s="681"/>
      <c r="D18" s="681"/>
      <c r="E18" s="681"/>
      <c r="F18" s="681"/>
      <c r="G18" s="681"/>
      <c r="H18" s="681"/>
      <c r="I18" s="681"/>
      <c r="J18" s="681"/>
      <c r="K18" s="681"/>
      <c r="L18" s="681"/>
      <c r="M18" s="681"/>
      <c r="N18" s="681"/>
      <c r="O18" s="681"/>
      <c r="P18" s="681"/>
      <c r="Q18" s="682"/>
      <c r="R18" s="683">
        <v>64880</v>
      </c>
      <c r="S18" s="684"/>
      <c r="T18" s="684"/>
      <c r="U18" s="684"/>
      <c r="V18" s="684"/>
      <c r="W18" s="684"/>
      <c r="X18" s="684"/>
      <c r="Y18" s="685"/>
      <c r="Z18" s="686">
        <v>0.2</v>
      </c>
      <c r="AA18" s="686"/>
      <c r="AB18" s="686"/>
      <c r="AC18" s="686"/>
      <c r="AD18" s="687">
        <v>64880</v>
      </c>
      <c r="AE18" s="687"/>
      <c r="AF18" s="687"/>
      <c r="AG18" s="687"/>
      <c r="AH18" s="687"/>
      <c r="AI18" s="687"/>
      <c r="AJ18" s="687"/>
      <c r="AK18" s="687"/>
      <c r="AL18" s="688">
        <v>0.4</v>
      </c>
      <c r="AM18" s="689"/>
      <c r="AN18" s="689"/>
      <c r="AO18" s="690"/>
      <c r="AP18" s="680" t="s">
        <v>266</v>
      </c>
      <c r="AQ18" s="681"/>
      <c r="AR18" s="681"/>
      <c r="AS18" s="681"/>
      <c r="AT18" s="681"/>
      <c r="AU18" s="681"/>
      <c r="AV18" s="681"/>
      <c r="AW18" s="681"/>
      <c r="AX18" s="681"/>
      <c r="AY18" s="681"/>
      <c r="AZ18" s="681"/>
      <c r="BA18" s="681"/>
      <c r="BB18" s="681"/>
      <c r="BC18" s="681"/>
      <c r="BD18" s="681"/>
      <c r="BE18" s="681"/>
      <c r="BF18" s="682"/>
      <c r="BG18" s="683" t="s">
        <v>236</v>
      </c>
      <c r="BH18" s="684"/>
      <c r="BI18" s="684"/>
      <c r="BJ18" s="684"/>
      <c r="BK18" s="684"/>
      <c r="BL18" s="684"/>
      <c r="BM18" s="684"/>
      <c r="BN18" s="685"/>
      <c r="BO18" s="686" t="s">
        <v>236</v>
      </c>
      <c r="BP18" s="686"/>
      <c r="BQ18" s="686"/>
      <c r="BR18" s="686"/>
      <c r="BS18" s="692" t="s">
        <v>236</v>
      </c>
      <c r="BT18" s="684"/>
      <c r="BU18" s="684"/>
      <c r="BV18" s="684"/>
      <c r="BW18" s="684"/>
      <c r="BX18" s="684"/>
      <c r="BY18" s="684"/>
      <c r="BZ18" s="684"/>
      <c r="CA18" s="684"/>
      <c r="CB18" s="693"/>
      <c r="CD18" s="698" t="s">
        <v>267</v>
      </c>
      <c r="CE18" s="699"/>
      <c r="CF18" s="699"/>
      <c r="CG18" s="699"/>
      <c r="CH18" s="699"/>
      <c r="CI18" s="699"/>
      <c r="CJ18" s="699"/>
      <c r="CK18" s="699"/>
      <c r="CL18" s="699"/>
      <c r="CM18" s="699"/>
      <c r="CN18" s="699"/>
      <c r="CO18" s="699"/>
      <c r="CP18" s="699"/>
      <c r="CQ18" s="700"/>
      <c r="CR18" s="683" t="s">
        <v>236</v>
      </c>
      <c r="CS18" s="684"/>
      <c r="CT18" s="684"/>
      <c r="CU18" s="684"/>
      <c r="CV18" s="684"/>
      <c r="CW18" s="684"/>
      <c r="CX18" s="684"/>
      <c r="CY18" s="685"/>
      <c r="CZ18" s="686" t="s">
        <v>236</v>
      </c>
      <c r="DA18" s="686"/>
      <c r="DB18" s="686"/>
      <c r="DC18" s="686"/>
      <c r="DD18" s="692" t="s">
        <v>173</v>
      </c>
      <c r="DE18" s="684"/>
      <c r="DF18" s="684"/>
      <c r="DG18" s="684"/>
      <c r="DH18" s="684"/>
      <c r="DI18" s="684"/>
      <c r="DJ18" s="684"/>
      <c r="DK18" s="684"/>
      <c r="DL18" s="684"/>
      <c r="DM18" s="684"/>
      <c r="DN18" s="684"/>
      <c r="DO18" s="684"/>
      <c r="DP18" s="685"/>
      <c r="DQ18" s="692" t="s">
        <v>236</v>
      </c>
      <c r="DR18" s="684"/>
      <c r="DS18" s="684"/>
      <c r="DT18" s="684"/>
      <c r="DU18" s="684"/>
      <c r="DV18" s="684"/>
      <c r="DW18" s="684"/>
      <c r="DX18" s="684"/>
      <c r="DY18" s="684"/>
      <c r="DZ18" s="684"/>
      <c r="EA18" s="684"/>
      <c r="EB18" s="684"/>
      <c r="EC18" s="693"/>
    </row>
    <row r="19" spans="2:133" ht="11.25" customHeight="1" x14ac:dyDescent="0.15">
      <c r="B19" s="680" t="s">
        <v>268</v>
      </c>
      <c r="C19" s="681"/>
      <c r="D19" s="681"/>
      <c r="E19" s="681"/>
      <c r="F19" s="681"/>
      <c r="G19" s="681"/>
      <c r="H19" s="681"/>
      <c r="I19" s="681"/>
      <c r="J19" s="681"/>
      <c r="K19" s="681"/>
      <c r="L19" s="681"/>
      <c r="M19" s="681"/>
      <c r="N19" s="681"/>
      <c r="O19" s="681"/>
      <c r="P19" s="681"/>
      <c r="Q19" s="682"/>
      <c r="R19" s="683">
        <v>8602</v>
      </c>
      <c r="S19" s="684"/>
      <c r="T19" s="684"/>
      <c r="U19" s="684"/>
      <c r="V19" s="684"/>
      <c r="W19" s="684"/>
      <c r="X19" s="684"/>
      <c r="Y19" s="685"/>
      <c r="Z19" s="686">
        <v>0</v>
      </c>
      <c r="AA19" s="686"/>
      <c r="AB19" s="686"/>
      <c r="AC19" s="686"/>
      <c r="AD19" s="687">
        <v>8602</v>
      </c>
      <c r="AE19" s="687"/>
      <c r="AF19" s="687"/>
      <c r="AG19" s="687"/>
      <c r="AH19" s="687"/>
      <c r="AI19" s="687"/>
      <c r="AJ19" s="687"/>
      <c r="AK19" s="687"/>
      <c r="AL19" s="688">
        <v>0</v>
      </c>
      <c r="AM19" s="689"/>
      <c r="AN19" s="689"/>
      <c r="AO19" s="690"/>
      <c r="AP19" s="680" t="s">
        <v>269</v>
      </c>
      <c r="AQ19" s="681"/>
      <c r="AR19" s="681"/>
      <c r="AS19" s="681"/>
      <c r="AT19" s="681"/>
      <c r="AU19" s="681"/>
      <c r="AV19" s="681"/>
      <c r="AW19" s="681"/>
      <c r="AX19" s="681"/>
      <c r="AY19" s="681"/>
      <c r="AZ19" s="681"/>
      <c r="BA19" s="681"/>
      <c r="BB19" s="681"/>
      <c r="BC19" s="681"/>
      <c r="BD19" s="681"/>
      <c r="BE19" s="681"/>
      <c r="BF19" s="682"/>
      <c r="BG19" s="683">
        <v>457196</v>
      </c>
      <c r="BH19" s="684"/>
      <c r="BI19" s="684"/>
      <c r="BJ19" s="684"/>
      <c r="BK19" s="684"/>
      <c r="BL19" s="684"/>
      <c r="BM19" s="684"/>
      <c r="BN19" s="685"/>
      <c r="BO19" s="686">
        <v>3.6</v>
      </c>
      <c r="BP19" s="686"/>
      <c r="BQ19" s="686"/>
      <c r="BR19" s="686"/>
      <c r="BS19" s="692" t="s">
        <v>236</v>
      </c>
      <c r="BT19" s="684"/>
      <c r="BU19" s="684"/>
      <c r="BV19" s="684"/>
      <c r="BW19" s="684"/>
      <c r="BX19" s="684"/>
      <c r="BY19" s="684"/>
      <c r="BZ19" s="684"/>
      <c r="CA19" s="684"/>
      <c r="CB19" s="693"/>
      <c r="CD19" s="698" t="s">
        <v>270</v>
      </c>
      <c r="CE19" s="699"/>
      <c r="CF19" s="699"/>
      <c r="CG19" s="699"/>
      <c r="CH19" s="699"/>
      <c r="CI19" s="699"/>
      <c r="CJ19" s="699"/>
      <c r="CK19" s="699"/>
      <c r="CL19" s="699"/>
      <c r="CM19" s="699"/>
      <c r="CN19" s="699"/>
      <c r="CO19" s="699"/>
      <c r="CP19" s="699"/>
      <c r="CQ19" s="700"/>
      <c r="CR19" s="683" t="s">
        <v>236</v>
      </c>
      <c r="CS19" s="684"/>
      <c r="CT19" s="684"/>
      <c r="CU19" s="684"/>
      <c r="CV19" s="684"/>
      <c r="CW19" s="684"/>
      <c r="CX19" s="684"/>
      <c r="CY19" s="685"/>
      <c r="CZ19" s="686" t="s">
        <v>236</v>
      </c>
      <c r="DA19" s="686"/>
      <c r="DB19" s="686"/>
      <c r="DC19" s="686"/>
      <c r="DD19" s="692" t="s">
        <v>236</v>
      </c>
      <c r="DE19" s="684"/>
      <c r="DF19" s="684"/>
      <c r="DG19" s="684"/>
      <c r="DH19" s="684"/>
      <c r="DI19" s="684"/>
      <c r="DJ19" s="684"/>
      <c r="DK19" s="684"/>
      <c r="DL19" s="684"/>
      <c r="DM19" s="684"/>
      <c r="DN19" s="684"/>
      <c r="DO19" s="684"/>
      <c r="DP19" s="685"/>
      <c r="DQ19" s="692" t="s">
        <v>236</v>
      </c>
      <c r="DR19" s="684"/>
      <c r="DS19" s="684"/>
      <c r="DT19" s="684"/>
      <c r="DU19" s="684"/>
      <c r="DV19" s="684"/>
      <c r="DW19" s="684"/>
      <c r="DX19" s="684"/>
      <c r="DY19" s="684"/>
      <c r="DZ19" s="684"/>
      <c r="EA19" s="684"/>
      <c r="EB19" s="684"/>
      <c r="EC19" s="693"/>
    </row>
    <row r="20" spans="2:133" ht="11.25" customHeight="1" x14ac:dyDescent="0.15">
      <c r="B20" s="680" t="s">
        <v>271</v>
      </c>
      <c r="C20" s="681"/>
      <c r="D20" s="681"/>
      <c r="E20" s="681"/>
      <c r="F20" s="681"/>
      <c r="G20" s="681"/>
      <c r="H20" s="681"/>
      <c r="I20" s="681"/>
      <c r="J20" s="681"/>
      <c r="K20" s="681"/>
      <c r="L20" s="681"/>
      <c r="M20" s="681"/>
      <c r="N20" s="681"/>
      <c r="O20" s="681"/>
      <c r="P20" s="681"/>
      <c r="Q20" s="682"/>
      <c r="R20" s="683">
        <v>2636</v>
      </c>
      <c r="S20" s="684"/>
      <c r="T20" s="684"/>
      <c r="U20" s="684"/>
      <c r="V20" s="684"/>
      <c r="W20" s="684"/>
      <c r="X20" s="684"/>
      <c r="Y20" s="685"/>
      <c r="Z20" s="686">
        <v>0</v>
      </c>
      <c r="AA20" s="686"/>
      <c r="AB20" s="686"/>
      <c r="AC20" s="686"/>
      <c r="AD20" s="687">
        <v>2636</v>
      </c>
      <c r="AE20" s="687"/>
      <c r="AF20" s="687"/>
      <c r="AG20" s="687"/>
      <c r="AH20" s="687"/>
      <c r="AI20" s="687"/>
      <c r="AJ20" s="687"/>
      <c r="AK20" s="687"/>
      <c r="AL20" s="688">
        <v>0</v>
      </c>
      <c r="AM20" s="689"/>
      <c r="AN20" s="689"/>
      <c r="AO20" s="690"/>
      <c r="AP20" s="680" t="s">
        <v>272</v>
      </c>
      <c r="AQ20" s="681"/>
      <c r="AR20" s="681"/>
      <c r="AS20" s="681"/>
      <c r="AT20" s="681"/>
      <c r="AU20" s="681"/>
      <c r="AV20" s="681"/>
      <c r="AW20" s="681"/>
      <c r="AX20" s="681"/>
      <c r="AY20" s="681"/>
      <c r="AZ20" s="681"/>
      <c r="BA20" s="681"/>
      <c r="BB20" s="681"/>
      <c r="BC20" s="681"/>
      <c r="BD20" s="681"/>
      <c r="BE20" s="681"/>
      <c r="BF20" s="682"/>
      <c r="BG20" s="683">
        <v>457196</v>
      </c>
      <c r="BH20" s="684"/>
      <c r="BI20" s="684"/>
      <c r="BJ20" s="684"/>
      <c r="BK20" s="684"/>
      <c r="BL20" s="684"/>
      <c r="BM20" s="684"/>
      <c r="BN20" s="685"/>
      <c r="BO20" s="686">
        <v>3.6</v>
      </c>
      <c r="BP20" s="686"/>
      <c r="BQ20" s="686"/>
      <c r="BR20" s="686"/>
      <c r="BS20" s="692" t="s">
        <v>236</v>
      </c>
      <c r="BT20" s="684"/>
      <c r="BU20" s="684"/>
      <c r="BV20" s="684"/>
      <c r="BW20" s="684"/>
      <c r="BX20" s="684"/>
      <c r="BY20" s="684"/>
      <c r="BZ20" s="684"/>
      <c r="CA20" s="684"/>
      <c r="CB20" s="693"/>
      <c r="CD20" s="698" t="s">
        <v>273</v>
      </c>
      <c r="CE20" s="699"/>
      <c r="CF20" s="699"/>
      <c r="CG20" s="699"/>
      <c r="CH20" s="699"/>
      <c r="CI20" s="699"/>
      <c r="CJ20" s="699"/>
      <c r="CK20" s="699"/>
      <c r="CL20" s="699"/>
      <c r="CM20" s="699"/>
      <c r="CN20" s="699"/>
      <c r="CO20" s="699"/>
      <c r="CP20" s="699"/>
      <c r="CQ20" s="700"/>
      <c r="CR20" s="683">
        <v>31838200</v>
      </c>
      <c r="CS20" s="684"/>
      <c r="CT20" s="684"/>
      <c r="CU20" s="684"/>
      <c r="CV20" s="684"/>
      <c r="CW20" s="684"/>
      <c r="CX20" s="684"/>
      <c r="CY20" s="685"/>
      <c r="CZ20" s="686">
        <v>100</v>
      </c>
      <c r="DA20" s="686"/>
      <c r="DB20" s="686"/>
      <c r="DC20" s="686"/>
      <c r="DD20" s="692">
        <v>4471109</v>
      </c>
      <c r="DE20" s="684"/>
      <c r="DF20" s="684"/>
      <c r="DG20" s="684"/>
      <c r="DH20" s="684"/>
      <c r="DI20" s="684"/>
      <c r="DJ20" s="684"/>
      <c r="DK20" s="684"/>
      <c r="DL20" s="684"/>
      <c r="DM20" s="684"/>
      <c r="DN20" s="684"/>
      <c r="DO20" s="684"/>
      <c r="DP20" s="685"/>
      <c r="DQ20" s="692">
        <v>20820955</v>
      </c>
      <c r="DR20" s="684"/>
      <c r="DS20" s="684"/>
      <c r="DT20" s="684"/>
      <c r="DU20" s="684"/>
      <c r="DV20" s="684"/>
      <c r="DW20" s="684"/>
      <c r="DX20" s="684"/>
      <c r="DY20" s="684"/>
      <c r="DZ20" s="684"/>
      <c r="EA20" s="684"/>
      <c r="EB20" s="684"/>
      <c r="EC20" s="693"/>
    </row>
    <row r="21" spans="2:133" ht="11.25" customHeight="1" x14ac:dyDescent="0.15">
      <c r="B21" s="680" t="s">
        <v>274</v>
      </c>
      <c r="C21" s="681"/>
      <c r="D21" s="681"/>
      <c r="E21" s="681"/>
      <c r="F21" s="681"/>
      <c r="G21" s="681"/>
      <c r="H21" s="681"/>
      <c r="I21" s="681"/>
      <c r="J21" s="681"/>
      <c r="K21" s="681"/>
      <c r="L21" s="681"/>
      <c r="M21" s="681"/>
      <c r="N21" s="681"/>
      <c r="O21" s="681"/>
      <c r="P21" s="681"/>
      <c r="Q21" s="682"/>
      <c r="R21" s="683">
        <v>142345</v>
      </c>
      <c r="S21" s="684"/>
      <c r="T21" s="684"/>
      <c r="U21" s="684"/>
      <c r="V21" s="684"/>
      <c r="W21" s="684"/>
      <c r="X21" s="684"/>
      <c r="Y21" s="685"/>
      <c r="Z21" s="686">
        <v>0.4</v>
      </c>
      <c r="AA21" s="686"/>
      <c r="AB21" s="686"/>
      <c r="AC21" s="686"/>
      <c r="AD21" s="687">
        <v>142345</v>
      </c>
      <c r="AE21" s="687"/>
      <c r="AF21" s="687"/>
      <c r="AG21" s="687"/>
      <c r="AH21" s="687"/>
      <c r="AI21" s="687"/>
      <c r="AJ21" s="687"/>
      <c r="AK21" s="687"/>
      <c r="AL21" s="688">
        <v>0.8</v>
      </c>
      <c r="AM21" s="689"/>
      <c r="AN21" s="689"/>
      <c r="AO21" s="690"/>
      <c r="AP21" s="702" t="s">
        <v>275</v>
      </c>
      <c r="AQ21" s="703"/>
      <c r="AR21" s="703"/>
      <c r="AS21" s="703"/>
      <c r="AT21" s="703"/>
      <c r="AU21" s="703"/>
      <c r="AV21" s="703"/>
      <c r="AW21" s="703"/>
      <c r="AX21" s="703"/>
      <c r="AY21" s="703"/>
      <c r="AZ21" s="703"/>
      <c r="BA21" s="703"/>
      <c r="BB21" s="703"/>
      <c r="BC21" s="703"/>
      <c r="BD21" s="703"/>
      <c r="BE21" s="703"/>
      <c r="BF21" s="704"/>
      <c r="BG21" s="683">
        <v>656</v>
      </c>
      <c r="BH21" s="684"/>
      <c r="BI21" s="684"/>
      <c r="BJ21" s="684"/>
      <c r="BK21" s="684"/>
      <c r="BL21" s="684"/>
      <c r="BM21" s="684"/>
      <c r="BN21" s="685"/>
      <c r="BO21" s="686">
        <v>0</v>
      </c>
      <c r="BP21" s="686"/>
      <c r="BQ21" s="686"/>
      <c r="BR21" s="686"/>
      <c r="BS21" s="692" t="s">
        <v>236</v>
      </c>
      <c r="BT21" s="684"/>
      <c r="BU21" s="684"/>
      <c r="BV21" s="684"/>
      <c r="BW21" s="684"/>
      <c r="BX21" s="684"/>
      <c r="BY21" s="684"/>
      <c r="BZ21" s="684"/>
      <c r="CA21" s="684"/>
      <c r="CB21" s="693"/>
      <c r="CD21" s="708"/>
      <c r="CE21" s="709"/>
      <c r="CF21" s="709"/>
      <c r="CG21" s="709"/>
      <c r="CH21" s="709"/>
      <c r="CI21" s="709"/>
      <c r="CJ21" s="709"/>
      <c r="CK21" s="709"/>
      <c r="CL21" s="709"/>
      <c r="CM21" s="709"/>
      <c r="CN21" s="709"/>
      <c r="CO21" s="709"/>
      <c r="CP21" s="709"/>
      <c r="CQ21" s="710"/>
      <c r="CR21" s="711"/>
      <c r="CS21" s="706"/>
      <c r="CT21" s="706"/>
      <c r="CU21" s="706"/>
      <c r="CV21" s="706"/>
      <c r="CW21" s="706"/>
      <c r="CX21" s="706"/>
      <c r="CY21" s="712"/>
      <c r="CZ21" s="713"/>
      <c r="DA21" s="713"/>
      <c r="DB21" s="713"/>
      <c r="DC21" s="713"/>
      <c r="DD21" s="705"/>
      <c r="DE21" s="706"/>
      <c r="DF21" s="706"/>
      <c r="DG21" s="706"/>
      <c r="DH21" s="706"/>
      <c r="DI21" s="706"/>
      <c r="DJ21" s="706"/>
      <c r="DK21" s="706"/>
      <c r="DL21" s="706"/>
      <c r="DM21" s="706"/>
      <c r="DN21" s="706"/>
      <c r="DO21" s="706"/>
      <c r="DP21" s="712"/>
      <c r="DQ21" s="705"/>
      <c r="DR21" s="706"/>
      <c r="DS21" s="706"/>
      <c r="DT21" s="706"/>
      <c r="DU21" s="706"/>
      <c r="DV21" s="706"/>
      <c r="DW21" s="706"/>
      <c r="DX21" s="706"/>
      <c r="DY21" s="706"/>
      <c r="DZ21" s="706"/>
      <c r="EA21" s="706"/>
      <c r="EB21" s="706"/>
      <c r="EC21" s="707"/>
    </row>
    <row r="22" spans="2:133" ht="11.25" customHeight="1" x14ac:dyDescent="0.15">
      <c r="B22" s="680" t="s">
        <v>276</v>
      </c>
      <c r="C22" s="681"/>
      <c r="D22" s="681"/>
      <c r="E22" s="681"/>
      <c r="F22" s="681"/>
      <c r="G22" s="681"/>
      <c r="H22" s="681"/>
      <c r="I22" s="681"/>
      <c r="J22" s="681"/>
      <c r="K22" s="681"/>
      <c r="L22" s="681"/>
      <c r="M22" s="681"/>
      <c r="N22" s="681"/>
      <c r="O22" s="681"/>
      <c r="P22" s="681"/>
      <c r="Q22" s="682"/>
      <c r="R22" s="683">
        <v>3705817</v>
      </c>
      <c r="S22" s="684"/>
      <c r="T22" s="684"/>
      <c r="U22" s="684"/>
      <c r="V22" s="684"/>
      <c r="W22" s="684"/>
      <c r="X22" s="684"/>
      <c r="Y22" s="685"/>
      <c r="Z22" s="686">
        <v>10.9</v>
      </c>
      <c r="AA22" s="686"/>
      <c r="AB22" s="686"/>
      <c r="AC22" s="686"/>
      <c r="AD22" s="687">
        <v>2550559</v>
      </c>
      <c r="AE22" s="687"/>
      <c r="AF22" s="687"/>
      <c r="AG22" s="687"/>
      <c r="AH22" s="687"/>
      <c r="AI22" s="687"/>
      <c r="AJ22" s="687"/>
      <c r="AK22" s="687"/>
      <c r="AL22" s="688">
        <v>14.6</v>
      </c>
      <c r="AM22" s="689"/>
      <c r="AN22" s="689"/>
      <c r="AO22" s="690"/>
      <c r="AP22" s="702" t="s">
        <v>277</v>
      </c>
      <c r="AQ22" s="703"/>
      <c r="AR22" s="703"/>
      <c r="AS22" s="703"/>
      <c r="AT22" s="703"/>
      <c r="AU22" s="703"/>
      <c r="AV22" s="703"/>
      <c r="AW22" s="703"/>
      <c r="AX22" s="703"/>
      <c r="AY22" s="703"/>
      <c r="AZ22" s="703"/>
      <c r="BA22" s="703"/>
      <c r="BB22" s="703"/>
      <c r="BC22" s="703"/>
      <c r="BD22" s="703"/>
      <c r="BE22" s="703"/>
      <c r="BF22" s="704"/>
      <c r="BG22" s="683" t="s">
        <v>236</v>
      </c>
      <c r="BH22" s="684"/>
      <c r="BI22" s="684"/>
      <c r="BJ22" s="684"/>
      <c r="BK22" s="684"/>
      <c r="BL22" s="684"/>
      <c r="BM22" s="684"/>
      <c r="BN22" s="685"/>
      <c r="BO22" s="686" t="s">
        <v>236</v>
      </c>
      <c r="BP22" s="686"/>
      <c r="BQ22" s="686"/>
      <c r="BR22" s="686"/>
      <c r="BS22" s="692" t="s">
        <v>236</v>
      </c>
      <c r="BT22" s="684"/>
      <c r="BU22" s="684"/>
      <c r="BV22" s="684"/>
      <c r="BW22" s="684"/>
      <c r="BX22" s="684"/>
      <c r="BY22" s="684"/>
      <c r="BZ22" s="684"/>
      <c r="CA22" s="684"/>
      <c r="CB22" s="693"/>
      <c r="CD22" s="665" t="s">
        <v>278</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x14ac:dyDescent="0.15">
      <c r="B23" s="680" t="s">
        <v>279</v>
      </c>
      <c r="C23" s="681"/>
      <c r="D23" s="681"/>
      <c r="E23" s="681"/>
      <c r="F23" s="681"/>
      <c r="G23" s="681"/>
      <c r="H23" s="681"/>
      <c r="I23" s="681"/>
      <c r="J23" s="681"/>
      <c r="K23" s="681"/>
      <c r="L23" s="681"/>
      <c r="M23" s="681"/>
      <c r="N23" s="681"/>
      <c r="O23" s="681"/>
      <c r="P23" s="681"/>
      <c r="Q23" s="682"/>
      <c r="R23" s="683">
        <v>2550559</v>
      </c>
      <c r="S23" s="684"/>
      <c r="T23" s="684"/>
      <c r="U23" s="684"/>
      <c r="V23" s="684"/>
      <c r="W23" s="684"/>
      <c r="X23" s="684"/>
      <c r="Y23" s="685"/>
      <c r="Z23" s="686">
        <v>7.5</v>
      </c>
      <c r="AA23" s="686"/>
      <c r="AB23" s="686"/>
      <c r="AC23" s="686"/>
      <c r="AD23" s="687">
        <v>2550559</v>
      </c>
      <c r="AE23" s="687"/>
      <c r="AF23" s="687"/>
      <c r="AG23" s="687"/>
      <c r="AH23" s="687"/>
      <c r="AI23" s="687"/>
      <c r="AJ23" s="687"/>
      <c r="AK23" s="687"/>
      <c r="AL23" s="688">
        <v>14.6</v>
      </c>
      <c r="AM23" s="689"/>
      <c r="AN23" s="689"/>
      <c r="AO23" s="690"/>
      <c r="AP23" s="702" t="s">
        <v>280</v>
      </c>
      <c r="AQ23" s="703"/>
      <c r="AR23" s="703"/>
      <c r="AS23" s="703"/>
      <c r="AT23" s="703"/>
      <c r="AU23" s="703"/>
      <c r="AV23" s="703"/>
      <c r="AW23" s="703"/>
      <c r="AX23" s="703"/>
      <c r="AY23" s="703"/>
      <c r="AZ23" s="703"/>
      <c r="BA23" s="703"/>
      <c r="BB23" s="703"/>
      <c r="BC23" s="703"/>
      <c r="BD23" s="703"/>
      <c r="BE23" s="703"/>
      <c r="BF23" s="704"/>
      <c r="BG23" s="683">
        <v>456540</v>
      </c>
      <c r="BH23" s="684"/>
      <c r="BI23" s="684"/>
      <c r="BJ23" s="684"/>
      <c r="BK23" s="684"/>
      <c r="BL23" s="684"/>
      <c r="BM23" s="684"/>
      <c r="BN23" s="685"/>
      <c r="BO23" s="686">
        <v>3.6</v>
      </c>
      <c r="BP23" s="686"/>
      <c r="BQ23" s="686"/>
      <c r="BR23" s="686"/>
      <c r="BS23" s="692" t="s">
        <v>236</v>
      </c>
      <c r="BT23" s="684"/>
      <c r="BU23" s="684"/>
      <c r="BV23" s="684"/>
      <c r="BW23" s="684"/>
      <c r="BX23" s="684"/>
      <c r="BY23" s="684"/>
      <c r="BZ23" s="684"/>
      <c r="CA23" s="684"/>
      <c r="CB23" s="693"/>
      <c r="CD23" s="665" t="s">
        <v>219</v>
      </c>
      <c r="CE23" s="666"/>
      <c r="CF23" s="666"/>
      <c r="CG23" s="666"/>
      <c r="CH23" s="666"/>
      <c r="CI23" s="666"/>
      <c r="CJ23" s="666"/>
      <c r="CK23" s="666"/>
      <c r="CL23" s="666"/>
      <c r="CM23" s="666"/>
      <c r="CN23" s="666"/>
      <c r="CO23" s="666"/>
      <c r="CP23" s="666"/>
      <c r="CQ23" s="667"/>
      <c r="CR23" s="665" t="s">
        <v>281</v>
      </c>
      <c r="CS23" s="666"/>
      <c r="CT23" s="666"/>
      <c r="CU23" s="666"/>
      <c r="CV23" s="666"/>
      <c r="CW23" s="666"/>
      <c r="CX23" s="666"/>
      <c r="CY23" s="667"/>
      <c r="CZ23" s="665" t="s">
        <v>282</v>
      </c>
      <c r="DA23" s="666"/>
      <c r="DB23" s="666"/>
      <c r="DC23" s="667"/>
      <c r="DD23" s="665" t="s">
        <v>283</v>
      </c>
      <c r="DE23" s="666"/>
      <c r="DF23" s="666"/>
      <c r="DG23" s="666"/>
      <c r="DH23" s="666"/>
      <c r="DI23" s="666"/>
      <c r="DJ23" s="666"/>
      <c r="DK23" s="667"/>
      <c r="DL23" s="714" t="s">
        <v>284</v>
      </c>
      <c r="DM23" s="715"/>
      <c r="DN23" s="715"/>
      <c r="DO23" s="715"/>
      <c r="DP23" s="715"/>
      <c r="DQ23" s="715"/>
      <c r="DR23" s="715"/>
      <c r="DS23" s="715"/>
      <c r="DT23" s="715"/>
      <c r="DU23" s="715"/>
      <c r="DV23" s="716"/>
      <c r="DW23" s="665" t="s">
        <v>285</v>
      </c>
      <c r="DX23" s="666"/>
      <c r="DY23" s="666"/>
      <c r="DZ23" s="666"/>
      <c r="EA23" s="666"/>
      <c r="EB23" s="666"/>
      <c r="EC23" s="667"/>
    </row>
    <row r="24" spans="2:133" ht="11.25" customHeight="1" x14ac:dyDescent="0.15">
      <c r="B24" s="680" t="s">
        <v>286</v>
      </c>
      <c r="C24" s="681"/>
      <c r="D24" s="681"/>
      <c r="E24" s="681"/>
      <c r="F24" s="681"/>
      <c r="G24" s="681"/>
      <c r="H24" s="681"/>
      <c r="I24" s="681"/>
      <c r="J24" s="681"/>
      <c r="K24" s="681"/>
      <c r="L24" s="681"/>
      <c r="M24" s="681"/>
      <c r="N24" s="681"/>
      <c r="O24" s="681"/>
      <c r="P24" s="681"/>
      <c r="Q24" s="682"/>
      <c r="R24" s="683">
        <v>1155089</v>
      </c>
      <c r="S24" s="684"/>
      <c r="T24" s="684"/>
      <c r="U24" s="684"/>
      <c r="V24" s="684"/>
      <c r="W24" s="684"/>
      <c r="X24" s="684"/>
      <c r="Y24" s="685"/>
      <c r="Z24" s="686">
        <v>3.4</v>
      </c>
      <c r="AA24" s="686"/>
      <c r="AB24" s="686"/>
      <c r="AC24" s="686"/>
      <c r="AD24" s="687" t="s">
        <v>236</v>
      </c>
      <c r="AE24" s="687"/>
      <c r="AF24" s="687"/>
      <c r="AG24" s="687"/>
      <c r="AH24" s="687"/>
      <c r="AI24" s="687"/>
      <c r="AJ24" s="687"/>
      <c r="AK24" s="687"/>
      <c r="AL24" s="688" t="s">
        <v>236</v>
      </c>
      <c r="AM24" s="689"/>
      <c r="AN24" s="689"/>
      <c r="AO24" s="690"/>
      <c r="AP24" s="702" t="s">
        <v>287</v>
      </c>
      <c r="AQ24" s="703"/>
      <c r="AR24" s="703"/>
      <c r="AS24" s="703"/>
      <c r="AT24" s="703"/>
      <c r="AU24" s="703"/>
      <c r="AV24" s="703"/>
      <c r="AW24" s="703"/>
      <c r="AX24" s="703"/>
      <c r="AY24" s="703"/>
      <c r="AZ24" s="703"/>
      <c r="BA24" s="703"/>
      <c r="BB24" s="703"/>
      <c r="BC24" s="703"/>
      <c r="BD24" s="703"/>
      <c r="BE24" s="703"/>
      <c r="BF24" s="704"/>
      <c r="BG24" s="683" t="s">
        <v>126</v>
      </c>
      <c r="BH24" s="684"/>
      <c r="BI24" s="684"/>
      <c r="BJ24" s="684"/>
      <c r="BK24" s="684"/>
      <c r="BL24" s="684"/>
      <c r="BM24" s="684"/>
      <c r="BN24" s="685"/>
      <c r="BO24" s="686" t="s">
        <v>236</v>
      </c>
      <c r="BP24" s="686"/>
      <c r="BQ24" s="686"/>
      <c r="BR24" s="686"/>
      <c r="BS24" s="692" t="s">
        <v>236</v>
      </c>
      <c r="BT24" s="684"/>
      <c r="BU24" s="684"/>
      <c r="BV24" s="684"/>
      <c r="BW24" s="684"/>
      <c r="BX24" s="684"/>
      <c r="BY24" s="684"/>
      <c r="BZ24" s="684"/>
      <c r="CA24" s="684"/>
      <c r="CB24" s="693"/>
      <c r="CD24" s="694" t="s">
        <v>288</v>
      </c>
      <c r="CE24" s="695"/>
      <c r="CF24" s="695"/>
      <c r="CG24" s="695"/>
      <c r="CH24" s="695"/>
      <c r="CI24" s="695"/>
      <c r="CJ24" s="695"/>
      <c r="CK24" s="695"/>
      <c r="CL24" s="695"/>
      <c r="CM24" s="695"/>
      <c r="CN24" s="695"/>
      <c r="CO24" s="695"/>
      <c r="CP24" s="695"/>
      <c r="CQ24" s="696"/>
      <c r="CR24" s="672">
        <v>15010220</v>
      </c>
      <c r="CS24" s="673"/>
      <c r="CT24" s="673"/>
      <c r="CU24" s="673"/>
      <c r="CV24" s="673"/>
      <c r="CW24" s="673"/>
      <c r="CX24" s="673"/>
      <c r="CY24" s="674"/>
      <c r="CZ24" s="677">
        <v>47.1</v>
      </c>
      <c r="DA24" s="678"/>
      <c r="DB24" s="678"/>
      <c r="DC24" s="697"/>
      <c r="DD24" s="722">
        <v>10312327</v>
      </c>
      <c r="DE24" s="673"/>
      <c r="DF24" s="673"/>
      <c r="DG24" s="673"/>
      <c r="DH24" s="673"/>
      <c r="DI24" s="673"/>
      <c r="DJ24" s="673"/>
      <c r="DK24" s="674"/>
      <c r="DL24" s="722">
        <v>10212088</v>
      </c>
      <c r="DM24" s="673"/>
      <c r="DN24" s="673"/>
      <c r="DO24" s="673"/>
      <c r="DP24" s="673"/>
      <c r="DQ24" s="673"/>
      <c r="DR24" s="673"/>
      <c r="DS24" s="673"/>
      <c r="DT24" s="673"/>
      <c r="DU24" s="673"/>
      <c r="DV24" s="674"/>
      <c r="DW24" s="677">
        <v>54.1</v>
      </c>
      <c r="DX24" s="678"/>
      <c r="DY24" s="678"/>
      <c r="DZ24" s="678"/>
      <c r="EA24" s="678"/>
      <c r="EB24" s="678"/>
      <c r="EC24" s="679"/>
    </row>
    <row r="25" spans="2:133" ht="11.25" customHeight="1" x14ac:dyDescent="0.15">
      <c r="B25" s="680" t="s">
        <v>289</v>
      </c>
      <c r="C25" s="681"/>
      <c r="D25" s="681"/>
      <c r="E25" s="681"/>
      <c r="F25" s="681"/>
      <c r="G25" s="681"/>
      <c r="H25" s="681"/>
      <c r="I25" s="681"/>
      <c r="J25" s="681"/>
      <c r="K25" s="681"/>
      <c r="L25" s="681"/>
      <c r="M25" s="681"/>
      <c r="N25" s="681"/>
      <c r="O25" s="681"/>
      <c r="P25" s="681"/>
      <c r="Q25" s="682"/>
      <c r="R25" s="683">
        <v>169</v>
      </c>
      <c r="S25" s="684"/>
      <c r="T25" s="684"/>
      <c r="U25" s="684"/>
      <c r="V25" s="684"/>
      <c r="W25" s="684"/>
      <c r="X25" s="684"/>
      <c r="Y25" s="685"/>
      <c r="Z25" s="686">
        <v>0</v>
      </c>
      <c r="AA25" s="686"/>
      <c r="AB25" s="686"/>
      <c r="AC25" s="686"/>
      <c r="AD25" s="687" t="s">
        <v>236</v>
      </c>
      <c r="AE25" s="687"/>
      <c r="AF25" s="687"/>
      <c r="AG25" s="687"/>
      <c r="AH25" s="687"/>
      <c r="AI25" s="687"/>
      <c r="AJ25" s="687"/>
      <c r="AK25" s="687"/>
      <c r="AL25" s="688" t="s">
        <v>236</v>
      </c>
      <c r="AM25" s="689"/>
      <c r="AN25" s="689"/>
      <c r="AO25" s="690"/>
      <c r="AP25" s="702" t="s">
        <v>290</v>
      </c>
      <c r="AQ25" s="703"/>
      <c r="AR25" s="703"/>
      <c r="AS25" s="703"/>
      <c r="AT25" s="703"/>
      <c r="AU25" s="703"/>
      <c r="AV25" s="703"/>
      <c r="AW25" s="703"/>
      <c r="AX25" s="703"/>
      <c r="AY25" s="703"/>
      <c r="AZ25" s="703"/>
      <c r="BA25" s="703"/>
      <c r="BB25" s="703"/>
      <c r="BC25" s="703"/>
      <c r="BD25" s="703"/>
      <c r="BE25" s="703"/>
      <c r="BF25" s="704"/>
      <c r="BG25" s="683" t="s">
        <v>126</v>
      </c>
      <c r="BH25" s="684"/>
      <c r="BI25" s="684"/>
      <c r="BJ25" s="684"/>
      <c r="BK25" s="684"/>
      <c r="BL25" s="684"/>
      <c r="BM25" s="684"/>
      <c r="BN25" s="685"/>
      <c r="BO25" s="686" t="s">
        <v>236</v>
      </c>
      <c r="BP25" s="686"/>
      <c r="BQ25" s="686"/>
      <c r="BR25" s="686"/>
      <c r="BS25" s="692" t="s">
        <v>236</v>
      </c>
      <c r="BT25" s="684"/>
      <c r="BU25" s="684"/>
      <c r="BV25" s="684"/>
      <c r="BW25" s="684"/>
      <c r="BX25" s="684"/>
      <c r="BY25" s="684"/>
      <c r="BZ25" s="684"/>
      <c r="CA25" s="684"/>
      <c r="CB25" s="693"/>
      <c r="CD25" s="698" t="s">
        <v>291</v>
      </c>
      <c r="CE25" s="699"/>
      <c r="CF25" s="699"/>
      <c r="CG25" s="699"/>
      <c r="CH25" s="699"/>
      <c r="CI25" s="699"/>
      <c r="CJ25" s="699"/>
      <c r="CK25" s="699"/>
      <c r="CL25" s="699"/>
      <c r="CM25" s="699"/>
      <c r="CN25" s="699"/>
      <c r="CO25" s="699"/>
      <c r="CP25" s="699"/>
      <c r="CQ25" s="700"/>
      <c r="CR25" s="683">
        <v>5371702</v>
      </c>
      <c r="CS25" s="719"/>
      <c r="CT25" s="719"/>
      <c r="CU25" s="719"/>
      <c r="CV25" s="719"/>
      <c r="CW25" s="719"/>
      <c r="CX25" s="719"/>
      <c r="CY25" s="720"/>
      <c r="CZ25" s="688">
        <v>16.899999999999999</v>
      </c>
      <c r="DA25" s="717"/>
      <c r="DB25" s="717"/>
      <c r="DC25" s="721"/>
      <c r="DD25" s="692">
        <v>4994086</v>
      </c>
      <c r="DE25" s="719"/>
      <c r="DF25" s="719"/>
      <c r="DG25" s="719"/>
      <c r="DH25" s="719"/>
      <c r="DI25" s="719"/>
      <c r="DJ25" s="719"/>
      <c r="DK25" s="720"/>
      <c r="DL25" s="692">
        <v>4937591</v>
      </c>
      <c r="DM25" s="719"/>
      <c r="DN25" s="719"/>
      <c r="DO25" s="719"/>
      <c r="DP25" s="719"/>
      <c r="DQ25" s="719"/>
      <c r="DR25" s="719"/>
      <c r="DS25" s="719"/>
      <c r="DT25" s="719"/>
      <c r="DU25" s="719"/>
      <c r="DV25" s="720"/>
      <c r="DW25" s="688">
        <v>26.2</v>
      </c>
      <c r="DX25" s="717"/>
      <c r="DY25" s="717"/>
      <c r="DZ25" s="717"/>
      <c r="EA25" s="717"/>
      <c r="EB25" s="717"/>
      <c r="EC25" s="718"/>
    </row>
    <row r="26" spans="2:133" ht="11.25" customHeight="1" x14ac:dyDescent="0.15">
      <c r="B26" s="680" t="s">
        <v>292</v>
      </c>
      <c r="C26" s="681"/>
      <c r="D26" s="681"/>
      <c r="E26" s="681"/>
      <c r="F26" s="681"/>
      <c r="G26" s="681"/>
      <c r="H26" s="681"/>
      <c r="I26" s="681"/>
      <c r="J26" s="681"/>
      <c r="K26" s="681"/>
      <c r="L26" s="681"/>
      <c r="M26" s="681"/>
      <c r="N26" s="681"/>
      <c r="O26" s="681"/>
      <c r="P26" s="681"/>
      <c r="Q26" s="682"/>
      <c r="R26" s="683">
        <v>18746718</v>
      </c>
      <c r="S26" s="684"/>
      <c r="T26" s="684"/>
      <c r="U26" s="684"/>
      <c r="V26" s="684"/>
      <c r="W26" s="684"/>
      <c r="X26" s="684"/>
      <c r="Y26" s="685"/>
      <c r="Z26" s="686">
        <v>55.2</v>
      </c>
      <c r="AA26" s="686"/>
      <c r="AB26" s="686"/>
      <c r="AC26" s="686"/>
      <c r="AD26" s="687">
        <v>17134920</v>
      </c>
      <c r="AE26" s="687"/>
      <c r="AF26" s="687"/>
      <c r="AG26" s="687"/>
      <c r="AH26" s="687"/>
      <c r="AI26" s="687"/>
      <c r="AJ26" s="687"/>
      <c r="AK26" s="687"/>
      <c r="AL26" s="688">
        <v>98.3</v>
      </c>
      <c r="AM26" s="689"/>
      <c r="AN26" s="689"/>
      <c r="AO26" s="690"/>
      <c r="AP26" s="702" t="s">
        <v>293</v>
      </c>
      <c r="AQ26" s="732"/>
      <c r="AR26" s="732"/>
      <c r="AS26" s="732"/>
      <c r="AT26" s="732"/>
      <c r="AU26" s="732"/>
      <c r="AV26" s="732"/>
      <c r="AW26" s="732"/>
      <c r="AX26" s="732"/>
      <c r="AY26" s="732"/>
      <c r="AZ26" s="732"/>
      <c r="BA26" s="732"/>
      <c r="BB26" s="732"/>
      <c r="BC26" s="732"/>
      <c r="BD26" s="732"/>
      <c r="BE26" s="732"/>
      <c r="BF26" s="704"/>
      <c r="BG26" s="683" t="s">
        <v>236</v>
      </c>
      <c r="BH26" s="684"/>
      <c r="BI26" s="684"/>
      <c r="BJ26" s="684"/>
      <c r="BK26" s="684"/>
      <c r="BL26" s="684"/>
      <c r="BM26" s="684"/>
      <c r="BN26" s="685"/>
      <c r="BO26" s="686" t="s">
        <v>236</v>
      </c>
      <c r="BP26" s="686"/>
      <c r="BQ26" s="686"/>
      <c r="BR26" s="686"/>
      <c r="BS26" s="692" t="s">
        <v>236</v>
      </c>
      <c r="BT26" s="684"/>
      <c r="BU26" s="684"/>
      <c r="BV26" s="684"/>
      <c r="BW26" s="684"/>
      <c r="BX26" s="684"/>
      <c r="BY26" s="684"/>
      <c r="BZ26" s="684"/>
      <c r="CA26" s="684"/>
      <c r="CB26" s="693"/>
      <c r="CD26" s="698" t="s">
        <v>294</v>
      </c>
      <c r="CE26" s="699"/>
      <c r="CF26" s="699"/>
      <c r="CG26" s="699"/>
      <c r="CH26" s="699"/>
      <c r="CI26" s="699"/>
      <c r="CJ26" s="699"/>
      <c r="CK26" s="699"/>
      <c r="CL26" s="699"/>
      <c r="CM26" s="699"/>
      <c r="CN26" s="699"/>
      <c r="CO26" s="699"/>
      <c r="CP26" s="699"/>
      <c r="CQ26" s="700"/>
      <c r="CR26" s="683">
        <v>3760863</v>
      </c>
      <c r="CS26" s="684"/>
      <c r="CT26" s="684"/>
      <c r="CU26" s="684"/>
      <c r="CV26" s="684"/>
      <c r="CW26" s="684"/>
      <c r="CX26" s="684"/>
      <c r="CY26" s="685"/>
      <c r="CZ26" s="688">
        <v>11.8</v>
      </c>
      <c r="DA26" s="717"/>
      <c r="DB26" s="717"/>
      <c r="DC26" s="721"/>
      <c r="DD26" s="692">
        <v>3393879</v>
      </c>
      <c r="DE26" s="684"/>
      <c r="DF26" s="684"/>
      <c r="DG26" s="684"/>
      <c r="DH26" s="684"/>
      <c r="DI26" s="684"/>
      <c r="DJ26" s="684"/>
      <c r="DK26" s="685"/>
      <c r="DL26" s="692" t="s">
        <v>236</v>
      </c>
      <c r="DM26" s="684"/>
      <c r="DN26" s="684"/>
      <c r="DO26" s="684"/>
      <c r="DP26" s="684"/>
      <c r="DQ26" s="684"/>
      <c r="DR26" s="684"/>
      <c r="DS26" s="684"/>
      <c r="DT26" s="684"/>
      <c r="DU26" s="684"/>
      <c r="DV26" s="685"/>
      <c r="DW26" s="688" t="s">
        <v>236</v>
      </c>
      <c r="DX26" s="717"/>
      <c r="DY26" s="717"/>
      <c r="DZ26" s="717"/>
      <c r="EA26" s="717"/>
      <c r="EB26" s="717"/>
      <c r="EC26" s="718"/>
    </row>
    <row r="27" spans="2:133" ht="11.25" customHeight="1" x14ac:dyDescent="0.15">
      <c r="B27" s="680" t="s">
        <v>295</v>
      </c>
      <c r="C27" s="681"/>
      <c r="D27" s="681"/>
      <c r="E27" s="681"/>
      <c r="F27" s="681"/>
      <c r="G27" s="681"/>
      <c r="H27" s="681"/>
      <c r="I27" s="681"/>
      <c r="J27" s="681"/>
      <c r="K27" s="681"/>
      <c r="L27" s="681"/>
      <c r="M27" s="681"/>
      <c r="N27" s="681"/>
      <c r="O27" s="681"/>
      <c r="P27" s="681"/>
      <c r="Q27" s="682"/>
      <c r="R27" s="683">
        <v>12096</v>
      </c>
      <c r="S27" s="684"/>
      <c r="T27" s="684"/>
      <c r="U27" s="684"/>
      <c r="V27" s="684"/>
      <c r="W27" s="684"/>
      <c r="X27" s="684"/>
      <c r="Y27" s="685"/>
      <c r="Z27" s="686">
        <v>0</v>
      </c>
      <c r="AA27" s="686"/>
      <c r="AB27" s="686"/>
      <c r="AC27" s="686"/>
      <c r="AD27" s="687">
        <v>12096</v>
      </c>
      <c r="AE27" s="687"/>
      <c r="AF27" s="687"/>
      <c r="AG27" s="687"/>
      <c r="AH27" s="687"/>
      <c r="AI27" s="687"/>
      <c r="AJ27" s="687"/>
      <c r="AK27" s="687"/>
      <c r="AL27" s="688">
        <v>0.1</v>
      </c>
      <c r="AM27" s="689"/>
      <c r="AN27" s="689"/>
      <c r="AO27" s="690"/>
      <c r="AP27" s="680" t="s">
        <v>296</v>
      </c>
      <c r="AQ27" s="681"/>
      <c r="AR27" s="681"/>
      <c r="AS27" s="681"/>
      <c r="AT27" s="681"/>
      <c r="AU27" s="681"/>
      <c r="AV27" s="681"/>
      <c r="AW27" s="681"/>
      <c r="AX27" s="681"/>
      <c r="AY27" s="681"/>
      <c r="AZ27" s="681"/>
      <c r="BA27" s="681"/>
      <c r="BB27" s="681"/>
      <c r="BC27" s="681"/>
      <c r="BD27" s="681"/>
      <c r="BE27" s="681"/>
      <c r="BF27" s="682"/>
      <c r="BG27" s="683">
        <v>12675408</v>
      </c>
      <c r="BH27" s="684"/>
      <c r="BI27" s="684"/>
      <c r="BJ27" s="684"/>
      <c r="BK27" s="684"/>
      <c r="BL27" s="684"/>
      <c r="BM27" s="684"/>
      <c r="BN27" s="685"/>
      <c r="BO27" s="686">
        <v>100</v>
      </c>
      <c r="BP27" s="686"/>
      <c r="BQ27" s="686"/>
      <c r="BR27" s="686"/>
      <c r="BS27" s="692">
        <v>137169</v>
      </c>
      <c r="BT27" s="684"/>
      <c r="BU27" s="684"/>
      <c r="BV27" s="684"/>
      <c r="BW27" s="684"/>
      <c r="BX27" s="684"/>
      <c r="BY27" s="684"/>
      <c r="BZ27" s="684"/>
      <c r="CA27" s="684"/>
      <c r="CB27" s="693"/>
      <c r="CD27" s="698" t="s">
        <v>297</v>
      </c>
      <c r="CE27" s="699"/>
      <c r="CF27" s="699"/>
      <c r="CG27" s="699"/>
      <c r="CH27" s="699"/>
      <c r="CI27" s="699"/>
      <c r="CJ27" s="699"/>
      <c r="CK27" s="699"/>
      <c r="CL27" s="699"/>
      <c r="CM27" s="699"/>
      <c r="CN27" s="699"/>
      <c r="CO27" s="699"/>
      <c r="CP27" s="699"/>
      <c r="CQ27" s="700"/>
      <c r="CR27" s="683">
        <v>6365609</v>
      </c>
      <c r="CS27" s="719"/>
      <c r="CT27" s="719"/>
      <c r="CU27" s="719"/>
      <c r="CV27" s="719"/>
      <c r="CW27" s="719"/>
      <c r="CX27" s="719"/>
      <c r="CY27" s="720"/>
      <c r="CZ27" s="688">
        <v>20</v>
      </c>
      <c r="DA27" s="717"/>
      <c r="DB27" s="717"/>
      <c r="DC27" s="721"/>
      <c r="DD27" s="692">
        <v>2045332</v>
      </c>
      <c r="DE27" s="719"/>
      <c r="DF27" s="719"/>
      <c r="DG27" s="719"/>
      <c r="DH27" s="719"/>
      <c r="DI27" s="719"/>
      <c r="DJ27" s="719"/>
      <c r="DK27" s="720"/>
      <c r="DL27" s="692">
        <v>2001588</v>
      </c>
      <c r="DM27" s="719"/>
      <c r="DN27" s="719"/>
      <c r="DO27" s="719"/>
      <c r="DP27" s="719"/>
      <c r="DQ27" s="719"/>
      <c r="DR27" s="719"/>
      <c r="DS27" s="719"/>
      <c r="DT27" s="719"/>
      <c r="DU27" s="719"/>
      <c r="DV27" s="720"/>
      <c r="DW27" s="688">
        <v>10.6</v>
      </c>
      <c r="DX27" s="717"/>
      <c r="DY27" s="717"/>
      <c r="DZ27" s="717"/>
      <c r="EA27" s="717"/>
      <c r="EB27" s="717"/>
      <c r="EC27" s="718"/>
    </row>
    <row r="28" spans="2:133" ht="11.25" customHeight="1" x14ac:dyDescent="0.15">
      <c r="B28" s="680" t="s">
        <v>298</v>
      </c>
      <c r="C28" s="681"/>
      <c r="D28" s="681"/>
      <c r="E28" s="681"/>
      <c r="F28" s="681"/>
      <c r="G28" s="681"/>
      <c r="H28" s="681"/>
      <c r="I28" s="681"/>
      <c r="J28" s="681"/>
      <c r="K28" s="681"/>
      <c r="L28" s="681"/>
      <c r="M28" s="681"/>
      <c r="N28" s="681"/>
      <c r="O28" s="681"/>
      <c r="P28" s="681"/>
      <c r="Q28" s="682"/>
      <c r="R28" s="683">
        <v>123425</v>
      </c>
      <c r="S28" s="684"/>
      <c r="T28" s="684"/>
      <c r="U28" s="684"/>
      <c r="V28" s="684"/>
      <c r="W28" s="684"/>
      <c r="X28" s="684"/>
      <c r="Y28" s="685"/>
      <c r="Z28" s="686">
        <v>0.4</v>
      </c>
      <c r="AA28" s="686"/>
      <c r="AB28" s="686"/>
      <c r="AC28" s="686"/>
      <c r="AD28" s="687" t="s">
        <v>126</v>
      </c>
      <c r="AE28" s="687"/>
      <c r="AF28" s="687"/>
      <c r="AG28" s="687"/>
      <c r="AH28" s="687"/>
      <c r="AI28" s="687"/>
      <c r="AJ28" s="687"/>
      <c r="AK28" s="687"/>
      <c r="AL28" s="688" t="s">
        <v>236</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299</v>
      </c>
      <c r="CE28" s="699"/>
      <c r="CF28" s="699"/>
      <c r="CG28" s="699"/>
      <c r="CH28" s="699"/>
      <c r="CI28" s="699"/>
      <c r="CJ28" s="699"/>
      <c r="CK28" s="699"/>
      <c r="CL28" s="699"/>
      <c r="CM28" s="699"/>
      <c r="CN28" s="699"/>
      <c r="CO28" s="699"/>
      <c r="CP28" s="699"/>
      <c r="CQ28" s="700"/>
      <c r="CR28" s="683">
        <v>3272909</v>
      </c>
      <c r="CS28" s="684"/>
      <c r="CT28" s="684"/>
      <c r="CU28" s="684"/>
      <c r="CV28" s="684"/>
      <c r="CW28" s="684"/>
      <c r="CX28" s="684"/>
      <c r="CY28" s="685"/>
      <c r="CZ28" s="688">
        <v>10.3</v>
      </c>
      <c r="DA28" s="717"/>
      <c r="DB28" s="717"/>
      <c r="DC28" s="721"/>
      <c r="DD28" s="692">
        <v>3272909</v>
      </c>
      <c r="DE28" s="684"/>
      <c r="DF28" s="684"/>
      <c r="DG28" s="684"/>
      <c r="DH28" s="684"/>
      <c r="DI28" s="684"/>
      <c r="DJ28" s="684"/>
      <c r="DK28" s="685"/>
      <c r="DL28" s="692">
        <v>3272909</v>
      </c>
      <c r="DM28" s="684"/>
      <c r="DN28" s="684"/>
      <c r="DO28" s="684"/>
      <c r="DP28" s="684"/>
      <c r="DQ28" s="684"/>
      <c r="DR28" s="684"/>
      <c r="DS28" s="684"/>
      <c r="DT28" s="684"/>
      <c r="DU28" s="684"/>
      <c r="DV28" s="685"/>
      <c r="DW28" s="688">
        <v>17.3</v>
      </c>
      <c r="DX28" s="717"/>
      <c r="DY28" s="717"/>
      <c r="DZ28" s="717"/>
      <c r="EA28" s="717"/>
      <c r="EB28" s="717"/>
      <c r="EC28" s="718"/>
    </row>
    <row r="29" spans="2:133" ht="11.25" customHeight="1" x14ac:dyDescent="0.15">
      <c r="B29" s="680" t="s">
        <v>300</v>
      </c>
      <c r="C29" s="681"/>
      <c r="D29" s="681"/>
      <c r="E29" s="681"/>
      <c r="F29" s="681"/>
      <c r="G29" s="681"/>
      <c r="H29" s="681"/>
      <c r="I29" s="681"/>
      <c r="J29" s="681"/>
      <c r="K29" s="681"/>
      <c r="L29" s="681"/>
      <c r="M29" s="681"/>
      <c r="N29" s="681"/>
      <c r="O29" s="681"/>
      <c r="P29" s="681"/>
      <c r="Q29" s="682"/>
      <c r="R29" s="683">
        <v>517373</v>
      </c>
      <c r="S29" s="684"/>
      <c r="T29" s="684"/>
      <c r="U29" s="684"/>
      <c r="V29" s="684"/>
      <c r="W29" s="684"/>
      <c r="X29" s="684"/>
      <c r="Y29" s="685"/>
      <c r="Z29" s="686">
        <v>1.5</v>
      </c>
      <c r="AA29" s="686"/>
      <c r="AB29" s="686"/>
      <c r="AC29" s="686"/>
      <c r="AD29" s="687">
        <v>217800</v>
      </c>
      <c r="AE29" s="687"/>
      <c r="AF29" s="687"/>
      <c r="AG29" s="687"/>
      <c r="AH29" s="687"/>
      <c r="AI29" s="687"/>
      <c r="AJ29" s="687"/>
      <c r="AK29" s="687"/>
      <c r="AL29" s="688">
        <v>1.2</v>
      </c>
      <c r="AM29" s="689"/>
      <c r="AN29" s="689"/>
      <c r="AO29" s="690"/>
      <c r="AP29" s="733"/>
      <c r="AQ29" s="734"/>
      <c r="AR29" s="734"/>
      <c r="AS29" s="734"/>
      <c r="AT29" s="734"/>
      <c r="AU29" s="734"/>
      <c r="AV29" s="734"/>
      <c r="AW29" s="734"/>
      <c r="AX29" s="734"/>
      <c r="AY29" s="734"/>
      <c r="AZ29" s="734"/>
      <c r="BA29" s="734"/>
      <c r="BB29" s="734"/>
      <c r="BC29" s="734"/>
      <c r="BD29" s="734"/>
      <c r="BE29" s="734"/>
      <c r="BF29" s="735"/>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3" t="s">
        <v>301</v>
      </c>
      <c r="CE29" s="724"/>
      <c r="CF29" s="698" t="s">
        <v>302</v>
      </c>
      <c r="CG29" s="699"/>
      <c r="CH29" s="699"/>
      <c r="CI29" s="699"/>
      <c r="CJ29" s="699"/>
      <c r="CK29" s="699"/>
      <c r="CL29" s="699"/>
      <c r="CM29" s="699"/>
      <c r="CN29" s="699"/>
      <c r="CO29" s="699"/>
      <c r="CP29" s="699"/>
      <c r="CQ29" s="700"/>
      <c r="CR29" s="683">
        <v>3272909</v>
      </c>
      <c r="CS29" s="719"/>
      <c r="CT29" s="719"/>
      <c r="CU29" s="719"/>
      <c r="CV29" s="719"/>
      <c r="CW29" s="719"/>
      <c r="CX29" s="719"/>
      <c r="CY29" s="720"/>
      <c r="CZ29" s="688">
        <v>10.3</v>
      </c>
      <c r="DA29" s="717"/>
      <c r="DB29" s="717"/>
      <c r="DC29" s="721"/>
      <c r="DD29" s="692">
        <v>3272909</v>
      </c>
      <c r="DE29" s="719"/>
      <c r="DF29" s="719"/>
      <c r="DG29" s="719"/>
      <c r="DH29" s="719"/>
      <c r="DI29" s="719"/>
      <c r="DJ29" s="719"/>
      <c r="DK29" s="720"/>
      <c r="DL29" s="692">
        <v>3272909</v>
      </c>
      <c r="DM29" s="719"/>
      <c r="DN29" s="719"/>
      <c r="DO29" s="719"/>
      <c r="DP29" s="719"/>
      <c r="DQ29" s="719"/>
      <c r="DR29" s="719"/>
      <c r="DS29" s="719"/>
      <c r="DT29" s="719"/>
      <c r="DU29" s="719"/>
      <c r="DV29" s="720"/>
      <c r="DW29" s="688">
        <v>17.3</v>
      </c>
      <c r="DX29" s="717"/>
      <c r="DY29" s="717"/>
      <c r="DZ29" s="717"/>
      <c r="EA29" s="717"/>
      <c r="EB29" s="717"/>
      <c r="EC29" s="718"/>
    </row>
    <row r="30" spans="2:133" ht="11.25" customHeight="1" x14ac:dyDescent="0.15">
      <c r="B30" s="680" t="s">
        <v>303</v>
      </c>
      <c r="C30" s="681"/>
      <c r="D30" s="681"/>
      <c r="E30" s="681"/>
      <c r="F30" s="681"/>
      <c r="G30" s="681"/>
      <c r="H30" s="681"/>
      <c r="I30" s="681"/>
      <c r="J30" s="681"/>
      <c r="K30" s="681"/>
      <c r="L30" s="681"/>
      <c r="M30" s="681"/>
      <c r="N30" s="681"/>
      <c r="O30" s="681"/>
      <c r="P30" s="681"/>
      <c r="Q30" s="682"/>
      <c r="R30" s="683">
        <v>44148</v>
      </c>
      <c r="S30" s="684"/>
      <c r="T30" s="684"/>
      <c r="U30" s="684"/>
      <c r="V30" s="684"/>
      <c r="W30" s="684"/>
      <c r="X30" s="684"/>
      <c r="Y30" s="685"/>
      <c r="Z30" s="686">
        <v>0.1</v>
      </c>
      <c r="AA30" s="686"/>
      <c r="AB30" s="686"/>
      <c r="AC30" s="686"/>
      <c r="AD30" s="687" t="s">
        <v>236</v>
      </c>
      <c r="AE30" s="687"/>
      <c r="AF30" s="687"/>
      <c r="AG30" s="687"/>
      <c r="AH30" s="687"/>
      <c r="AI30" s="687"/>
      <c r="AJ30" s="687"/>
      <c r="AK30" s="687"/>
      <c r="AL30" s="688" t="s">
        <v>236</v>
      </c>
      <c r="AM30" s="689"/>
      <c r="AN30" s="689"/>
      <c r="AO30" s="690"/>
      <c r="AP30" s="662" t="s">
        <v>219</v>
      </c>
      <c r="AQ30" s="663"/>
      <c r="AR30" s="663"/>
      <c r="AS30" s="663"/>
      <c r="AT30" s="663"/>
      <c r="AU30" s="663"/>
      <c r="AV30" s="663"/>
      <c r="AW30" s="663"/>
      <c r="AX30" s="663"/>
      <c r="AY30" s="663"/>
      <c r="AZ30" s="663"/>
      <c r="BA30" s="663"/>
      <c r="BB30" s="663"/>
      <c r="BC30" s="663"/>
      <c r="BD30" s="663"/>
      <c r="BE30" s="663"/>
      <c r="BF30" s="664"/>
      <c r="BG30" s="662" t="s">
        <v>304</v>
      </c>
      <c r="BH30" s="736"/>
      <c r="BI30" s="736"/>
      <c r="BJ30" s="736"/>
      <c r="BK30" s="736"/>
      <c r="BL30" s="736"/>
      <c r="BM30" s="736"/>
      <c r="BN30" s="736"/>
      <c r="BO30" s="736"/>
      <c r="BP30" s="736"/>
      <c r="BQ30" s="737"/>
      <c r="BR30" s="662" t="s">
        <v>305</v>
      </c>
      <c r="BS30" s="736"/>
      <c r="BT30" s="736"/>
      <c r="BU30" s="736"/>
      <c r="BV30" s="736"/>
      <c r="BW30" s="736"/>
      <c r="BX30" s="736"/>
      <c r="BY30" s="736"/>
      <c r="BZ30" s="736"/>
      <c r="CA30" s="736"/>
      <c r="CB30" s="737"/>
      <c r="CD30" s="725"/>
      <c r="CE30" s="726"/>
      <c r="CF30" s="698" t="s">
        <v>306</v>
      </c>
      <c r="CG30" s="699"/>
      <c r="CH30" s="699"/>
      <c r="CI30" s="699"/>
      <c r="CJ30" s="699"/>
      <c r="CK30" s="699"/>
      <c r="CL30" s="699"/>
      <c r="CM30" s="699"/>
      <c r="CN30" s="699"/>
      <c r="CO30" s="699"/>
      <c r="CP30" s="699"/>
      <c r="CQ30" s="700"/>
      <c r="CR30" s="683">
        <v>3017015</v>
      </c>
      <c r="CS30" s="684"/>
      <c r="CT30" s="684"/>
      <c r="CU30" s="684"/>
      <c r="CV30" s="684"/>
      <c r="CW30" s="684"/>
      <c r="CX30" s="684"/>
      <c r="CY30" s="685"/>
      <c r="CZ30" s="688">
        <v>9.5</v>
      </c>
      <c r="DA30" s="717"/>
      <c r="DB30" s="717"/>
      <c r="DC30" s="721"/>
      <c r="DD30" s="692">
        <v>3017015</v>
      </c>
      <c r="DE30" s="684"/>
      <c r="DF30" s="684"/>
      <c r="DG30" s="684"/>
      <c r="DH30" s="684"/>
      <c r="DI30" s="684"/>
      <c r="DJ30" s="684"/>
      <c r="DK30" s="685"/>
      <c r="DL30" s="692">
        <v>3017015</v>
      </c>
      <c r="DM30" s="684"/>
      <c r="DN30" s="684"/>
      <c r="DO30" s="684"/>
      <c r="DP30" s="684"/>
      <c r="DQ30" s="684"/>
      <c r="DR30" s="684"/>
      <c r="DS30" s="684"/>
      <c r="DT30" s="684"/>
      <c r="DU30" s="684"/>
      <c r="DV30" s="685"/>
      <c r="DW30" s="688">
        <v>16</v>
      </c>
      <c r="DX30" s="717"/>
      <c r="DY30" s="717"/>
      <c r="DZ30" s="717"/>
      <c r="EA30" s="717"/>
      <c r="EB30" s="717"/>
      <c r="EC30" s="718"/>
    </row>
    <row r="31" spans="2:133" ht="11.25" customHeight="1" x14ac:dyDescent="0.15">
      <c r="B31" s="680" t="s">
        <v>307</v>
      </c>
      <c r="C31" s="681"/>
      <c r="D31" s="681"/>
      <c r="E31" s="681"/>
      <c r="F31" s="681"/>
      <c r="G31" s="681"/>
      <c r="H31" s="681"/>
      <c r="I31" s="681"/>
      <c r="J31" s="681"/>
      <c r="K31" s="681"/>
      <c r="L31" s="681"/>
      <c r="M31" s="681"/>
      <c r="N31" s="681"/>
      <c r="O31" s="681"/>
      <c r="P31" s="681"/>
      <c r="Q31" s="682"/>
      <c r="R31" s="683">
        <v>4987552</v>
      </c>
      <c r="S31" s="684"/>
      <c r="T31" s="684"/>
      <c r="U31" s="684"/>
      <c r="V31" s="684"/>
      <c r="W31" s="684"/>
      <c r="X31" s="684"/>
      <c r="Y31" s="685"/>
      <c r="Z31" s="686">
        <v>14.7</v>
      </c>
      <c r="AA31" s="686"/>
      <c r="AB31" s="686"/>
      <c r="AC31" s="686"/>
      <c r="AD31" s="687" t="s">
        <v>236</v>
      </c>
      <c r="AE31" s="687"/>
      <c r="AF31" s="687"/>
      <c r="AG31" s="687"/>
      <c r="AH31" s="687"/>
      <c r="AI31" s="687"/>
      <c r="AJ31" s="687"/>
      <c r="AK31" s="687"/>
      <c r="AL31" s="688" t="s">
        <v>236</v>
      </c>
      <c r="AM31" s="689"/>
      <c r="AN31" s="689"/>
      <c r="AO31" s="690"/>
      <c r="AP31" s="740" t="s">
        <v>308</v>
      </c>
      <c r="AQ31" s="741"/>
      <c r="AR31" s="741"/>
      <c r="AS31" s="741"/>
      <c r="AT31" s="746" t="s">
        <v>309</v>
      </c>
      <c r="AU31" s="231"/>
      <c r="AV31" s="231"/>
      <c r="AW31" s="231"/>
      <c r="AX31" s="669" t="s">
        <v>185</v>
      </c>
      <c r="AY31" s="670"/>
      <c r="AZ31" s="670"/>
      <c r="BA31" s="670"/>
      <c r="BB31" s="670"/>
      <c r="BC31" s="670"/>
      <c r="BD31" s="670"/>
      <c r="BE31" s="670"/>
      <c r="BF31" s="671"/>
      <c r="BG31" s="751">
        <v>98.8</v>
      </c>
      <c r="BH31" s="738"/>
      <c r="BI31" s="738"/>
      <c r="BJ31" s="738"/>
      <c r="BK31" s="738"/>
      <c r="BL31" s="738"/>
      <c r="BM31" s="678">
        <v>95.4</v>
      </c>
      <c r="BN31" s="738"/>
      <c r="BO31" s="738"/>
      <c r="BP31" s="738"/>
      <c r="BQ31" s="739"/>
      <c r="BR31" s="751">
        <v>98.8</v>
      </c>
      <c r="BS31" s="738"/>
      <c r="BT31" s="738"/>
      <c r="BU31" s="738"/>
      <c r="BV31" s="738"/>
      <c r="BW31" s="738"/>
      <c r="BX31" s="678">
        <v>95</v>
      </c>
      <c r="BY31" s="738"/>
      <c r="BZ31" s="738"/>
      <c r="CA31" s="738"/>
      <c r="CB31" s="739"/>
      <c r="CD31" s="725"/>
      <c r="CE31" s="726"/>
      <c r="CF31" s="698" t="s">
        <v>310</v>
      </c>
      <c r="CG31" s="699"/>
      <c r="CH31" s="699"/>
      <c r="CI31" s="699"/>
      <c r="CJ31" s="699"/>
      <c r="CK31" s="699"/>
      <c r="CL31" s="699"/>
      <c r="CM31" s="699"/>
      <c r="CN31" s="699"/>
      <c r="CO31" s="699"/>
      <c r="CP31" s="699"/>
      <c r="CQ31" s="700"/>
      <c r="CR31" s="683">
        <v>255894</v>
      </c>
      <c r="CS31" s="719"/>
      <c r="CT31" s="719"/>
      <c r="CU31" s="719"/>
      <c r="CV31" s="719"/>
      <c r="CW31" s="719"/>
      <c r="CX31" s="719"/>
      <c r="CY31" s="720"/>
      <c r="CZ31" s="688">
        <v>0.8</v>
      </c>
      <c r="DA31" s="717"/>
      <c r="DB31" s="717"/>
      <c r="DC31" s="721"/>
      <c r="DD31" s="692">
        <v>255894</v>
      </c>
      <c r="DE31" s="719"/>
      <c r="DF31" s="719"/>
      <c r="DG31" s="719"/>
      <c r="DH31" s="719"/>
      <c r="DI31" s="719"/>
      <c r="DJ31" s="719"/>
      <c r="DK31" s="720"/>
      <c r="DL31" s="692">
        <v>255894</v>
      </c>
      <c r="DM31" s="719"/>
      <c r="DN31" s="719"/>
      <c r="DO31" s="719"/>
      <c r="DP31" s="719"/>
      <c r="DQ31" s="719"/>
      <c r="DR31" s="719"/>
      <c r="DS31" s="719"/>
      <c r="DT31" s="719"/>
      <c r="DU31" s="719"/>
      <c r="DV31" s="720"/>
      <c r="DW31" s="688">
        <v>1.4</v>
      </c>
      <c r="DX31" s="717"/>
      <c r="DY31" s="717"/>
      <c r="DZ31" s="717"/>
      <c r="EA31" s="717"/>
      <c r="EB31" s="717"/>
      <c r="EC31" s="718"/>
    </row>
    <row r="32" spans="2:133" ht="11.25" customHeight="1" x14ac:dyDescent="0.15">
      <c r="B32" s="729" t="s">
        <v>311</v>
      </c>
      <c r="C32" s="730"/>
      <c r="D32" s="730"/>
      <c r="E32" s="730"/>
      <c r="F32" s="730"/>
      <c r="G32" s="730"/>
      <c r="H32" s="730"/>
      <c r="I32" s="730"/>
      <c r="J32" s="730"/>
      <c r="K32" s="730"/>
      <c r="L32" s="730"/>
      <c r="M32" s="730"/>
      <c r="N32" s="730"/>
      <c r="O32" s="730"/>
      <c r="P32" s="730"/>
      <c r="Q32" s="731"/>
      <c r="R32" s="683" t="s">
        <v>236</v>
      </c>
      <c r="S32" s="684"/>
      <c r="T32" s="684"/>
      <c r="U32" s="684"/>
      <c r="V32" s="684"/>
      <c r="W32" s="684"/>
      <c r="X32" s="684"/>
      <c r="Y32" s="685"/>
      <c r="Z32" s="686" t="s">
        <v>126</v>
      </c>
      <c r="AA32" s="686"/>
      <c r="AB32" s="686"/>
      <c r="AC32" s="686"/>
      <c r="AD32" s="687" t="s">
        <v>236</v>
      </c>
      <c r="AE32" s="687"/>
      <c r="AF32" s="687"/>
      <c r="AG32" s="687"/>
      <c r="AH32" s="687"/>
      <c r="AI32" s="687"/>
      <c r="AJ32" s="687"/>
      <c r="AK32" s="687"/>
      <c r="AL32" s="688" t="s">
        <v>236</v>
      </c>
      <c r="AM32" s="689"/>
      <c r="AN32" s="689"/>
      <c r="AO32" s="690"/>
      <c r="AP32" s="742"/>
      <c r="AQ32" s="743"/>
      <c r="AR32" s="743"/>
      <c r="AS32" s="743"/>
      <c r="AT32" s="747"/>
      <c r="AU32" s="230" t="s">
        <v>312</v>
      </c>
      <c r="AV32" s="230"/>
      <c r="AW32" s="230"/>
      <c r="AX32" s="680" t="s">
        <v>313</v>
      </c>
      <c r="AY32" s="681"/>
      <c r="AZ32" s="681"/>
      <c r="BA32" s="681"/>
      <c r="BB32" s="681"/>
      <c r="BC32" s="681"/>
      <c r="BD32" s="681"/>
      <c r="BE32" s="681"/>
      <c r="BF32" s="682"/>
      <c r="BG32" s="752">
        <v>98.8</v>
      </c>
      <c r="BH32" s="719"/>
      <c r="BI32" s="719"/>
      <c r="BJ32" s="719"/>
      <c r="BK32" s="719"/>
      <c r="BL32" s="719"/>
      <c r="BM32" s="689">
        <v>95.7</v>
      </c>
      <c r="BN32" s="749"/>
      <c r="BO32" s="749"/>
      <c r="BP32" s="749"/>
      <c r="BQ32" s="750"/>
      <c r="BR32" s="752">
        <v>98.9</v>
      </c>
      <c r="BS32" s="719"/>
      <c r="BT32" s="719"/>
      <c r="BU32" s="719"/>
      <c r="BV32" s="719"/>
      <c r="BW32" s="719"/>
      <c r="BX32" s="689">
        <v>95.4</v>
      </c>
      <c r="BY32" s="749"/>
      <c r="BZ32" s="749"/>
      <c r="CA32" s="749"/>
      <c r="CB32" s="750"/>
      <c r="CD32" s="727"/>
      <c r="CE32" s="728"/>
      <c r="CF32" s="698" t="s">
        <v>314</v>
      </c>
      <c r="CG32" s="699"/>
      <c r="CH32" s="699"/>
      <c r="CI32" s="699"/>
      <c r="CJ32" s="699"/>
      <c r="CK32" s="699"/>
      <c r="CL32" s="699"/>
      <c r="CM32" s="699"/>
      <c r="CN32" s="699"/>
      <c r="CO32" s="699"/>
      <c r="CP32" s="699"/>
      <c r="CQ32" s="700"/>
      <c r="CR32" s="683" t="s">
        <v>236</v>
      </c>
      <c r="CS32" s="684"/>
      <c r="CT32" s="684"/>
      <c r="CU32" s="684"/>
      <c r="CV32" s="684"/>
      <c r="CW32" s="684"/>
      <c r="CX32" s="684"/>
      <c r="CY32" s="685"/>
      <c r="CZ32" s="688" t="s">
        <v>236</v>
      </c>
      <c r="DA32" s="717"/>
      <c r="DB32" s="717"/>
      <c r="DC32" s="721"/>
      <c r="DD32" s="692" t="s">
        <v>236</v>
      </c>
      <c r="DE32" s="684"/>
      <c r="DF32" s="684"/>
      <c r="DG32" s="684"/>
      <c r="DH32" s="684"/>
      <c r="DI32" s="684"/>
      <c r="DJ32" s="684"/>
      <c r="DK32" s="685"/>
      <c r="DL32" s="692" t="s">
        <v>236</v>
      </c>
      <c r="DM32" s="684"/>
      <c r="DN32" s="684"/>
      <c r="DO32" s="684"/>
      <c r="DP32" s="684"/>
      <c r="DQ32" s="684"/>
      <c r="DR32" s="684"/>
      <c r="DS32" s="684"/>
      <c r="DT32" s="684"/>
      <c r="DU32" s="684"/>
      <c r="DV32" s="685"/>
      <c r="DW32" s="688" t="s">
        <v>236</v>
      </c>
      <c r="DX32" s="717"/>
      <c r="DY32" s="717"/>
      <c r="DZ32" s="717"/>
      <c r="EA32" s="717"/>
      <c r="EB32" s="717"/>
      <c r="EC32" s="718"/>
    </row>
    <row r="33" spans="2:133" ht="11.25" customHeight="1" x14ac:dyDescent="0.15">
      <c r="B33" s="680" t="s">
        <v>315</v>
      </c>
      <c r="C33" s="681"/>
      <c r="D33" s="681"/>
      <c r="E33" s="681"/>
      <c r="F33" s="681"/>
      <c r="G33" s="681"/>
      <c r="H33" s="681"/>
      <c r="I33" s="681"/>
      <c r="J33" s="681"/>
      <c r="K33" s="681"/>
      <c r="L33" s="681"/>
      <c r="M33" s="681"/>
      <c r="N33" s="681"/>
      <c r="O33" s="681"/>
      <c r="P33" s="681"/>
      <c r="Q33" s="682"/>
      <c r="R33" s="683">
        <v>1972375</v>
      </c>
      <c r="S33" s="684"/>
      <c r="T33" s="684"/>
      <c r="U33" s="684"/>
      <c r="V33" s="684"/>
      <c r="W33" s="684"/>
      <c r="X33" s="684"/>
      <c r="Y33" s="685"/>
      <c r="Z33" s="686">
        <v>5.8</v>
      </c>
      <c r="AA33" s="686"/>
      <c r="AB33" s="686"/>
      <c r="AC33" s="686"/>
      <c r="AD33" s="687" t="s">
        <v>126</v>
      </c>
      <c r="AE33" s="687"/>
      <c r="AF33" s="687"/>
      <c r="AG33" s="687"/>
      <c r="AH33" s="687"/>
      <c r="AI33" s="687"/>
      <c r="AJ33" s="687"/>
      <c r="AK33" s="687"/>
      <c r="AL33" s="688" t="s">
        <v>236</v>
      </c>
      <c r="AM33" s="689"/>
      <c r="AN33" s="689"/>
      <c r="AO33" s="690"/>
      <c r="AP33" s="744"/>
      <c r="AQ33" s="745"/>
      <c r="AR33" s="745"/>
      <c r="AS33" s="745"/>
      <c r="AT33" s="748"/>
      <c r="AU33" s="232"/>
      <c r="AV33" s="232"/>
      <c r="AW33" s="232"/>
      <c r="AX33" s="733" t="s">
        <v>316</v>
      </c>
      <c r="AY33" s="734"/>
      <c r="AZ33" s="734"/>
      <c r="BA33" s="734"/>
      <c r="BB33" s="734"/>
      <c r="BC33" s="734"/>
      <c r="BD33" s="734"/>
      <c r="BE33" s="734"/>
      <c r="BF33" s="735"/>
      <c r="BG33" s="753">
        <v>98.7</v>
      </c>
      <c r="BH33" s="754"/>
      <c r="BI33" s="754"/>
      <c r="BJ33" s="754"/>
      <c r="BK33" s="754"/>
      <c r="BL33" s="754"/>
      <c r="BM33" s="755">
        <v>94.8</v>
      </c>
      <c r="BN33" s="754"/>
      <c r="BO33" s="754"/>
      <c r="BP33" s="754"/>
      <c r="BQ33" s="756"/>
      <c r="BR33" s="753">
        <v>98.8</v>
      </c>
      <c r="BS33" s="754"/>
      <c r="BT33" s="754"/>
      <c r="BU33" s="754"/>
      <c r="BV33" s="754"/>
      <c r="BW33" s="754"/>
      <c r="BX33" s="755">
        <v>94.4</v>
      </c>
      <c r="BY33" s="754"/>
      <c r="BZ33" s="754"/>
      <c r="CA33" s="754"/>
      <c r="CB33" s="756"/>
      <c r="CD33" s="698" t="s">
        <v>317</v>
      </c>
      <c r="CE33" s="699"/>
      <c r="CF33" s="699"/>
      <c r="CG33" s="699"/>
      <c r="CH33" s="699"/>
      <c r="CI33" s="699"/>
      <c r="CJ33" s="699"/>
      <c r="CK33" s="699"/>
      <c r="CL33" s="699"/>
      <c r="CM33" s="699"/>
      <c r="CN33" s="699"/>
      <c r="CO33" s="699"/>
      <c r="CP33" s="699"/>
      <c r="CQ33" s="700"/>
      <c r="CR33" s="683">
        <v>12062731</v>
      </c>
      <c r="CS33" s="719"/>
      <c r="CT33" s="719"/>
      <c r="CU33" s="719"/>
      <c r="CV33" s="719"/>
      <c r="CW33" s="719"/>
      <c r="CX33" s="719"/>
      <c r="CY33" s="720"/>
      <c r="CZ33" s="688">
        <v>37.9</v>
      </c>
      <c r="DA33" s="717"/>
      <c r="DB33" s="717"/>
      <c r="DC33" s="721"/>
      <c r="DD33" s="692">
        <v>9840958</v>
      </c>
      <c r="DE33" s="719"/>
      <c r="DF33" s="719"/>
      <c r="DG33" s="719"/>
      <c r="DH33" s="719"/>
      <c r="DI33" s="719"/>
      <c r="DJ33" s="719"/>
      <c r="DK33" s="720"/>
      <c r="DL33" s="692">
        <v>7690285</v>
      </c>
      <c r="DM33" s="719"/>
      <c r="DN33" s="719"/>
      <c r="DO33" s="719"/>
      <c r="DP33" s="719"/>
      <c r="DQ33" s="719"/>
      <c r="DR33" s="719"/>
      <c r="DS33" s="719"/>
      <c r="DT33" s="719"/>
      <c r="DU33" s="719"/>
      <c r="DV33" s="720"/>
      <c r="DW33" s="688">
        <v>40.700000000000003</v>
      </c>
      <c r="DX33" s="717"/>
      <c r="DY33" s="717"/>
      <c r="DZ33" s="717"/>
      <c r="EA33" s="717"/>
      <c r="EB33" s="717"/>
      <c r="EC33" s="718"/>
    </row>
    <row r="34" spans="2:133" ht="11.25" customHeight="1" x14ac:dyDescent="0.15">
      <c r="B34" s="680" t="s">
        <v>318</v>
      </c>
      <c r="C34" s="681"/>
      <c r="D34" s="681"/>
      <c r="E34" s="681"/>
      <c r="F34" s="681"/>
      <c r="G34" s="681"/>
      <c r="H34" s="681"/>
      <c r="I34" s="681"/>
      <c r="J34" s="681"/>
      <c r="K34" s="681"/>
      <c r="L34" s="681"/>
      <c r="M34" s="681"/>
      <c r="N34" s="681"/>
      <c r="O34" s="681"/>
      <c r="P34" s="681"/>
      <c r="Q34" s="682"/>
      <c r="R34" s="683">
        <v>47039</v>
      </c>
      <c r="S34" s="684"/>
      <c r="T34" s="684"/>
      <c r="U34" s="684"/>
      <c r="V34" s="684"/>
      <c r="W34" s="684"/>
      <c r="X34" s="684"/>
      <c r="Y34" s="685"/>
      <c r="Z34" s="686">
        <v>0.1</v>
      </c>
      <c r="AA34" s="686"/>
      <c r="AB34" s="686"/>
      <c r="AC34" s="686"/>
      <c r="AD34" s="687">
        <v>18797</v>
      </c>
      <c r="AE34" s="687"/>
      <c r="AF34" s="687"/>
      <c r="AG34" s="687"/>
      <c r="AH34" s="687"/>
      <c r="AI34" s="687"/>
      <c r="AJ34" s="687"/>
      <c r="AK34" s="687"/>
      <c r="AL34" s="688">
        <v>0.1</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319</v>
      </c>
      <c r="CE34" s="699"/>
      <c r="CF34" s="699"/>
      <c r="CG34" s="699"/>
      <c r="CH34" s="699"/>
      <c r="CI34" s="699"/>
      <c r="CJ34" s="699"/>
      <c r="CK34" s="699"/>
      <c r="CL34" s="699"/>
      <c r="CM34" s="699"/>
      <c r="CN34" s="699"/>
      <c r="CO34" s="699"/>
      <c r="CP34" s="699"/>
      <c r="CQ34" s="700"/>
      <c r="CR34" s="683">
        <v>3238998</v>
      </c>
      <c r="CS34" s="684"/>
      <c r="CT34" s="684"/>
      <c r="CU34" s="684"/>
      <c r="CV34" s="684"/>
      <c r="CW34" s="684"/>
      <c r="CX34" s="684"/>
      <c r="CY34" s="685"/>
      <c r="CZ34" s="688">
        <v>10.199999999999999</v>
      </c>
      <c r="DA34" s="717"/>
      <c r="DB34" s="717"/>
      <c r="DC34" s="721"/>
      <c r="DD34" s="692">
        <v>2414609</v>
      </c>
      <c r="DE34" s="684"/>
      <c r="DF34" s="684"/>
      <c r="DG34" s="684"/>
      <c r="DH34" s="684"/>
      <c r="DI34" s="684"/>
      <c r="DJ34" s="684"/>
      <c r="DK34" s="685"/>
      <c r="DL34" s="692">
        <v>2098205</v>
      </c>
      <c r="DM34" s="684"/>
      <c r="DN34" s="684"/>
      <c r="DO34" s="684"/>
      <c r="DP34" s="684"/>
      <c r="DQ34" s="684"/>
      <c r="DR34" s="684"/>
      <c r="DS34" s="684"/>
      <c r="DT34" s="684"/>
      <c r="DU34" s="684"/>
      <c r="DV34" s="685"/>
      <c r="DW34" s="688">
        <v>11.1</v>
      </c>
      <c r="DX34" s="717"/>
      <c r="DY34" s="717"/>
      <c r="DZ34" s="717"/>
      <c r="EA34" s="717"/>
      <c r="EB34" s="717"/>
      <c r="EC34" s="718"/>
    </row>
    <row r="35" spans="2:133" ht="11.25" customHeight="1" x14ac:dyDescent="0.15">
      <c r="B35" s="680" t="s">
        <v>320</v>
      </c>
      <c r="C35" s="681"/>
      <c r="D35" s="681"/>
      <c r="E35" s="681"/>
      <c r="F35" s="681"/>
      <c r="G35" s="681"/>
      <c r="H35" s="681"/>
      <c r="I35" s="681"/>
      <c r="J35" s="681"/>
      <c r="K35" s="681"/>
      <c r="L35" s="681"/>
      <c r="M35" s="681"/>
      <c r="N35" s="681"/>
      <c r="O35" s="681"/>
      <c r="P35" s="681"/>
      <c r="Q35" s="682"/>
      <c r="R35" s="683">
        <v>127320</v>
      </c>
      <c r="S35" s="684"/>
      <c r="T35" s="684"/>
      <c r="U35" s="684"/>
      <c r="V35" s="684"/>
      <c r="W35" s="684"/>
      <c r="X35" s="684"/>
      <c r="Y35" s="685"/>
      <c r="Z35" s="686">
        <v>0.4</v>
      </c>
      <c r="AA35" s="686"/>
      <c r="AB35" s="686"/>
      <c r="AC35" s="686"/>
      <c r="AD35" s="687" t="s">
        <v>236</v>
      </c>
      <c r="AE35" s="687"/>
      <c r="AF35" s="687"/>
      <c r="AG35" s="687"/>
      <c r="AH35" s="687"/>
      <c r="AI35" s="687"/>
      <c r="AJ35" s="687"/>
      <c r="AK35" s="687"/>
      <c r="AL35" s="688" t="s">
        <v>236</v>
      </c>
      <c r="AM35" s="689"/>
      <c r="AN35" s="689"/>
      <c r="AO35" s="690"/>
      <c r="AP35" s="235"/>
      <c r="AQ35" s="662" t="s">
        <v>321</v>
      </c>
      <c r="AR35" s="663"/>
      <c r="AS35" s="663"/>
      <c r="AT35" s="663"/>
      <c r="AU35" s="663"/>
      <c r="AV35" s="663"/>
      <c r="AW35" s="663"/>
      <c r="AX35" s="663"/>
      <c r="AY35" s="663"/>
      <c r="AZ35" s="663"/>
      <c r="BA35" s="663"/>
      <c r="BB35" s="663"/>
      <c r="BC35" s="663"/>
      <c r="BD35" s="663"/>
      <c r="BE35" s="663"/>
      <c r="BF35" s="664"/>
      <c r="BG35" s="662" t="s">
        <v>322</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323</v>
      </c>
      <c r="CE35" s="699"/>
      <c r="CF35" s="699"/>
      <c r="CG35" s="699"/>
      <c r="CH35" s="699"/>
      <c r="CI35" s="699"/>
      <c r="CJ35" s="699"/>
      <c r="CK35" s="699"/>
      <c r="CL35" s="699"/>
      <c r="CM35" s="699"/>
      <c r="CN35" s="699"/>
      <c r="CO35" s="699"/>
      <c r="CP35" s="699"/>
      <c r="CQ35" s="700"/>
      <c r="CR35" s="683">
        <v>111004</v>
      </c>
      <c r="CS35" s="719"/>
      <c r="CT35" s="719"/>
      <c r="CU35" s="719"/>
      <c r="CV35" s="719"/>
      <c r="CW35" s="719"/>
      <c r="CX35" s="719"/>
      <c r="CY35" s="720"/>
      <c r="CZ35" s="688">
        <v>0.3</v>
      </c>
      <c r="DA35" s="717"/>
      <c r="DB35" s="717"/>
      <c r="DC35" s="721"/>
      <c r="DD35" s="692">
        <v>97848</v>
      </c>
      <c r="DE35" s="719"/>
      <c r="DF35" s="719"/>
      <c r="DG35" s="719"/>
      <c r="DH35" s="719"/>
      <c r="DI35" s="719"/>
      <c r="DJ35" s="719"/>
      <c r="DK35" s="720"/>
      <c r="DL35" s="692">
        <v>70948</v>
      </c>
      <c r="DM35" s="719"/>
      <c r="DN35" s="719"/>
      <c r="DO35" s="719"/>
      <c r="DP35" s="719"/>
      <c r="DQ35" s="719"/>
      <c r="DR35" s="719"/>
      <c r="DS35" s="719"/>
      <c r="DT35" s="719"/>
      <c r="DU35" s="719"/>
      <c r="DV35" s="720"/>
      <c r="DW35" s="688">
        <v>0.4</v>
      </c>
      <c r="DX35" s="717"/>
      <c r="DY35" s="717"/>
      <c r="DZ35" s="717"/>
      <c r="EA35" s="717"/>
      <c r="EB35" s="717"/>
      <c r="EC35" s="718"/>
    </row>
    <row r="36" spans="2:133" ht="11.25" customHeight="1" x14ac:dyDescent="0.15">
      <c r="B36" s="680" t="s">
        <v>324</v>
      </c>
      <c r="C36" s="681"/>
      <c r="D36" s="681"/>
      <c r="E36" s="681"/>
      <c r="F36" s="681"/>
      <c r="G36" s="681"/>
      <c r="H36" s="681"/>
      <c r="I36" s="681"/>
      <c r="J36" s="681"/>
      <c r="K36" s="681"/>
      <c r="L36" s="681"/>
      <c r="M36" s="681"/>
      <c r="N36" s="681"/>
      <c r="O36" s="681"/>
      <c r="P36" s="681"/>
      <c r="Q36" s="682"/>
      <c r="R36" s="683">
        <v>2029495</v>
      </c>
      <c r="S36" s="684"/>
      <c r="T36" s="684"/>
      <c r="U36" s="684"/>
      <c r="V36" s="684"/>
      <c r="W36" s="684"/>
      <c r="X36" s="684"/>
      <c r="Y36" s="685"/>
      <c r="Z36" s="686">
        <v>6</v>
      </c>
      <c r="AA36" s="686"/>
      <c r="AB36" s="686"/>
      <c r="AC36" s="686"/>
      <c r="AD36" s="687" t="s">
        <v>126</v>
      </c>
      <c r="AE36" s="687"/>
      <c r="AF36" s="687"/>
      <c r="AG36" s="687"/>
      <c r="AH36" s="687"/>
      <c r="AI36" s="687"/>
      <c r="AJ36" s="687"/>
      <c r="AK36" s="687"/>
      <c r="AL36" s="688" t="s">
        <v>126</v>
      </c>
      <c r="AM36" s="689"/>
      <c r="AN36" s="689"/>
      <c r="AO36" s="690"/>
      <c r="AP36" s="235"/>
      <c r="AQ36" s="757" t="s">
        <v>325</v>
      </c>
      <c r="AR36" s="758"/>
      <c r="AS36" s="758"/>
      <c r="AT36" s="758"/>
      <c r="AU36" s="758"/>
      <c r="AV36" s="758"/>
      <c r="AW36" s="758"/>
      <c r="AX36" s="758"/>
      <c r="AY36" s="759"/>
      <c r="AZ36" s="672">
        <v>4413391</v>
      </c>
      <c r="BA36" s="673"/>
      <c r="BB36" s="673"/>
      <c r="BC36" s="673"/>
      <c r="BD36" s="673"/>
      <c r="BE36" s="673"/>
      <c r="BF36" s="760"/>
      <c r="BG36" s="694" t="s">
        <v>326</v>
      </c>
      <c r="BH36" s="695"/>
      <c r="BI36" s="695"/>
      <c r="BJ36" s="695"/>
      <c r="BK36" s="695"/>
      <c r="BL36" s="695"/>
      <c r="BM36" s="695"/>
      <c r="BN36" s="695"/>
      <c r="BO36" s="695"/>
      <c r="BP36" s="695"/>
      <c r="BQ36" s="695"/>
      <c r="BR36" s="695"/>
      <c r="BS36" s="695"/>
      <c r="BT36" s="695"/>
      <c r="BU36" s="696"/>
      <c r="BV36" s="672">
        <v>1312327</v>
      </c>
      <c r="BW36" s="673"/>
      <c r="BX36" s="673"/>
      <c r="BY36" s="673"/>
      <c r="BZ36" s="673"/>
      <c r="CA36" s="673"/>
      <c r="CB36" s="760"/>
      <c r="CD36" s="698" t="s">
        <v>327</v>
      </c>
      <c r="CE36" s="699"/>
      <c r="CF36" s="699"/>
      <c r="CG36" s="699"/>
      <c r="CH36" s="699"/>
      <c r="CI36" s="699"/>
      <c r="CJ36" s="699"/>
      <c r="CK36" s="699"/>
      <c r="CL36" s="699"/>
      <c r="CM36" s="699"/>
      <c r="CN36" s="699"/>
      <c r="CO36" s="699"/>
      <c r="CP36" s="699"/>
      <c r="CQ36" s="700"/>
      <c r="CR36" s="683">
        <v>4533963</v>
      </c>
      <c r="CS36" s="684"/>
      <c r="CT36" s="684"/>
      <c r="CU36" s="684"/>
      <c r="CV36" s="684"/>
      <c r="CW36" s="684"/>
      <c r="CX36" s="684"/>
      <c r="CY36" s="685"/>
      <c r="CZ36" s="688">
        <v>14.2</v>
      </c>
      <c r="DA36" s="717"/>
      <c r="DB36" s="717"/>
      <c r="DC36" s="721"/>
      <c r="DD36" s="692">
        <v>4301769</v>
      </c>
      <c r="DE36" s="684"/>
      <c r="DF36" s="684"/>
      <c r="DG36" s="684"/>
      <c r="DH36" s="684"/>
      <c r="DI36" s="684"/>
      <c r="DJ36" s="684"/>
      <c r="DK36" s="685"/>
      <c r="DL36" s="692">
        <v>2800000</v>
      </c>
      <c r="DM36" s="684"/>
      <c r="DN36" s="684"/>
      <c r="DO36" s="684"/>
      <c r="DP36" s="684"/>
      <c r="DQ36" s="684"/>
      <c r="DR36" s="684"/>
      <c r="DS36" s="684"/>
      <c r="DT36" s="684"/>
      <c r="DU36" s="684"/>
      <c r="DV36" s="685"/>
      <c r="DW36" s="688">
        <v>14.8</v>
      </c>
      <c r="DX36" s="717"/>
      <c r="DY36" s="717"/>
      <c r="DZ36" s="717"/>
      <c r="EA36" s="717"/>
      <c r="EB36" s="717"/>
      <c r="EC36" s="718"/>
    </row>
    <row r="37" spans="2:133" ht="11.25" customHeight="1" x14ac:dyDescent="0.15">
      <c r="B37" s="680" t="s">
        <v>328</v>
      </c>
      <c r="C37" s="681"/>
      <c r="D37" s="681"/>
      <c r="E37" s="681"/>
      <c r="F37" s="681"/>
      <c r="G37" s="681"/>
      <c r="H37" s="681"/>
      <c r="I37" s="681"/>
      <c r="J37" s="681"/>
      <c r="K37" s="681"/>
      <c r="L37" s="681"/>
      <c r="M37" s="681"/>
      <c r="N37" s="681"/>
      <c r="O37" s="681"/>
      <c r="P37" s="681"/>
      <c r="Q37" s="682"/>
      <c r="R37" s="683">
        <v>214931</v>
      </c>
      <c r="S37" s="684"/>
      <c r="T37" s="684"/>
      <c r="U37" s="684"/>
      <c r="V37" s="684"/>
      <c r="W37" s="684"/>
      <c r="X37" s="684"/>
      <c r="Y37" s="685"/>
      <c r="Z37" s="686">
        <v>0.6</v>
      </c>
      <c r="AA37" s="686"/>
      <c r="AB37" s="686"/>
      <c r="AC37" s="686"/>
      <c r="AD37" s="687" t="s">
        <v>173</v>
      </c>
      <c r="AE37" s="687"/>
      <c r="AF37" s="687"/>
      <c r="AG37" s="687"/>
      <c r="AH37" s="687"/>
      <c r="AI37" s="687"/>
      <c r="AJ37" s="687"/>
      <c r="AK37" s="687"/>
      <c r="AL37" s="688" t="s">
        <v>236</v>
      </c>
      <c r="AM37" s="689"/>
      <c r="AN37" s="689"/>
      <c r="AO37" s="690"/>
      <c r="AQ37" s="761" t="s">
        <v>329</v>
      </c>
      <c r="AR37" s="762"/>
      <c r="AS37" s="762"/>
      <c r="AT37" s="762"/>
      <c r="AU37" s="762"/>
      <c r="AV37" s="762"/>
      <c r="AW37" s="762"/>
      <c r="AX37" s="762"/>
      <c r="AY37" s="763"/>
      <c r="AZ37" s="683">
        <v>653791</v>
      </c>
      <c r="BA37" s="684"/>
      <c r="BB37" s="684"/>
      <c r="BC37" s="684"/>
      <c r="BD37" s="719"/>
      <c r="BE37" s="719"/>
      <c r="BF37" s="750"/>
      <c r="BG37" s="698" t="s">
        <v>330</v>
      </c>
      <c r="BH37" s="699"/>
      <c r="BI37" s="699"/>
      <c r="BJ37" s="699"/>
      <c r="BK37" s="699"/>
      <c r="BL37" s="699"/>
      <c r="BM37" s="699"/>
      <c r="BN37" s="699"/>
      <c r="BO37" s="699"/>
      <c r="BP37" s="699"/>
      <c r="BQ37" s="699"/>
      <c r="BR37" s="699"/>
      <c r="BS37" s="699"/>
      <c r="BT37" s="699"/>
      <c r="BU37" s="700"/>
      <c r="BV37" s="683">
        <v>1312327</v>
      </c>
      <c r="BW37" s="684"/>
      <c r="BX37" s="684"/>
      <c r="BY37" s="684"/>
      <c r="BZ37" s="684"/>
      <c r="CA37" s="684"/>
      <c r="CB37" s="693"/>
      <c r="CD37" s="698" t="s">
        <v>331</v>
      </c>
      <c r="CE37" s="699"/>
      <c r="CF37" s="699"/>
      <c r="CG37" s="699"/>
      <c r="CH37" s="699"/>
      <c r="CI37" s="699"/>
      <c r="CJ37" s="699"/>
      <c r="CK37" s="699"/>
      <c r="CL37" s="699"/>
      <c r="CM37" s="699"/>
      <c r="CN37" s="699"/>
      <c r="CO37" s="699"/>
      <c r="CP37" s="699"/>
      <c r="CQ37" s="700"/>
      <c r="CR37" s="683">
        <v>2791971</v>
      </c>
      <c r="CS37" s="719"/>
      <c r="CT37" s="719"/>
      <c r="CU37" s="719"/>
      <c r="CV37" s="719"/>
      <c r="CW37" s="719"/>
      <c r="CX37" s="719"/>
      <c r="CY37" s="720"/>
      <c r="CZ37" s="688">
        <v>8.8000000000000007</v>
      </c>
      <c r="DA37" s="717"/>
      <c r="DB37" s="717"/>
      <c r="DC37" s="721"/>
      <c r="DD37" s="692">
        <v>2791971</v>
      </c>
      <c r="DE37" s="719"/>
      <c r="DF37" s="719"/>
      <c r="DG37" s="719"/>
      <c r="DH37" s="719"/>
      <c r="DI37" s="719"/>
      <c r="DJ37" s="719"/>
      <c r="DK37" s="720"/>
      <c r="DL37" s="692">
        <v>1921138</v>
      </c>
      <c r="DM37" s="719"/>
      <c r="DN37" s="719"/>
      <c r="DO37" s="719"/>
      <c r="DP37" s="719"/>
      <c r="DQ37" s="719"/>
      <c r="DR37" s="719"/>
      <c r="DS37" s="719"/>
      <c r="DT37" s="719"/>
      <c r="DU37" s="719"/>
      <c r="DV37" s="720"/>
      <c r="DW37" s="688">
        <v>10.199999999999999</v>
      </c>
      <c r="DX37" s="717"/>
      <c r="DY37" s="717"/>
      <c r="DZ37" s="717"/>
      <c r="EA37" s="717"/>
      <c r="EB37" s="717"/>
      <c r="EC37" s="718"/>
    </row>
    <row r="38" spans="2:133" ht="11.25" customHeight="1" x14ac:dyDescent="0.15">
      <c r="B38" s="680" t="s">
        <v>332</v>
      </c>
      <c r="C38" s="681"/>
      <c r="D38" s="681"/>
      <c r="E38" s="681"/>
      <c r="F38" s="681"/>
      <c r="G38" s="681"/>
      <c r="H38" s="681"/>
      <c r="I38" s="681"/>
      <c r="J38" s="681"/>
      <c r="K38" s="681"/>
      <c r="L38" s="681"/>
      <c r="M38" s="681"/>
      <c r="N38" s="681"/>
      <c r="O38" s="681"/>
      <c r="P38" s="681"/>
      <c r="Q38" s="682"/>
      <c r="R38" s="683">
        <v>1163941</v>
      </c>
      <c r="S38" s="684"/>
      <c r="T38" s="684"/>
      <c r="U38" s="684"/>
      <c r="V38" s="684"/>
      <c r="W38" s="684"/>
      <c r="X38" s="684"/>
      <c r="Y38" s="685"/>
      <c r="Z38" s="686">
        <v>3.4</v>
      </c>
      <c r="AA38" s="686"/>
      <c r="AB38" s="686"/>
      <c r="AC38" s="686"/>
      <c r="AD38" s="687">
        <v>48065</v>
      </c>
      <c r="AE38" s="687"/>
      <c r="AF38" s="687"/>
      <c r="AG38" s="687"/>
      <c r="AH38" s="687"/>
      <c r="AI38" s="687"/>
      <c r="AJ38" s="687"/>
      <c r="AK38" s="687"/>
      <c r="AL38" s="688">
        <v>0.3</v>
      </c>
      <c r="AM38" s="689"/>
      <c r="AN38" s="689"/>
      <c r="AO38" s="690"/>
      <c r="AQ38" s="761" t="s">
        <v>333</v>
      </c>
      <c r="AR38" s="762"/>
      <c r="AS38" s="762"/>
      <c r="AT38" s="762"/>
      <c r="AU38" s="762"/>
      <c r="AV38" s="762"/>
      <c r="AW38" s="762"/>
      <c r="AX38" s="762"/>
      <c r="AY38" s="763"/>
      <c r="AZ38" s="683">
        <v>500188</v>
      </c>
      <c r="BA38" s="684"/>
      <c r="BB38" s="684"/>
      <c r="BC38" s="684"/>
      <c r="BD38" s="719"/>
      <c r="BE38" s="719"/>
      <c r="BF38" s="750"/>
      <c r="BG38" s="698" t="s">
        <v>334</v>
      </c>
      <c r="BH38" s="699"/>
      <c r="BI38" s="699"/>
      <c r="BJ38" s="699"/>
      <c r="BK38" s="699"/>
      <c r="BL38" s="699"/>
      <c r="BM38" s="699"/>
      <c r="BN38" s="699"/>
      <c r="BO38" s="699"/>
      <c r="BP38" s="699"/>
      <c r="BQ38" s="699"/>
      <c r="BR38" s="699"/>
      <c r="BS38" s="699"/>
      <c r="BT38" s="699"/>
      <c r="BU38" s="700"/>
      <c r="BV38" s="683">
        <v>14030</v>
      </c>
      <c r="BW38" s="684"/>
      <c r="BX38" s="684"/>
      <c r="BY38" s="684"/>
      <c r="BZ38" s="684"/>
      <c r="CA38" s="684"/>
      <c r="CB38" s="693"/>
      <c r="CD38" s="698" t="s">
        <v>335</v>
      </c>
      <c r="CE38" s="699"/>
      <c r="CF38" s="699"/>
      <c r="CG38" s="699"/>
      <c r="CH38" s="699"/>
      <c r="CI38" s="699"/>
      <c r="CJ38" s="699"/>
      <c r="CK38" s="699"/>
      <c r="CL38" s="699"/>
      <c r="CM38" s="699"/>
      <c r="CN38" s="699"/>
      <c r="CO38" s="699"/>
      <c r="CP38" s="699"/>
      <c r="CQ38" s="700"/>
      <c r="CR38" s="683">
        <v>3219499</v>
      </c>
      <c r="CS38" s="684"/>
      <c r="CT38" s="684"/>
      <c r="CU38" s="684"/>
      <c r="CV38" s="684"/>
      <c r="CW38" s="684"/>
      <c r="CX38" s="684"/>
      <c r="CY38" s="685"/>
      <c r="CZ38" s="688">
        <v>10.1</v>
      </c>
      <c r="DA38" s="717"/>
      <c r="DB38" s="717"/>
      <c r="DC38" s="721"/>
      <c r="DD38" s="692">
        <v>2668985</v>
      </c>
      <c r="DE38" s="684"/>
      <c r="DF38" s="684"/>
      <c r="DG38" s="684"/>
      <c r="DH38" s="684"/>
      <c r="DI38" s="684"/>
      <c r="DJ38" s="684"/>
      <c r="DK38" s="685"/>
      <c r="DL38" s="692">
        <v>2607257</v>
      </c>
      <c r="DM38" s="684"/>
      <c r="DN38" s="684"/>
      <c r="DO38" s="684"/>
      <c r="DP38" s="684"/>
      <c r="DQ38" s="684"/>
      <c r="DR38" s="684"/>
      <c r="DS38" s="684"/>
      <c r="DT38" s="684"/>
      <c r="DU38" s="684"/>
      <c r="DV38" s="685"/>
      <c r="DW38" s="688">
        <v>13.8</v>
      </c>
      <c r="DX38" s="717"/>
      <c r="DY38" s="717"/>
      <c r="DZ38" s="717"/>
      <c r="EA38" s="717"/>
      <c r="EB38" s="717"/>
      <c r="EC38" s="718"/>
    </row>
    <row r="39" spans="2:133" ht="11.25" customHeight="1" x14ac:dyDescent="0.15">
      <c r="B39" s="680" t="s">
        <v>336</v>
      </c>
      <c r="C39" s="681"/>
      <c r="D39" s="681"/>
      <c r="E39" s="681"/>
      <c r="F39" s="681"/>
      <c r="G39" s="681"/>
      <c r="H39" s="681"/>
      <c r="I39" s="681"/>
      <c r="J39" s="681"/>
      <c r="K39" s="681"/>
      <c r="L39" s="681"/>
      <c r="M39" s="681"/>
      <c r="N39" s="681"/>
      <c r="O39" s="681"/>
      <c r="P39" s="681"/>
      <c r="Q39" s="682"/>
      <c r="R39" s="683">
        <v>3999400</v>
      </c>
      <c r="S39" s="684"/>
      <c r="T39" s="684"/>
      <c r="U39" s="684"/>
      <c r="V39" s="684"/>
      <c r="W39" s="684"/>
      <c r="X39" s="684"/>
      <c r="Y39" s="685"/>
      <c r="Z39" s="686">
        <v>11.8</v>
      </c>
      <c r="AA39" s="686"/>
      <c r="AB39" s="686"/>
      <c r="AC39" s="686"/>
      <c r="AD39" s="687" t="s">
        <v>236</v>
      </c>
      <c r="AE39" s="687"/>
      <c r="AF39" s="687"/>
      <c r="AG39" s="687"/>
      <c r="AH39" s="687"/>
      <c r="AI39" s="687"/>
      <c r="AJ39" s="687"/>
      <c r="AK39" s="687"/>
      <c r="AL39" s="688" t="s">
        <v>236</v>
      </c>
      <c r="AM39" s="689"/>
      <c r="AN39" s="689"/>
      <c r="AO39" s="690"/>
      <c r="AQ39" s="761" t="s">
        <v>337</v>
      </c>
      <c r="AR39" s="762"/>
      <c r="AS39" s="762"/>
      <c r="AT39" s="762"/>
      <c r="AU39" s="762"/>
      <c r="AV39" s="762"/>
      <c r="AW39" s="762"/>
      <c r="AX39" s="762"/>
      <c r="AY39" s="763"/>
      <c r="AZ39" s="683">
        <v>214423</v>
      </c>
      <c r="BA39" s="684"/>
      <c r="BB39" s="684"/>
      <c r="BC39" s="684"/>
      <c r="BD39" s="719"/>
      <c r="BE39" s="719"/>
      <c r="BF39" s="750"/>
      <c r="BG39" s="698" t="s">
        <v>338</v>
      </c>
      <c r="BH39" s="699"/>
      <c r="BI39" s="699"/>
      <c r="BJ39" s="699"/>
      <c r="BK39" s="699"/>
      <c r="BL39" s="699"/>
      <c r="BM39" s="699"/>
      <c r="BN39" s="699"/>
      <c r="BO39" s="699"/>
      <c r="BP39" s="699"/>
      <c r="BQ39" s="699"/>
      <c r="BR39" s="699"/>
      <c r="BS39" s="699"/>
      <c r="BT39" s="699"/>
      <c r="BU39" s="700"/>
      <c r="BV39" s="683">
        <v>21733</v>
      </c>
      <c r="BW39" s="684"/>
      <c r="BX39" s="684"/>
      <c r="BY39" s="684"/>
      <c r="BZ39" s="684"/>
      <c r="CA39" s="684"/>
      <c r="CB39" s="693"/>
      <c r="CD39" s="698" t="s">
        <v>339</v>
      </c>
      <c r="CE39" s="699"/>
      <c r="CF39" s="699"/>
      <c r="CG39" s="699"/>
      <c r="CH39" s="699"/>
      <c r="CI39" s="699"/>
      <c r="CJ39" s="699"/>
      <c r="CK39" s="699"/>
      <c r="CL39" s="699"/>
      <c r="CM39" s="699"/>
      <c r="CN39" s="699"/>
      <c r="CO39" s="699"/>
      <c r="CP39" s="699"/>
      <c r="CQ39" s="700"/>
      <c r="CR39" s="683">
        <v>165783</v>
      </c>
      <c r="CS39" s="719"/>
      <c r="CT39" s="719"/>
      <c r="CU39" s="719"/>
      <c r="CV39" s="719"/>
      <c r="CW39" s="719"/>
      <c r="CX39" s="719"/>
      <c r="CY39" s="720"/>
      <c r="CZ39" s="688">
        <v>0.5</v>
      </c>
      <c r="DA39" s="717"/>
      <c r="DB39" s="717"/>
      <c r="DC39" s="721"/>
      <c r="DD39" s="692">
        <v>104563</v>
      </c>
      <c r="DE39" s="719"/>
      <c r="DF39" s="719"/>
      <c r="DG39" s="719"/>
      <c r="DH39" s="719"/>
      <c r="DI39" s="719"/>
      <c r="DJ39" s="719"/>
      <c r="DK39" s="720"/>
      <c r="DL39" s="692" t="s">
        <v>126</v>
      </c>
      <c r="DM39" s="719"/>
      <c r="DN39" s="719"/>
      <c r="DO39" s="719"/>
      <c r="DP39" s="719"/>
      <c r="DQ39" s="719"/>
      <c r="DR39" s="719"/>
      <c r="DS39" s="719"/>
      <c r="DT39" s="719"/>
      <c r="DU39" s="719"/>
      <c r="DV39" s="720"/>
      <c r="DW39" s="688" t="s">
        <v>126</v>
      </c>
      <c r="DX39" s="717"/>
      <c r="DY39" s="717"/>
      <c r="DZ39" s="717"/>
      <c r="EA39" s="717"/>
      <c r="EB39" s="717"/>
      <c r="EC39" s="718"/>
    </row>
    <row r="40" spans="2:133" ht="11.25" customHeight="1" x14ac:dyDescent="0.15">
      <c r="B40" s="680" t="s">
        <v>340</v>
      </c>
      <c r="C40" s="681"/>
      <c r="D40" s="681"/>
      <c r="E40" s="681"/>
      <c r="F40" s="681"/>
      <c r="G40" s="681"/>
      <c r="H40" s="681"/>
      <c r="I40" s="681"/>
      <c r="J40" s="681"/>
      <c r="K40" s="681"/>
      <c r="L40" s="681"/>
      <c r="M40" s="681"/>
      <c r="N40" s="681"/>
      <c r="O40" s="681"/>
      <c r="P40" s="681"/>
      <c r="Q40" s="682"/>
      <c r="R40" s="683" t="s">
        <v>236</v>
      </c>
      <c r="S40" s="684"/>
      <c r="T40" s="684"/>
      <c r="U40" s="684"/>
      <c r="V40" s="684"/>
      <c r="W40" s="684"/>
      <c r="X40" s="684"/>
      <c r="Y40" s="685"/>
      <c r="Z40" s="686" t="s">
        <v>236</v>
      </c>
      <c r="AA40" s="686"/>
      <c r="AB40" s="686"/>
      <c r="AC40" s="686"/>
      <c r="AD40" s="687" t="s">
        <v>126</v>
      </c>
      <c r="AE40" s="687"/>
      <c r="AF40" s="687"/>
      <c r="AG40" s="687"/>
      <c r="AH40" s="687"/>
      <c r="AI40" s="687"/>
      <c r="AJ40" s="687"/>
      <c r="AK40" s="687"/>
      <c r="AL40" s="688" t="s">
        <v>236</v>
      </c>
      <c r="AM40" s="689"/>
      <c r="AN40" s="689"/>
      <c r="AO40" s="690"/>
      <c r="AQ40" s="761" t="s">
        <v>341</v>
      </c>
      <c r="AR40" s="762"/>
      <c r="AS40" s="762"/>
      <c r="AT40" s="762"/>
      <c r="AU40" s="762"/>
      <c r="AV40" s="762"/>
      <c r="AW40" s="762"/>
      <c r="AX40" s="762"/>
      <c r="AY40" s="763"/>
      <c r="AZ40" s="683">
        <v>38170</v>
      </c>
      <c r="BA40" s="684"/>
      <c r="BB40" s="684"/>
      <c r="BC40" s="684"/>
      <c r="BD40" s="719"/>
      <c r="BE40" s="719"/>
      <c r="BF40" s="750"/>
      <c r="BG40" s="764" t="s">
        <v>342</v>
      </c>
      <c r="BH40" s="765"/>
      <c r="BI40" s="765"/>
      <c r="BJ40" s="765"/>
      <c r="BK40" s="765"/>
      <c r="BL40" s="236"/>
      <c r="BM40" s="699" t="s">
        <v>343</v>
      </c>
      <c r="BN40" s="699"/>
      <c r="BO40" s="699"/>
      <c r="BP40" s="699"/>
      <c r="BQ40" s="699"/>
      <c r="BR40" s="699"/>
      <c r="BS40" s="699"/>
      <c r="BT40" s="699"/>
      <c r="BU40" s="700"/>
      <c r="BV40" s="683">
        <v>96</v>
      </c>
      <c r="BW40" s="684"/>
      <c r="BX40" s="684"/>
      <c r="BY40" s="684"/>
      <c r="BZ40" s="684"/>
      <c r="CA40" s="684"/>
      <c r="CB40" s="693"/>
      <c r="CD40" s="698" t="s">
        <v>344</v>
      </c>
      <c r="CE40" s="699"/>
      <c r="CF40" s="699"/>
      <c r="CG40" s="699"/>
      <c r="CH40" s="699"/>
      <c r="CI40" s="699"/>
      <c r="CJ40" s="699"/>
      <c r="CK40" s="699"/>
      <c r="CL40" s="699"/>
      <c r="CM40" s="699"/>
      <c r="CN40" s="699"/>
      <c r="CO40" s="699"/>
      <c r="CP40" s="699"/>
      <c r="CQ40" s="700"/>
      <c r="CR40" s="683">
        <v>793484</v>
      </c>
      <c r="CS40" s="684"/>
      <c r="CT40" s="684"/>
      <c r="CU40" s="684"/>
      <c r="CV40" s="684"/>
      <c r="CW40" s="684"/>
      <c r="CX40" s="684"/>
      <c r="CY40" s="685"/>
      <c r="CZ40" s="688">
        <v>2.5</v>
      </c>
      <c r="DA40" s="717"/>
      <c r="DB40" s="717"/>
      <c r="DC40" s="721"/>
      <c r="DD40" s="692">
        <v>253184</v>
      </c>
      <c r="DE40" s="684"/>
      <c r="DF40" s="684"/>
      <c r="DG40" s="684"/>
      <c r="DH40" s="684"/>
      <c r="DI40" s="684"/>
      <c r="DJ40" s="684"/>
      <c r="DK40" s="685"/>
      <c r="DL40" s="692">
        <v>113875</v>
      </c>
      <c r="DM40" s="684"/>
      <c r="DN40" s="684"/>
      <c r="DO40" s="684"/>
      <c r="DP40" s="684"/>
      <c r="DQ40" s="684"/>
      <c r="DR40" s="684"/>
      <c r="DS40" s="684"/>
      <c r="DT40" s="684"/>
      <c r="DU40" s="684"/>
      <c r="DV40" s="685"/>
      <c r="DW40" s="688">
        <v>0.6</v>
      </c>
      <c r="DX40" s="717"/>
      <c r="DY40" s="717"/>
      <c r="DZ40" s="717"/>
      <c r="EA40" s="717"/>
      <c r="EB40" s="717"/>
      <c r="EC40" s="718"/>
    </row>
    <row r="41" spans="2:133" ht="11.25" customHeight="1" x14ac:dyDescent="0.15">
      <c r="B41" s="680" t="s">
        <v>345</v>
      </c>
      <c r="C41" s="681"/>
      <c r="D41" s="681"/>
      <c r="E41" s="681"/>
      <c r="F41" s="681"/>
      <c r="G41" s="681"/>
      <c r="H41" s="681"/>
      <c r="I41" s="681"/>
      <c r="J41" s="681"/>
      <c r="K41" s="681"/>
      <c r="L41" s="681"/>
      <c r="M41" s="681"/>
      <c r="N41" s="681"/>
      <c r="O41" s="681"/>
      <c r="P41" s="681"/>
      <c r="Q41" s="682"/>
      <c r="R41" s="683">
        <v>1449600</v>
      </c>
      <c r="S41" s="684"/>
      <c r="T41" s="684"/>
      <c r="U41" s="684"/>
      <c r="V41" s="684"/>
      <c r="W41" s="684"/>
      <c r="X41" s="684"/>
      <c r="Y41" s="685"/>
      <c r="Z41" s="686">
        <v>4.3</v>
      </c>
      <c r="AA41" s="686"/>
      <c r="AB41" s="686"/>
      <c r="AC41" s="686"/>
      <c r="AD41" s="687" t="s">
        <v>236</v>
      </c>
      <c r="AE41" s="687"/>
      <c r="AF41" s="687"/>
      <c r="AG41" s="687"/>
      <c r="AH41" s="687"/>
      <c r="AI41" s="687"/>
      <c r="AJ41" s="687"/>
      <c r="AK41" s="687"/>
      <c r="AL41" s="688" t="s">
        <v>126</v>
      </c>
      <c r="AM41" s="689"/>
      <c r="AN41" s="689"/>
      <c r="AO41" s="690"/>
      <c r="AQ41" s="761" t="s">
        <v>346</v>
      </c>
      <c r="AR41" s="762"/>
      <c r="AS41" s="762"/>
      <c r="AT41" s="762"/>
      <c r="AU41" s="762"/>
      <c r="AV41" s="762"/>
      <c r="AW41" s="762"/>
      <c r="AX41" s="762"/>
      <c r="AY41" s="763"/>
      <c r="AZ41" s="683">
        <v>674019</v>
      </c>
      <c r="BA41" s="684"/>
      <c r="BB41" s="684"/>
      <c r="BC41" s="684"/>
      <c r="BD41" s="719"/>
      <c r="BE41" s="719"/>
      <c r="BF41" s="750"/>
      <c r="BG41" s="764"/>
      <c r="BH41" s="765"/>
      <c r="BI41" s="765"/>
      <c r="BJ41" s="765"/>
      <c r="BK41" s="765"/>
      <c r="BL41" s="236"/>
      <c r="BM41" s="699" t="s">
        <v>347</v>
      </c>
      <c r="BN41" s="699"/>
      <c r="BO41" s="699"/>
      <c r="BP41" s="699"/>
      <c r="BQ41" s="699"/>
      <c r="BR41" s="699"/>
      <c r="BS41" s="699"/>
      <c r="BT41" s="699"/>
      <c r="BU41" s="700"/>
      <c r="BV41" s="683" t="s">
        <v>236</v>
      </c>
      <c r="BW41" s="684"/>
      <c r="BX41" s="684"/>
      <c r="BY41" s="684"/>
      <c r="BZ41" s="684"/>
      <c r="CA41" s="684"/>
      <c r="CB41" s="693"/>
      <c r="CD41" s="698" t="s">
        <v>348</v>
      </c>
      <c r="CE41" s="699"/>
      <c r="CF41" s="699"/>
      <c r="CG41" s="699"/>
      <c r="CH41" s="699"/>
      <c r="CI41" s="699"/>
      <c r="CJ41" s="699"/>
      <c r="CK41" s="699"/>
      <c r="CL41" s="699"/>
      <c r="CM41" s="699"/>
      <c r="CN41" s="699"/>
      <c r="CO41" s="699"/>
      <c r="CP41" s="699"/>
      <c r="CQ41" s="700"/>
      <c r="CR41" s="683" t="s">
        <v>236</v>
      </c>
      <c r="CS41" s="719"/>
      <c r="CT41" s="719"/>
      <c r="CU41" s="719"/>
      <c r="CV41" s="719"/>
      <c r="CW41" s="719"/>
      <c r="CX41" s="719"/>
      <c r="CY41" s="720"/>
      <c r="CZ41" s="688" t="s">
        <v>236</v>
      </c>
      <c r="DA41" s="717"/>
      <c r="DB41" s="717"/>
      <c r="DC41" s="721"/>
      <c r="DD41" s="692" t="s">
        <v>126</v>
      </c>
      <c r="DE41" s="719"/>
      <c r="DF41" s="719"/>
      <c r="DG41" s="719"/>
      <c r="DH41" s="719"/>
      <c r="DI41" s="719"/>
      <c r="DJ41" s="719"/>
      <c r="DK41" s="720"/>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15">
      <c r="B42" s="733" t="s">
        <v>349</v>
      </c>
      <c r="C42" s="734"/>
      <c r="D42" s="734"/>
      <c r="E42" s="734"/>
      <c r="F42" s="734"/>
      <c r="G42" s="734"/>
      <c r="H42" s="734"/>
      <c r="I42" s="734"/>
      <c r="J42" s="734"/>
      <c r="K42" s="734"/>
      <c r="L42" s="734"/>
      <c r="M42" s="734"/>
      <c r="N42" s="734"/>
      <c r="O42" s="734"/>
      <c r="P42" s="734"/>
      <c r="Q42" s="735"/>
      <c r="R42" s="768">
        <v>33985813</v>
      </c>
      <c r="S42" s="769"/>
      <c r="T42" s="769"/>
      <c r="U42" s="769"/>
      <c r="V42" s="769"/>
      <c r="W42" s="769"/>
      <c r="X42" s="769"/>
      <c r="Y42" s="777"/>
      <c r="Z42" s="778">
        <v>100</v>
      </c>
      <c r="AA42" s="778"/>
      <c r="AB42" s="778"/>
      <c r="AC42" s="778"/>
      <c r="AD42" s="779">
        <v>17431678</v>
      </c>
      <c r="AE42" s="779"/>
      <c r="AF42" s="779"/>
      <c r="AG42" s="779"/>
      <c r="AH42" s="779"/>
      <c r="AI42" s="779"/>
      <c r="AJ42" s="779"/>
      <c r="AK42" s="779"/>
      <c r="AL42" s="780">
        <v>100</v>
      </c>
      <c r="AM42" s="755"/>
      <c r="AN42" s="755"/>
      <c r="AO42" s="781"/>
      <c r="AQ42" s="782" t="s">
        <v>350</v>
      </c>
      <c r="AR42" s="783"/>
      <c r="AS42" s="783"/>
      <c r="AT42" s="783"/>
      <c r="AU42" s="783"/>
      <c r="AV42" s="783"/>
      <c r="AW42" s="783"/>
      <c r="AX42" s="783"/>
      <c r="AY42" s="784"/>
      <c r="AZ42" s="768">
        <v>2332800</v>
      </c>
      <c r="BA42" s="769"/>
      <c r="BB42" s="769"/>
      <c r="BC42" s="769"/>
      <c r="BD42" s="754"/>
      <c r="BE42" s="754"/>
      <c r="BF42" s="756"/>
      <c r="BG42" s="766"/>
      <c r="BH42" s="767"/>
      <c r="BI42" s="767"/>
      <c r="BJ42" s="767"/>
      <c r="BK42" s="767"/>
      <c r="BL42" s="237"/>
      <c r="BM42" s="709" t="s">
        <v>351</v>
      </c>
      <c r="BN42" s="709"/>
      <c r="BO42" s="709"/>
      <c r="BP42" s="709"/>
      <c r="BQ42" s="709"/>
      <c r="BR42" s="709"/>
      <c r="BS42" s="709"/>
      <c r="BT42" s="709"/>
      <c r="BU42" s="710"/>
      <c r="BV42" s="768">
        <v>326</v>
      </c>
      <c r="BW42" s="769"/>
      <c r="BX42" s="769"/>
      <c r="BY42" s="769"/>
      <c r="BZ42" s="769"/>
      <c r="CA42" s="769"/>
      <c r="CB42" s="776"/>
      <c r="CD42" s="680" t="s">
        <v>352</v>
      </c>
      <c r="CE42" s="681"/>
      <c r="CF42" s="681"/>
      <c r="CG42" s="681"/>
      <c r="CH42" s="681"/>
      <c r="CI42" s="681"/>
      <c r="CJ42" s="681"/>
      <c r="CK42" s="681"/>
      <c r="CL42" s="681"/>
      <c r="CM42" s="681"/>
      <c r="CN42" s="681"/>
      <c r="CO42" s="681"/>
      <c r="CP42" s="681"/>
      <c r="CQ42" s="682"/>
      <c r="CR42" s="683">
        <v>4765249</v>
      </c>
      <c r="CS42" s="684"/>
      <c r="CT42" s="684"/>
      <c r="CU42" s="684"/>
      <c r="CV42" s="684"/>
      <c r="CW42" s="684"/>
      <c r="CX42" s="684"/>
      <c r="CY42" s="685"/>
      <c r="CZ42" s="688">
        <v>15</v>
      </c>
      <c r="DA42" s="689"/>
      <c r="DB42" s="689"/>
      <c r="DC42" s="701"/>
      <c r="DD42" s="692">
        <v>667670</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15">
      <c r="BV43" s="238"/>
      <c r="BW43" s="238"/>
      <c r="BX43" s="238"/>
      <c r="BY43" s="238"/>
      <c r="BZ43" s="238"/>
      <c r="CA43" s="238"/>
      <c r="CB43" s="238"/>
      <c r="CD43" s="680" t="s">
        <v>353</v>
      </c>
      <c r="CE43" s="681"/>
      <c r="CF43" s="681"/>
      <c r="CG43" s="681"/>
      <c r="CH43" s="681"/>
      <c r="CI43" s="681"/>
      <c r="CJ43" s="681"/>
      <c r="CK43" s="681"/>
      <c r="CL43" s="681"/>
      <c r="CM43" s="681"/>
      <c r="CN43" s="681"/>
      <c r="CO43" s="681"/>
      <c r="CP43" s="681"/>
      <c r="CQ43" s="682"/>
      <c r="CR43" s="683">
        <v>124067</v>
      </c>
      <c r="CS43" s="719"/>
      <c r="CT43" s="719"/>
      <c r="CU43" s="719"/>
      <c r="CV43" s="719"/>
      <c r="CW43" s="719"/>
      <c r="CX43" s="719"/>
      <c r="CY43" s="720"/>
      <c r="CZ43" s="688">
        <v>0.4</v>
      </c>
      <c r="DA43" s="717"/>
      <c r="DB43" s="717"/>
      <c r="DC43" s="721"/>
      <c r="DD43" s="692">
        <v>124067</v>
      </c>
      <c r="DE43" s="719"/>
      <c r="DF43" s="719"/>
      <c r="DG43" s="719"/>
      <c r="DH43" s="719"/>
      <c r="DI43" s="719"/>
      <c r="DJ43" s="719"/>
      <c r="DK43" s="720"/>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15">
      <c r="CD44" s="795" t="s">
        <v>301</v>
      </c>
      <c r="CE44" s="796"/>
      <c r="CF44" s="680" t="s">
        <v>354</v>
      </c>
      <c r="CG44" s="681"/>
      <c r="CH44" s="681"/>
      <c r="CI44" s="681"/>
      <c r="CJ44" s="681"/>
      <c r="CK44" s="681"/>
      <c r="CL44" s="681"/>
      <c r="CM44" s="681"/>
      <c r="CN44" s="681"/>
      <c r="CO44" s="681"/>
      <c r="CP44" s="681"/>
      <c r="CQ44" s="682"/>
      <c r="CR44" s="683">
        <v>4471109</v>
      </c>
      <c r="CS44" s="684"/>
      <c r="CT44" s="684"/>
      <c r="CU44" s="684"/>
      <c r="CV44" s="684"/>
      <c r="CW44" s="684"/>
      <c r="CX44" s="684"/>
      <c r="CY44" s="685"/>
      <c r="CZ44" s="688">
        <v>14</v>
      </c>
      <c r="DA44" s="689"/>
      <c r="DB44" s="689"/>
      <c r="DC44" s="701"/>
      <c r="DD44" s="692">
        <v>542252</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15">
      <c r="CD45" s="797"/>
      <c r="CE45" s="798"/>
      <c r="CF45" s="680" t="s">
        <v>355</v>
      </c>
      <c r="CG45" s="681"/>
      <c r="CH45" s="681"/>
      <c r="CI45" s="681"/>
      <c r="CJ45" s="681"/>
      <c r="CK45" s="681"/>
      <c r="CL45" s="681"/>
      <c r="CM45" s="681"/>
      <c r="CN45" s="681"/>
      <c r="CO45" s="681"/>
      <c r="CP45" s="681"/>
      <c r="CQ45" s="682"/>
      <c r="CR45" s="683">
        <v>3075697</v>
      </c>
      <c r="CS45" s="719"/>
      <c r="CT45" s="719"/>
      <c r="CU45" s="719"/>
      <c r="CV45" s="719"/>
      <c r="CW45" s="719"/>
      <c r="CX45" s="719"/>
      <c r="CY45" s="720"/>
      <c r="CZ45" s="688">
        <v>9.6999999999999993</v>
      </c>
      <c r="DA45" s="717"/>
      <c r="DB45" s="717"/>
      <c r="DC45" s="721"/>
      <c r="DD45" s="692">
        <v>79866</v>
      </c>
      <c r="DE45" s="719"/>
      <c r="DF45" s="719"/>
      <c r="DG45" s="719"/>
      <c r="DH45" s="719"/>
      <c r="DI45" s="719"/>
      <c r="DJ45" s="719"/>
      <c r="DK45" s="720"/>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15">
      <c r="B46" s="230" t="s">
        <v>356</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357</v>
      </c>
      <c r="CG46" s="681"/>
      <c r="CH46" s="681"/>
      <c r="CI46" s="681"/>
      <c r="CJ46" s="681"/>
      <c r="CK46" s="681"/>
      <c r="CL46" s="681"/>
      <c r="CM46" s="681"/>
      <c r="CN46" s="681"/>
      <c r="CO46" s="681"/>
      <c r="CP46" s="681"/>
      <c r="CQ46" s="682"/>
      <c r="CR46" s="683">
        <v>1388822</v>
      </c>
      <c r="CS46" s="684"/>
      <c r="CT46" s="684"/>
      <c r="CU46" s="684"/>
      <c r="CV46" s="684"/>
      <c r="CW46" s="684"/>
      <c r="CX46" s="684"/>
      <c r="CY46" s="685"/>
      <c r="CZ46" s="688">
        <v>4.4000000000000004</v>
      </c>
      <c r="DA46" s="689"/>
      <c r="DB46" s="689"/>
      <c r="DC46" s="701"/>
      <c r="DD46" s="692">
        <v>458557</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15">
      <c r="B47" s="240" t="s">
        <v>358</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359</v>
      </c>
      <c r="CG47" s="681"/>
      <c r="CH47" s="681"/>
      <c r="CI47" s="681"/>
      <c r="CJ47" s="681"/>
      <c r="CK47" s="681"/>
      <c r="CL47" s="681"/>
      <c r="CM47" s="681"/>
      <c r="CN47" s="681"/>
      <c r="CO47" s="681"/>
      <c r="CP47" s="681"/>
      <c r="CQ47" s="682"/>
      <c r="CR47" s="683">
        <v>294140</v>
      </c>
      <c r="CS47" s="719"/>
      <c r="CT47" s="719"/>
      <c r="CU47" s="719"/>
      <c r="CV47" s="719"/>
      <c r="CW47" s="719"/>
      <c r="CX47" s="719"/>
      <c r="CY47" s="720"/>
      <c r="CZ47" s="688">
        <v>0.9</v>
      </c>
      <c r="DA47" s="717"/>
      <c r="DB47" s="717"/>
      <c r="DC47" s="721"/>
      <c r="DD47" s="692">
        <v>125418</v>
      </c>
      <c r="DE47" s="719"/>
      <c r="DF47" s="719"/>
      <c r="DG47" s="719"/>
      <c r="DH47" s="719"/>
      <c r="DI47" s="719"/>
      <c r="DJ47" s="719"/>
      <c r="DK47" s="720"/>
      <c r="DL47" s="770"/>
      <c r="DM47" s="771"/>
      <c r="DN47" s="771"/>
      <c r="DO47" s="771"/>
      <c r="DP47" s="771"/>
      <c r="DQ47" s="771"/>
      <c r="DR47" s="771"/>
      <c r="DS47" s="771"/>
      <c r="DT47" s="771"/>
      <c r="DU47" s="771"/>
      <c r="DV47" s="772"/>
      <c r="DW47" s="773"/>
      <c r="DX47" s="774"/>
      <c r="DY47" s="774"/>
      <c r="DZ47" s="774"/>
      <c r="EA47" s="774"/>
      <c r="EB47" s="774"/>
      <c r="EC47" s="775"/>
    </row>
    <row r="48" spans="2:133" x14ac:dyDescent="0.15">
      <c r="B48" s="241" t="s">
        <v>360</v>
      </c>
      <c r="CD48" s="799"/>
      <c r="CE48" s="800"/>
      <c r="CF48" s="680" t="s">
        <v>361</v>
      </c>
      <c r="CG48" s="681"/>
      <c r="CH48" s="681"/>
      <c r="CI48" s="681"/>
      <c r="CJ48" s="681"/>
      <c r="CK48" s="681"/>
      <c r="CL48" s="681"/>
      <c r="CM48" s="681"/>
      <c r="CN48" s="681"/>
      <c r="CO48" s="681"/>
      <c r="CP48" s="681"/>
      <c r="CQ48" s="682"/>
      <c r="CR48" s="683" t="s">
        <v>126</v>
      </c>
      <c r="CS48" s="684"/>
      <c r="CT48" s="684"/>
      <c r="CU48" s="684"/>
      <c r="CV48" s="684"/>
      <c r="CW48" s="684"/>
      <c r="CX48" s="684"/>
      <c r="CY48" s="685"/>
      <c r="CZ48" s="688" t="s">
        <v>236</v>
      </c>
      <c r="DA48" s="689"/>
      <c r="DB48" s="689"/>
      <c r="DC48" s="701"/>
      <c r="DD48" s="692" t="s">
        <v>126</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x14ac:dyDescent="0.15">
      <c r="CD49" s="733" t="s">
        <v>362</v>
      </c>
      <c r="CE49" s="734"/>
      <c r="CF49" s="734"/>
      <c r="CG49" s="734"/>
      <c r="CH49" s="734"/>
      <c r="CI49" s="734"/>
      <c r="CJ49" s="734"/>
      <c r="CK49" s="734"/>
      <c r="CL49" s="734"/>
      <c r="CM49" s="734"/>
      <c r="CN49" s="734"/>
      <c r="CO49" s="734"/>
      <c r="CP49" s="734"/>
      <c r="CQ49" s="735"/>
      <c r="CR49" s="768">
        <v>31838200</v>
      </c>
      <c r="CS49" s="754"/>
      <c r="CT49" s="754"/>
      <c r="CU49" s="754"/>
      <c r="CV49" s="754"/>
      <c r="CW49" s="754"/>
      <c r="CX49" s="754"/>
      <c r="CY49" s="785"/>
      <c r="CZ49" s="780">
        <v>100</v>
      </c>
      <c r="DA49" s="786"/>
      <c r="DB49" s="786"/>
      <c r="DC49" s="787"/>
      <c r="DD49" s="788">
        <v>20820955</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x5Yb1S60mwoaPDWChOBpTEzqq2mKeNM5AdlNFdi3YFGRKBIXzZagvjHBB8j4Ib4v/0He5Z3WVxmX/OnqSAzOCA==" saltValue="6bZpCHcAIMhlDSkUzT8eng=="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363</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364</v>
      </c>
      <c r="DK2" s="831"/>
      <c r="DL2" s="831"/>
      <c r="DM2" s="831"/>
      <c r="DN2" s="831"/>
      <c r="DO2" s="832"/>
      <c r="DP2" s="250"/>
      <c r="DQ2" s="830" t="s">
        <v>365</v>
      </c>
      <c r="DR2" s="831"/>
      <c r="DS2" s="831"/>
      <c r="DT2" s="831"/>
      <c r="DU2" s="831"/>
      <c r="DV2" s="831"/>
      <c r="DW2" s="831"/>
      <c r="DX2" s="831"/>
      <c r="DY2" s="831"/>
      <c r="DZ2" s="832"/>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833" t="s">
        <v>366</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367</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824" t="s">
        <v>368</v>
      </c>
      <c r="B5" s="825"/>
      <c r="C5" s="825"/>
      <c r="D5" s="825"/>
      <c r="E5" s="825"/>
      <c r="F5" s="825"/>
      <c r="G5" s="825"/>
      <c r="H5" s="825"/>
      <c r="I5" s="825"/>
      <c r="J5" s="825"/>
      <c r="K5" s="825"/>
      <c r="L5" s="825"/>
      <c r="M5" s="825"/>
      <c r="N5" s="825"/>
      <c r="O5" s="825"/>
      <c r="P5" s="826"/>
      <c r="Q5" s="801" t="s">
        <v>369</v>
      </c>
      <c r="R5" s="802"/>
      <c r="S5" s="802"/>
      <c r="T5" s="802"/>
      <c r="U5" s="803"/>
      <c r="V5" s="801" t="s">
        <v>370</v>
      </c>
      <c r="W5" s="802"/>
      <c r="X5" s="802"/>
      <c r="Y5" s="802"/>
      <c r="Z5" s="803"/>
      <c r="AA5" s="801" t="s">
        <v>371</v>
      </c>
      <c r="AB5" s="802"/>
      <c r="AC5" s="802"/>
      <c r="AD5" s="802"/>
      <c r="AE5" s="802"/>
      <c r="AF5" s="834" t="s">
        <v>372</v>
      </c>
      <c r="AG5" s="802"/>
      <c r="AH5" s="802"/>
      <c r="AI5" s="802"/>
      <c r="AJ5" s="813"/>
      <c r="AK5" s="802" t="s">
        <v>373</v>
      </c>
      <c r="AL5" s="802"/>
      <c r="AM5" s="802"/>
      <c r="AN5" s="802"/>
      <c r="AO5" s="803"/>
      <c r="AP5" s="801" t="s">
        <v>374</v>
      </c>
      <c r="AQ5" s="802"/>
      <c r="AR5" s="802"/>
      <c r="AS5" s="802"/>
      <c r="AT5" s="803"/>
      <c r="AU5" s="801" t="s">
        <v>375</v>
      </c>
      <c r="AV5" s="802"/>
      <c r="AW5" s="802"/>
      <c r="AX5" s="802"/>
      <c r="AY5" s="813"/>
      <c r="AZ5" s="257"/>
      <c r="BA5" s="257"/>
      <c r="BB5" s="257"/>
      <c r="BC5" s="257"/>
      <c r="BD5" s="257"/>
      <c r="BE5" s="258"/>
      <c r="BF5" s="258"/>
      <c r="BG5" s="258"/>
      <c r="BH5" s="258"/>
      <c r="BI5" s="258"/>
      <c r="BJ5" s="258"/>
      <c r="BK5" s="258"/>
      <c r="BL5" s="258"/>
      <c r="BM5" s="258"/>
      <c r="BN5" s="258"/>
      <c r="BO5" s="258"/>
      <c r="BP5" s="258"/>
      <c r="BQ5" s="824" t="s">
        <v>376</v>
      </c>
      <c r="BR5" s="825"/>
      <c r="BS5" s="825"/>
      <c r="BT5" s="825"/>
      <c r="BU5" s="825"/>
      <c r="BV5" s="825"/>
      <c r="BW5" s="825"/>
      <c r="BX5" s="825"/>
      <c r="BY5" s="825"/>
      <c r="BZ5" s="825"/>
      <c r="CA5" s="825"/>
      <c r="CB5" s="825"/>
      <c r="CC5" s="825"/>
      <c r="CD5" s="825"/>
      <c r="CE5" s="825"/>
      <c r="CF5" s="825"/>
      <c r="CG5" s="826"/>
      <c r="CH5" s="801" t="s">
        <v>377</v>
      </c>
      <c r="CI5" s="802"/>
      <c r="CJ5" s="802"/>
      <c r="CK5" s="802"/>
      <c r="CL5" s="803"/>
      <c r="CM5" s="801" t="s">
        <v>378</v>
      </c>
      <c r="CN5" s="802"/>
      <c r="CO5" s="802"/>
      <c r="CP5" s="802"/>
      <c r="CQ5" s="803"/>
      <c r="CR5" s="801" t="s">
        <v>379</v>
      </c>
      <c r="CS5" s="802"/>
      <c r="CT5" s="802"/>
      <c r="CU5" s="802"/>
      <c r="CV5" s="803"/>
      <c r="CW5" s="801" t="s">
        <v>380</v>
      </c>
      <c r="CX5" s="802"/>
      <c r="CY5" s="802"/>
      <c r="CZ5" s="802"/>
      <c r="DA5" s="803"/>
      <c r="DB5" s="801" t="s">
        <v>381</v>
      </c>
      <c r="DC5" s="802"/>
      <c r="DD5" s="802"/>
      <c r="DE5" s="802"/>
      <c r="DF5" s="803"/>
      <c r="DG5" s="807" t="s">
        <v>382</v>
      </c>
      <c r="DH5" s="808"/>
      <c r="DI5" s="808"/>
      <c r="DJ5" s="808"/>
      <c r="DK5" s="809"/>
      <c r="DL5" s="807" t="s">
        <v>383</v>
      </c>
      <c r="DM5" s="808"/>
      <c r="DN5" s="808"/>
      <c r="DO5" s="808"/>
      <c r="DP5" s="809"/>
      <c r="DQ5" s="801" t="s">
        <v>384</v>
      </c>
      <c r="DR5" s="802"/>
      <c r="DS5" s="802"/>
      <c r="DT5" s="802"/>
      <c r="DU5" s="803"/>
      <c r="DV5" s="801" t="s">
        <v>375</v>
      </c>
      <c r="DW5" s="802"/>
      <c r="DX5" s="802"/>
      <c r="DY5" s="802"/>
      <c r="DZ5" s="813"/>
      <c r="EA5" s="255"/>
    </row>
    <row r="6" spans="1:131" s="256" customFormat="1" ht="26.25" customHeight="1" thickBot="1" x14ac:dyDescent="0.2">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x14ac:dyDescent="0.15">
      <c r="A7" s="259">
        <v>1</v>
      </c>
      <c r="B7" s="815" t="s">
        <v>385</v>
      </c>
      <c r="C7" s="816"/>
      <c r="D7" s="816"/>
      <c r="E7" s="816"/>
      <c r="F7" s="816"/>
      <c r="G7" s="816"/>
      <c r="H7" s="816"/>
      <c r="I7" s="816"/>
      <c r="J7" s="816"/>
      <c r="K7" s="816"/>
      <c r="L7" s="816"/>
      <c r="M7" s="816"/>
      <c r="N7" s="816"/>
      <c r="O7" s="816"/>
      <c r="P7" s="817"/>
      <c r="Q7" s="818">
        <v>34030</v>
      </c>
      <c r="R7" s="819"/>
      <c r="S7" s="819"/>
      <c r="T7" s="819"/>
      <c r="U7" s="819"/>
      <c r="V7" s="819">
        <v>31882</v>
      </c>
      <c r="W7" s="819"/>
      <c r="X7" s="819"/>
      <c r="Y7" s="819"/>
      <c r="Z7" s="819"/>
      <c r="AA7" s="819">
        <v>2148</v>
      </c>
      <c r="AB7" s="819"/>
      <c r="AC7" s="819"/>
      <c r="AD7" s="819"/>
      <c r="AE7" s="820"/>
      <c r="AF7" s="821">
        <v>1559</v>
      </c>
      <c r="AG7" s="822"/>
      <c r="AH7" s="822"/>
      <c r="AI7" s="822"/>
      <c r="AJ7" s="823"/>
      <c r="AK7" s="858">
        <v>2027</v>
      </c>
      <c r="AL7" s="859"/>
      <c r="AM7" s="859"/>
      <c r="AN7" s="859"/>
      <c r="AO7" s="859"/>
      <c r="AP7" s="859">
        <v>39616</v>
      </c>
      <c r="AQ7" s="859"/>
      <c r="AR7" s="859"/>
      <c r="AS7" s="859"/>
      <c r="AT7" s="859"/>
      <c r="AU7" s="860"/>
      <c r="AV7" s="860"/>
      <c r="AW7" s="860"/>
      <c r="AX7" s="860"/>
      <c r="AY7" s="861"/>
      <c r="AZ7" s="253"/>
      <c r="BA7" s="253"/>
      <c r="BB7" s="253"/>
      <c r="BC7" s="253"/>
      <c r="BD7" s="253"/>
      <c r="BE7" s="254"/>
      <c r="BF7" s="254"/>
      <c r="BG7" s="254"/>
      <c r="BH7" s="254"/>
      <c r="BI7" s="254"/>
      <c r="BJ7" s="254"/>
      <c r="BK7" s="254"/>
      <c r="BL7" s="254"/>
      <c r="BM7" s="254"/>
      <c r="BN7" s="254"/>
      <c r="BO7" s="254"/>
      <c r="BP7" s="254"/>
      <c r="BQ7" s="260">
        <v>1</v>
      </c>
      <c r="BR7" s="261"/>
      <c r="BS7" s="862"/>
      <c r="BT7" s="863"/>
      <c r="BU7" s="863"/>
      <c r="BV7" s="863"/>
      <c r="BW7" s="863"/>
      <c r="BX7" s="863"/>
      <c r="BY7" s="863"/>
      <c r="BZ7" s="863"/>
      <c r="CA7" s="863"/>
      <c r="CB7" s="863"/>
      <c r="CC7" s="863"/>
      <c r="CD7" s="863"/>
      <c r="CE7" s="863"/>
      <c r="CF7" s="863"/>
      <c r="CG7" s="864"/>
      <c r="CH7" s="855"/>
      <c r="CI7" s="856"/>
      <c r="CJ7" s="856"/>
      <c r="CK7" s="856"/>
      <c r="CL7" s="857"/>
      <c r="CM7" s="855"/>
      <c r="CN7" s="856"/>
      <c r="CO7" s="856"/>
      <c r="CP7" s="856"/>
      <c r="CQ7" s="857"/>
      <c r="CR7" s="855"/>
      <c r="CS7" s="856"/>
      <c r="CT7" s="856"/>
      <c r="CU7" s="856"/>
      <c r="CV7" s="857"/>
      <c r="CW7" s="855"/>
      <c r="CX7" s="856"/>
      <c r="CY7" s="856"/>
      <c r="CZ7" s="856"/>
      <c r="DA7" s="857"/>
      <c r="DB7" s="855"/>
      <c r="DC7" s="856"/>
      <c r="DD7" s="856"/>
      <c r="DE7" s="856"/>
      <c r="DF7" s="857"/>
      <c r="DG7" s="855"/>
      <c r="DH7" s="856"/>
      <c r="DI7" s="856"/>
      <c r="DJ7" s="856"/>
      <c r="DK7" s="857"/>
      <c r="DL7" s="855"/>
      <c r="DM7" s="856"/>
      <c r="DN7" s="856"/>
      <c r="DO7" s="856"/>
      <c r="DP7" s="857"/>
      <c r="DQ7" s="855"/>
      <c r="DR7" s="856"/>
      <c r="DS7" s="856"/>
      <c r="DT7" s="856"/>
      <c r="DU7" s="857"/>
      <c r="DV7" s="836"/>
      <c r="DW7" s="837"/>
      <c r="DX7" s="837"/>
      <c r="DY7" s="837"/>
      <c r="DZ7" s="838"/>
      <c r="EA7" s="255"/>
    </row>
    <row r="8" spans="1:131" s="256" customFormat="1" ht="26.25" customHeight="1" x14ac:dyDescent="0.15">
      <c r="A8" s="262">
        <v>2</v>
      </c>
      <c r="B8" s="839"/>
      <c r="C8" s="840"/>
      <c r="D8" s="840"/>
      <c r="E8" s="840"/>
      <c r="F8" s="840"/>
      <c r="G8" s="840"/>
      <c r="H8" s="840"/>
      <c r="I8" s="840"/>
      <c r="J8" s="840"/>
      <c r="K8" s="840"/>
      <c r="L8" s="840"/>
      <c r="M8" s="840"/>
      <c r="N8" s="840"/>
      <c r="O8" s="840"/>
      <c r="P8" s="841"/>
      <c r="Q8" s="842"/>
      <c r="R8" s="843"/>
      <c r="S8" s="843"/>
      <c r="T8" s="843"/>
      <c r="U8" s="843"/>
      <c r="V8" s="843"/>
      <c r="W8" s="843"/>
      <c r="X8" s="843"/>
      <c r="Y8" s="843"/>
      <c r="Z8" s="843"/>
      <c r="AA8" s="843"/>
      <c r="AB8" s="843"/>
      <c r="AC8" s="843"/>
      <c r="AD8" s="843"/>
      <c r="AE8" s="844"/>
      <c r="AF8" s="845"/>
      <c r="AG8" s="846"/>
      <c r="AH8" s="846"/>
      <c r="AI8" s="846"/>
      <c r="AJ8" s="847"/>
      <c r="AK8" s="848"/>
      <c r="AL8" s="849"/>
      <c r="AM8" s="849"/>
      <c r="AN8" s="849"/>
      <c r="AO8" s="849"/>
      <c r="AP8" s="849"/>
      <c r="AQ8" s="849"/>
      <c r="AR8" s="849"/>
      <c r="AS8" s="849"/>
      <c r="AT8" s="849"/>
      <c r="AU8" s="850"/>
      <c r="AV8" s="850"/>
      <c r="AW8" s="850"/>
      <c r="AX8" s="850"/>
      <c r="AY8" s="851"/>
      <c r="AZ8" s="253"/>
      <c r="BA8" s="253"/>
      <c r="BB8" s="253"/>
      <c r="BC8" s="253"/>
      <c r="BD8" s="253"/>
      <c r="BE8" s="254"/>
      <c r="BF8" s="254"/>
      <c r="BG8" s="254"/>
      <c r="BH8" s="254"/>
      <c r="BI8" s="254"/>
      <c r="BJ8" s="254"/>
      <c r="BK8" s="254"/>
      <c r="BL8" s="254"/>
      <c r="BM8" s="254"/>
      <c r="BN8" s="254"/>
      <c r="BO8" s="254"/>
      <c r="BP8" s="254"/>
      <c r="BQ8" s="263">
        <v>2</v>
      </c>
      <c r="BR8" s="264"/>
      <c r="BS8" s="852"/>
      <c r="BT8" s="853"/>
      <c r="BU8" s="853"/>
      <c r="BV8" s="853"/>
      <c r="BW8" s="853"/>
      <c r="BX8" s="853"/>
      <c r="BY8" s="853"/>
      <c r="BZ8" s="853"/>
      <c r="CA8" s="853"/>
      <c r="CB8" s="853"/>
      <c r="CC8" s="853"/>
      <c r="CD8" s="853"/>
      <c r="CE8" s="853"/>
      <c r="CF8" s="853"/>
      <c r="CG8" s="854"/>
      <c r="CH8" s="865"/>
      <c r="CI8" s="866"/>
      <c r="CJ8" s="866"/>
      <c r="CK8" s="866"/>
      <c r="CL8" s="867"/>
      <c r="CM8" s="865"/>
      <c r="CN8" s="866"/>
      <c r="CO8" s="866"/>
      <c r="CP8" s="866"/>
      <c r="CQ8" s="867"/>
      <c r="CR8" s="865"/>
      <c r="CS8" s="866"/>
      <c r="CT8" s="866"/>
      <c r="CU8" s="866"/>
      <c r="CV8" s="867"/>
      <c r="CW8" s="865"/>
      <c r="CX8" s="866"/>
      <c r="CY8" s="866"/>
      <c r="CZ8" s="866"/>
      <c r="DA8" s="867"/>
      <c r="DB8" s="865"/>
      <c r="DC8" s="866"/>
      <c r="DD8" s="866"/>
      <c r="DE8" s="866"/>
      <c r="DF8" s="867"/>
      <c r="DG8" s="865"/>
      <c r="DH8" s="866"/>
      <c r="DI8" s="866"/>
      <c r="DJ8" s="866"/>
      <c r="DK8" s="867"/>
      <c r="DL8" s="865"/>
      <c r="DM8" s="866"/>
      <c r="DN8" s="866"/>
      <c r="DO8" s="866"/>
      <c r="DP8" s="867"/>
      <c r="DQ8" s="865"/>
      <c r="DR8" s="866"/>
      <c r="DS8" s="866"/>
      <c r="DT8" s="866"/>
      <c r="DU8" s="867"/>
      <c r="DV8" s="868"/>
      <c r="DW8" s="869"/>
      <c r="DX8" s="869"/>
      <c r="DY8" s="869"/>
      <c r="DZ8" s="870"/>
      <c r="EA8" s="255"/>
    </row>
    <row r="9" spans="1:131" s="256" customFormat="1" ht="26.25" customHeight="1" x14ac:dyDescent="0.15">
      <c r="A9" s="262">
        <v>3</v>
      </c>
      <c r="B9" s="839"/>
      <c r="C9" s="840"/>
      <c r="D9" s="840"/>
      <c r="E9" s="840"/>
      <c r="F9" s="840"/>
      <c r="G9" s="840"/>
      <c r="H9" s="840"/>
      <c r="I9" s="840"/>
      <c r="J9" s="840"/>
      <c r="K9" s="840"/>
      <c r="L9" s="840"/>
      <c r="M9" s="840"/>
      <c r="N9" s="840"/>
      <c r="O9" s="840"/>
      <c r="P9" s="841"/>
      <c r="Q9" s="842"/>
      <c r="R9" s="843"/>
      <c r="S9" s="843"/>
      <c r="T9" s="843"/>
      <c r="U9" s="843"/>
      <c r="V9" s="843"/>
      <c r="W9" s="843"/>
      <c r="X9" s="843"/>
      <c r="Y9" s="843"/>
      <c r="Z9" s="843"/>
      <c r="AA9" s="843"/>
      <c r="AB9" s="843"/>
      <c r="AC9" s="843"/>
      <c r="AD9" s="843"/>
      <c r="AE9" s="844"/>
      <c r="AF9" s="845"/>
      <c r="AG9" s="846"/>
      <c r="AH9" s="846"/>
      <c r="AI9" s="846"/>
      <c r="AJ9" s="847"/>
      <c r="AK9" s="848"/>
      <c r="AL9" s="849"/>
      <c r="AM9" s="849"/>
      <c r="AN9" s="849"/>
      <c r="AO9" s="849"/>
      <c r="AP9" s="849"/>
      <c r="AQ9" s="849"/>
      <c r="AR9" s="849"/>
      <c r="AS9" s="849"/>
      <c r="AT9" s="849"/>
      <c r="AU9" s="850"/>
      <c r="AV9" s="850"/>
      <c r="AW9" s="850"/>
      <c r="AX9" s="850"/>
      <c r="AY9" s="851"/>
      <c r="AZ9" s="253"/>
      <c r="BA9" s="253"/>
      <c r="BB9" s="253"/>
      <c r="BC9" s="253"/>
      <c r="BD9" s="253"/>
      <c r="BE9" s="254"/>
      <c r="BF9" s="254"/>
      <c r="BG9" s="254"/>
      <c r="BH9" s="254"/>
      <c r="BI9" s="254"/>
      <c r="BJ9" s="254"/>
      <c r="BK9" s="254"/>
      <c r="BL9" s="254"/>
      <c r="BM9" s="254"/>
      <c r="BN9" s="254"/>
      <c r="BO9" s="254"/>
      <c r="BP9" s="254"/>
      <c r="BQ9" s="263">
        <v>3</v>
      </c>
      <c r="BR9" s="264"/>
      <c r="BS9" s="852"/>
      <c r="BT9" s="853"/>
      <c r="BU9" s="853"/>
      <c r="BV9" s="853"/>
      <c r="BW9" s="853"/>
      <c r="BX9" s="853"/>
      <c r="BY9" s="853"/>
      <c r="BZ9" s="853"/>
      <c r="CA9" s="853"/>
      <c r="CB9" s="853"/>
      <c r="CC9" s="853"/>
      <c r="CD9" s="853"/>
      <c r="CE9" s="853"/>
      <c r="CF9" s="853"/>
      <c r="CG9" s="854"/>
      <c r="CH9" s="865"/>
      <c r="CI9" s="866"/>
      <c r="CJ9" s="866"/>
      <c r="CK9" s="866"/>
      <c r="CL9" s="867"/>
      <c r="CM9" s="865"/>
      <c r="CN9" s="866"/>
      <c r="CO9" s="866"/>
      <c r="CP9" s="866"/>
      <c r="CQ9" s="867"/>
      <c r="CR9" s="865"/>
      <c r="CS9" s="866"/>
      <c r="CT9" s="866"/>
      <c r="CU9" s="866"/>
      <c r="CV9" s="867"/>
      <c r="CW9" s="865"/>
      <c r="CX9" s="866"/>
      <c r="CY9" s="866"/>
      <c r="CZ9" s="866"/>
      <c r="DA9" s="867"/>
      <c r="DB9" s="865"/>
      <c r="DC9" s="866"/>
      <c r="DD9" s="866"/>
      <c r="DE9" s="866"/>
      <c r="DF9" s="867"/>
      <c r="DG9" s="865"/>
      <c r="DH9" s="866"/>
      <c r="DI9" s="866"/>
      <c r="DJ9" s="866"/>
      <c r="DK9" s="867"/>
      <c r="DL9" s="865"/>
      <c r="DM9" s="866"/>
      <c r="DN9" s="866"/>
      <c r="DO9" s="866"/>
      <c r="DP9" s="867"/>
      <c r="DQ9" s="865"/>
      <c r="DR9" s="866"/>
      <c r="DS9" s="866"/>
      <c r="DT9" s="866"/>
      <c r="DU9" s="867"/>
      <c r="DV9" s="868"/>
      <c r="DW9" s="869"/>
      <c r="DX9" s="869"/>
      <c r="DY9" s="869"/>
      <c r="DZ9" s="870"/>
      <c r="EA9" s="255"/>
    </row>
    <row r="10" spans="1:131" s="256" customFormat="1" ht="26.25" customHeight="1" x14ac:dyDescent="0.15">
      <c r="A10" s="262">
        <v>4</v>
      </c>
      <c r="B10" s="839"/>
      <c r="C10" s="840"/>
      <c r="D10" s="840"/>
      <c r="E10" s="840"/>
      <c r="F10" s="840"/>
      <c r="G10" s="840"/>
      <c r="H10" s="840"/>
      <c r="I10" s="840"/>
      <c r="J10" s="840"/>
      <c r="K10" s="840"/>
      <c r="L10" s="840"/>
      <c r="M10" s="840"/>
      <c r="N10" s="840"/>
      <c r="O10" s="840"/>
      <c r="P10" s="841"/>
      <c r="Q10" s="842"/>
      <c r="R10" s="843"/>
      <c r="S10" s="843"/>
      <c r="T10" s="843"/>
      <c r="U10" s="843"/>
      <c r="V10" s="843"/>
      <c r="W10" s="843"/>
      <c r="X10" s="843"/>
      <c r="Y10" s="843"/>
      <c r="Z10" s="843"/>
      <c r="AA10" s="843"/>
      <c r="AB10" s="843"/>
      <c r="AC10" s="843"/>
      <c r="AD10" s="843"/>
      <c r="AE10" s="844"/>
      <c r="AF10" s="845"/>
      <c r="AG10" s="846"/>
      <c r="AH10" s="846"/>
      <c r="AI10" s="846"/>
      <c r="AJ10" s="847"/>
      <c r="AK10" s="848"/>
      <c r="AL10" s="849"/>
      <c r="AM10" s="849"/>
      <c r="AN10" s="849"/>
      <c r="AO10" s="849"/>
      <c r="AP10" s="849"/>
      <c r="AQ10" s="849"/>
      <c r="AR10" s="849"/>
      <c r="AS10" s="849"/>
      <c r="AT10" s="849"/>
      <c r="AU10" s="850"/>
      <c r="AV10" s="850"/>
      <c r="AW10" s="850"/>
      <c r="AX10" s="850"/>
      <c r="AY10" s="851"/>
      <c r="AZ10" s="253"/>
      <c r="BA10" s="253"/>
      <c r="BB10" s="253"/>
      <c r="BC10" s="253"/>
      <c r="BD10" s="253"/>
      <c r="BE10" s="254"/>
      <c r="BF10" s="254"/>
      <c r="BG10" s="254"/>
      <c r="BH10" s="254"/>
      <c r="BI10" s="254"/>
      <c r="BJ10" s="254"/>
      <c r="BK10" s="254"/>
      <c r="BL10" s="254"/>
      <c r="BM10" s="254"/>
      <c r="BN10" s="254"/>
      <c r="BO10" s="254"/>
      <c r="BP10" s="254"/>
      <c r="BQ10" s="263">
        <v>4</v>
      </c>
      <c r="BR10" s="264"/>
      <c r="BS10" s="852"/>
      <c r="BT10" s="853"/>
      <c r="BU10" s="853"/>
      <c r="BV10" s="853"/>
      <c r="BW10" s="853"/>
      <c r="BX10" s="853"/>
      <c r="BY10" s="853"/>
      <c r="BZ10" s="853"/>
      <c r="CA10" s="853"/>
      <c r="CB10" s="853"/>
      <c r="CC10" s="853"/>
      <c r="CD10" s="853"/>
      <c r="CE10" s="853"/>
      <c r="CF10" s="853"/>
      <c r="CG10" s="854"/>
      <c r="CH10" s="865"/>
      <c r="CI10" s="866"/>
      <c r="CJ10" s="866"/>
      <c r="CK10" s="866"/>
      <c r="CL10" s="867"/>
      <c r="CM10" s="865"/>
      <c r="CN10" s="866"/>
      <c r="CO10" s="866"/>
      <c r="CP10" s="866"/>
      <c r="CQ10" s="867"/>
      <c r="CR10" s="865"/>
      <c r="CS10" s="866"/>
      <c r="CT10" s="866"/>
      <c r="CU10" s="866"/>
      <c r="CV10" s="867"/>
      <c r="CW10" s="865"/>
      <c r="CX10" s="866"/>
      <c r="CY10" s="866"/>
      <c r="CZ10" s="866"/>
      <c r="DA10" s="867"/>
      <c r="DB10" s="865"/>
      <c r="DC10" s="866"/>
      <c r="DD10" s="866"/>
      <c r="DE10" s="866"/>
      <c r="DF10" s="867"/>
      <c r="DG10" s="865"/>
      <c r="DH10" s="866"/>
      <c r="DI10" s="866"/>
      <c r="DJ10" s="866"/>
      <c r="DK10" s="867"/>
      <c r="DL10" s="865"/>
      <c r="DM10" s="866"/>
      <c r="DN10" s="866"/>
      <c r="DO10" s="866"/>
      <c r="DP10" s="867"/>
      <c r="DQ10" s="865"/>
      <c r="DR10" s="866"/>
      <c r="DS10" s="866"/>
      <c r="DT10" s="866"/>
      <c r="DU10" s="867"/>
      <c r="DV10" s="868"/>
      <c r="DW10" s="869"/>
      <c r="DX10" s="869"/>
      <c r="DY10" s="869"/>
      <c r="DZ10" s="870"/>
      <c r="EA10" s="255"/>
    </row>
    <row r="11" spans="1:131" s="256" customFormat="1" ht="26.25" customHeight="1" x14ac:dyDescent="0.15">
      <c r="A11" s="262">
        <v>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48"/>
      <c r="AL11" s="849"/>
      <c r="AM11" s="849"/>
      <c r="AN11" s="849"/>
      <c r="AO11" s="849"/>
      <c r="AP11" s="849"/>
      <c r="AQ11" s="849"/>
      <c r="AR11" s="849"/>
      <c r="AS11" s="849"/>
      <c r="AT11" s="849"/>
      <c r="AU11" s="850"/>
      <c r="AV11" s="850"/>
      <c r="AW11" s="850"/>
      <c r="AX11" s="850"/>
      <c r="AY11" s="851"/>
      <c r="AZ11" s="253"/>
      <c r="BA11" s="253"/>
      <c r="BB11" s="253"/>
      <c r="BC11" s="253"/>
      <c r="BD11" s="253"/>
      <c r="BE11" s="254"/>
      <c r="BF11" s="254"/>
      <c r="BG11" s="254"/>
      <c r="BH11" s="254"/>
      <c r="BI11" s="254"/>
      <c r="BJ11" s="254"/>
      <c r="BK11" s="254"/>
      <c r="BL11" s="254"/>
      <c r="BM11" s="254"/>
      <c r="BN11" s="254"/>
      <c r="BO11" s="254"/>
      <c r="BP11" s="254"/>
      <c r="BQ11" s="263">
        <v>5</v>
      </c>
      <c r="BR11" s="264"/>
      <c r="BS11" s="852"/>
      <c r="BT11" s="853"/>
      <c r="BU11" s="853"/>
      <c r="BV11" s="853"/>
      <c r="BW11" s="853"/>
      <c r="BX11" s="853"/>
      <c r="BY11" s="853"/>
      <c r="BZ11" s="853"/>
      <c r="CA11" s="853"/>
      <c r="CB11" s="853"/>
      <c r="CC11" s="853"/>
      <c r="CD11" s="853"/>
      <c r="CE11" s="853"/>
      <c r="CF11" s="853"/>
      <c r="CG11" s="854"/>
      <c r="CH11" s="865"/>
      <c r="CI11" s="866"/>
      <c r="CJ11" s="866"/>
      <c r="CK11" s="866"/>
      <c r="CL11" s="867"/>
      <c r="CM11" s="865"/>
      <c r="CN11" s="866"/>
      <c r="CO11" s="866"/>
      <c r="CP11" s="866"/>
      <c r="CQ11" s="867"/>
      <c r="CR11" s="865"/>
      <c r="CS11" s="866"/>
      <c r="CT11" s="866"/>
      <c r="CU11" s="866"/>
      <c r="CV11" s="867"/>
      <c r="CW11" s="865"/>
      <c r="CX11" s="866"/>
      <c r="CY11" s="866"/>
      <c r="CZ11" s="866"/>
      <c r="DA11" s="867"/>
      <c r="DB11" s="865"/>
      <c r="DC11" s="866"/>
      <c r="DD11" s="866"/>
      <c r="DE11" s="866"/>
      <c r="DF11" s="867"/>
      <c r="DG11" s="865"/>
      <c r="DH11" s="866"/>
      <c r="DI11" s="866"/>
      <c r="DJ11" s="866"/>
      <c r="DK11" s="867"/>
      <c r="DL11" s="865"/>
      <c r="DM11" s="866"/>
      <c r="DN11" s="866"/>
      <c r="DO11" s="866"/>
      <c r="DP11" s="867"/>
      <c r="DQ11" s="865"/>
      <c r="DR11" s="866"/>
      <c r="DS11" s="866"/>
      <c r="DT11" s="866"/>
      <c r="DU11" s="867"/>
      <c r="DV11" s="868"/>
      <c r="DW11" s="869"/>
      <c r="DX11" s="869"/>
      <c r="DY11" s="869"/>
      <c r="DZ11" s="870"/>
      <c r="EA11" s="255"/>
    </row>
    <row r="12" spans="1:131" s="256" customFormat="1" ht="26.25" customHeight="1" x14ac:dyDescent="0.15">
      <c r="A12" s="262">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3"/>
      <c r="BA12" s="253"/>
      <c r="BB12" s="253"/>
      <c r="BC12" s="253"/>
      <c r="BD12" s="253"/>
      <c r="BE12" s="254"/>
      <c r="BF12" s="254"/>
      <c r="BG12" s="254"/>
      <c r="BH12" s="254"/>
      <c r="BI12" s="254"/>
      <c r="BJ12" s="254"/>
      <c r="BK12" s="254"/>
      <c r="BL12" s="254"/>
      <c r="BM12" s="254"/>
      <c r="BN12" s="254"/>
      <c r="BO12" s="254"/>
      <c r="BP12" s="254"/>
      <c r="BQ12" s="263">
        <v>6</v>
      </c>
      <c r="BR12" s="264"/>
      <c r="BS12" s="852"/>
      <c r="BT12" s="853"/>
      <c r="BU12" s="853"/>
      <c r="BV12" s="853"/>
      <c r="BW12" s="853"/>
      <c r="BX12" s="853"/>
      <c r="BY12" s="853"/>
      <c r="BZ12" s="853"/>
      <c r="CA12" s="853"/>
      <c r="CB12" s="853"/>
      <c r="CC12" s="853"/>
      <c r="CD12" s="853"/>
      <c r="CE12" s="853"/>
      <c r="CF12" s="853"/>
      <c r="CG12" s="854"/>
      <c r="CH12" s="865"/>
      <c r="CI12" s="866"/>
      <c r="CJ12" s="866"/>
      <c r="CK12" s="866"/>
      <c r="CL12" s="867"/>
      <c r="CM12" s="865"/>
      <c r="CN12" s="866"/>
      <c r="CO12" s="866"/>
      <c r="CP12" s="866"/>
      <c r="CQ12" s="867"/>
      <c r="CR12" s="865"/>
      <c r="CS12" s="866"/>
      <c r="CT12" s="866"/>
      <c r="CU12" s="866"/>
      <c r="CV12" s="867"/>
      <c r="CW12" s="865"/>
      <c r="CX12" s="866"/>
      <c r="CY12" s="866"/>
      <c r="CZ12" s="866"/>
      <c r="DA12" s="867"/>
      <c r="DB12" s="865"/>
      <c r="DC12" s="866"/>
      <c r="DD12" s="866"/>
      <c r="DE12" s="866"/>
      <c r="DF12" s="867"/>
      <c r="DG12" s="865"/>
      <c r="DH12" s="866"/>
      <c r="DI12" s="866"/>
      <c r="DJ12" s="866"/>
      <c r="DK12" s="867"/>
      <c r="DL12" s="865"/>
      <c r="DM12" s="866"/>
      <c r="DN12" s="866"/>
      <c r="DO12" s="866"/>
      <c r="DP12" s="867"/>
      <c r="DQ12" s="865"/>
      <c r="DR12" s="866"/>
      <c r="DS12" s="866"/>
      <c r="DT12" s="866"/>
      <c r="DU12" s="867"/>
      <c r="DV12" s="868"/>
      <c r="DW12" s="869"/>
      <c r="DX12" s="869"/>
      <c r="DY12" s="869"/>
      <c r="DZ12" s="870"/>
      <c r="EA12" s="255"/>
    </row>
    <row r="13" spans="1:131" s="256" customFormat="1" ht="26.25" customHeight="1" x14ac:dyDescent="0.15">
      <c r="A13" s="262">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3"/>
      <c r="BA13" s="253"/>
      <c r="BB13" s="253"/>
      <c r="BC13" s="253"/>
      <c r="BD13" s="253"/>
      <c r="BE13" s="254"/>
      <c r="BF13" s="254"/>
      <c r="BG13" s="254"/>
      <c r="BH13" s="254"/>
      <c r="BI13" s="254"/>
      <c r="BJ13" s="254"/>
      <c r="BK13" s="254"/>
      <c r="BL13" s="254"/>
      <c r="BM13" s="254"/>
      <c r="BN13" s="254"/>
      <c r="BO13" s="254"/>
      <c r="BP13" s="254"/>
      <c r="BQ13" s="263">
        <v>7</v>
      </c>
      <c r="BR13" s="264"/>
      <c r="BS13" s="852"/>
      <c r="BT13" s="853"/>
      <c r="BU13" s="853"/>
      <c r="BV13" s="853"/>
      <c r="BW13" s="853"/>
      <c r="BX13" s="853"/>
      <c r="BY13" s="853"/>
      <c r="BZ13" s="853"/>
      <c r="CA13" s="853"/>
      <c r="CB13" s="853"/>
      <c r="CC13" s="853"/>
      <c r="CD13" s="853"/>
      <c r="CE13" s="853"/>
      <c r="CF13" s="853"/>
      <c r="CG13" s="854"/>
      <c r="CH13" s="865"/>
      <c r="CI13" s="866"/>
      <c r="CJ13" s="866"/>
      <c r="CK13" s="866"/>
      <c r="CL13" s="867"/>
      <c r="CM13" s="865"/>
      <c r="CN13" s="866"/>
      <c r="CO13" s="866"/>
      <c r="CP13" s="866"/>
      <c r="CQ13" s="867"/>
      <c r="CR13" s="865"/>
      <c r="CS13" s="866"/>
      <c r="CT13" s="866"/>
      <c r="CU13" s="866"/>
      <c r="CV13" s="867"/>
      <c r="CW13" s="865"/>
      <c r="CX13" s="866"/>
      <c r="CY13" s="866"/>
      <c r="CZ13" s="866"/>
      <c r="DA13" s="867"/>
      <c r="DB13" s="865"/>
      <c r="DC13" s="866"/>
      <c r="DD13" s="866"/>
      <c r="DE13" s="866"/>
      <c r="DF13" s="867"/>
      <c r="DG13" s="865"/>
      <c r="DH13" s="866"/>
      <c r="DI13" s="866"/>
      <c r="DJ13" s="866"/>
      <c r="DK13" s="867"/>
      <c r="DL13" s="865"/>
      <c r="DM13" s="866"/>
      <c r="DN13" s="866"/>
      <c r="DO13" s="866"/>
      <c r="DP13" s="867"/>
      <c r="DQ13" s="865"/>
      <c r="DR13" s="866"/>
      <c r="DS13" s="866"/>
      <c r="DT13" s="866"/>
      <c r="DU13" s="867"/>
      <c r="DV13" s="868"/>
      <c r="DW13" s="869"/>
      <c r="DX13" s="869"/>
      <c r="DY13" s="869"/>
      <c r="DZ13" s="870"/>
      <c r="EA13" s="255"/>
    </row>
    <row r="14" spans="1:131" s="256" customFormat="1" ht="26.25" customHeight="1" x14ac:dyDescent="0.15">
      <c r="A14" s="262">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3"/>
      <c r="BA14" s="253"/>
      <c r="BB14" s="253"/>
      <c r="BC14" s="253"/>
      <c r="BD14" s="253"/>
      <c r="BE14" s="254"/>
      <c r="BF14" s="254"/>
      <c r="BG14" s="254"/>
      <c r="BH14" s="254"/>
      <c r="BI14" s="254"/>
      <c r="BJ14" s="254"/>
      <c r="BK14" s="254"/>
      <c r="BL14" s="254"/>
      <c r="BM14" s="254"/>
      <c r="BN14" s="254"/>
      <c r="BO14" s="254"/>
      <c r="BP14" s="254"/>
      <c r="BQ14" s="263">
        <v>8</v>
      </c>
      <c r="BR14" s="264"/>
      <c r="BS14" s="852"/>
      <c r="BT14" s="853"/>
      <c r="BU14" s="853"/>
      <c r="BV14" s="853"/>
      <c r="BW14" s="853"/>
      <c r="BX14" s="853"/>
      <c r="BY14" s="853"/>
      <c r="BZ14" s="853"/>
      <c r="CA14" s="853"/>
      <c r="CB14" s="853"/>
      <c r="CC14" s="853"/>
      <c r="CD14" s="853"/>
      <c r="CE14" s="853"/>
      <c r="CF14" s="853"/>
      <c r="CG14" s="854"/>
      <c r="CH14" s="865"/>
      <c r="CI14" s="866"/>
      <c r="CJ14" s="866"/>
      <c r="CK14" s="866"/>
      <c r="CL14" s="867"/>
      <c r="CM14" s="865"/>
      <c r="CN14" s="866"/>
      <c r="CO14" s="866"/>
      <c r="CP14" s="866"/>
      <c r="CQ14" s="867"/>
      <c r="CR14" s="865"/>
      <c r="CS14" s="866"/>
      <c r="CT14" s="866"/>
      <c r="CU14" s="866"/>
      <c r="CV14" s="867"/>
      <c r="CW14" s="865"/>
      <c r="CX14" s="866"/>
      <c r="CY14" s="866"/>
      <c r="CZ14" s="866"/>
      <c r="DA14" s="867"/>
      <c r="DB14" s="865"/>
      <c r="DC14" s="866"/>
      <c r="DD14" s="866"/>
      <c r="DE14" s="866"/>
      <c r="DF14" s="867"/>
      <c r="DG14" s="865"/>
      <c r="DH14" s="866"/>
      <c r="DI14" s="866"/>
      <c r="DJ14" s="866"/>
      <c r="DK14" s="867"/>
      <c r="DL14" s="865"/>
      <c r="DM14" s="866"/>
      <c r="DN14" s="866"/>
      <c r="DO14" s="866"/>
      <c r="DP14" s="867"/>
      <c r="DQ14" s="865"/>
      <c r="DR14" s="866"/>
      <c r="DS14" s="866"/>
      <c r="DT14" s="866"/>
      <c r="DU14" s="867"/>
      <c r="DV14" s="868"/>
      <c r="DW14" s="869"/>
      <c r="DX14" s="869"/>
      <c r="DY14" s="869"/>
      <c r="DZ14" s="870"/>
      <c r="EA14" s="255"/>
    </row>
    <row r="15" spans="1:131" s="256" customFormat="1" ht="26.25" customHeight="1" x14ac:dyDescent="0.15">
      <c r="A15" s="262">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3"/>
      <c r="BA15" s="253"/>
      <c r="BB15" s="253"/>
      <c r="BC15" s="253"/>
      <c r="BD15" s="253"/>
      <c r="BE15" s="254"/>
      <c r="BF15" s="254"/>
      <c r="BG15" s="254"/>
      <c r="BH15" s="254"/>
      <c r="BI15" s="254"/>
      <c r="BJ15" s="254"/>
      <c r="BK15" s="254"/>
      <c r="BL15" s="254"/>
      <c r="BM15" s="254"/>
      <c r="BN15" s="254"/>
      <c r="BO15" s="254"/>
      <c r="BP15" s="254"/>
      <c r="BQ15" s="263">
        <v>9</v>
      </c>
      <c r="BR15" s="264"/>
      <c r="BS15" s="852"/>
      <c r="BT15" s="853"/>
      <c r="BU15" s="853"/>
      <c r="BV15" s="853"/>
      <c r="BW15" s="853"/>
      <c r="BX15" s="853"/>
      <c r="BY15" s="853"/>
      <c r="BZ15" s="853"/>
      <c r="CA15" s="853"/>
      <c r="CB15" s="853"/>
      <c r="CC15" s="853"/>
      <c r="CD15" s="853"/>
      <c r="CE15" s="853"/>
      <c r="CF15" s="853"/>
      <c r="CG15" s="854"/>
      <c r="CH15" s="865"/>
      <c r="CI15" s="866"/>
      <c r="CJ15" s="866"/>
      <c r="CK15" s="866"/>
      <c r="CL15" s="867"/>
      <c r="CM15" s="865"/>
      <c r="CN15" s="866"/>
      <c r="CO15" s="866"/>
      <c r="CP15" s="866"/>
      <c r="CQ15" s="867"/>
      <c r="CR15" s="865"/>
      <c r="CS15" s="866"/>
      <c r="CT15" s="866"/>
      <c r="CU15" s="866"/>
      <c r="CV15" s="867"/>
      <c r="CW15" s="865"/>
      <c r="CX15" s="866"/>
      <c r="CY15" s="866"/>
      <c r="CZ15" s="866"/>
      <c r="DA15" s="867"/>
      <c r="DB15" s="865"/>
      <c r="DC15" s="866"/>
      <c r="DD15" s="866"/>
      <c r="DE15" s="866"/>
      <c r="DF15" s="867"/>
      <c r="DG15" s="865"/>
      <c r="DH15" s="866"/>
      <c r="DI15" s="866"/>
      <c r="DJ15" s="866"/>
      <c r="DK15" s="867"/>
      <c r="DL15" s="865"/>
      <c r="DM15" s="866"/>
      <c r="DN15" s="866"/>
      <c r="DO15" s="866"/>
      <c r="DP15" s="867"/>
      <c r="DQ15" s="865"/>
      <c r="DR15" s="866"/>
      <c r="DS15" s="866"/>
      <c r="DT15" s="866"/>
      <c r="DU15" s="867"/>
      <c r="DV15" s="868"/>
      <c r="DW15" s="869"/>
      <c r="DX15" s="869"/>
      <c r="DY15" s="869"/>
      <c r="DZ15" s="870"/>
      <c r="EA15" s="255"/>
    </row>
    <row r="16" spans="1:131" s="256" customFormat="1" ht="26.25" customHeight="1" x14ac:dyDescent="0.15">
      <c r="A16" s="262">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3"/>
      <c r="BA16" s="253"/>
      <c r="BB16" s="253"/>
      <c r="BC16" s="253"/>
      <c r="BD16" s="253"/>
      <c r="BE16" s="254"/>
      <c r="BF16" s="254"/>
      <c r="BG16" s="254"/>
      <c r="BH16" s="254"/>
      <c r="BI16" s="254"/>
      <c r="BJ16" s="254"/>
      <c r="BK16" s="254"/>
      <c r="BL16" s="254"/>
      <c r="BM16" s="254"/>
      <c r="BN16" s="254"/>
      <c r="BO16" s="254"/>
      <c r="BP16" s="254"/>
      <c r="BQ16" s="263">
        <v>10</v>
      </c>
      <c r="BR16" s="264"/>
      <c r="BS16" s="852"/>
      <c r="BT16" s="853"/>
      <c r="BU16" s="853"/>
      <c r="BV16" s="853"/>
      <c r="BW16" s="853"/>
      <c r="BX16" s="853"/>
      <c r="BY16" s="853"/>
      <c r="BZ16" s="853"/>
      <c r="CA16" s="853"/>
      <c r="CB16" s="853"/>
      <c r="CC16" s="853"/>
      <c r="CD16" s="853"/>
      <c r="CE16" s="853"/>
      <c r="CF16" s="853"/>
      <c r="CG16" s="854"/>
      <c r="CH16" s="865"/>
      <c r="CI16" s="866"/>
      <c r="CJ16" s="866"/>
      <c r="CK16" s="866"/>
      <c r="CL16" s="867"/>
      <c r="CM16" s="865"/>
      <c r="CN16" s="866"/>
      <c r="CO16" s="866"/>
      <c r="CP16" s="866"/>
      <c r="CQ16" s="867"/>
      <c r="CR16" s="865"/>
      <c r="CS16" s="866"/>
      <c r="CT16" s="866"/>
      <c r="CU16" s="866"/>
      <c r="CV16" s="867"/>
      <c r="CW16" s="865"/>
      <c r="CX16" s="866"/>
      <c r="CY16" s="866"/>
      <c r="CZ16" s="866"/>
      <c r="DA16" s="867"/>
      <c r="DB16" s="865"/>
      <c r="DC16" s="866"/>
      <c r="DD16" s="866"/>
      <c r="DE16" s="866"/>
      <c r="DF16" s="867"/>
      <c r="DG16" s="865"/>
      <c r="DH16" s="866"/>
      <c r="DI16" s="866"/>
      <c r="DJ16" s="866"/>
      <c r="DK16" s="867"/>
      <c r="DL16" s="865"/>
      <c r="DM16" s="866"/>
      <c r="DN16" s="866"/>
      <c r="DO16" s="866"/>
      <c r="DP16" s="867"/>
      <c r="DQ16" s="865"/>
      <c r="DR16" s="866"/>
      <c r="DS16" s="866"/>
      <c r="DT16" s="866"/>
      <c r="DU16" s="867"/>
      <c r="DV16" s="868"/>
      <c r="DW16" s="869"/>
      <c r="DX16" s="869"/>
      <c r="DY16" s="869"/>
      <c r="DZ16" s="870"/>
      <c r="EA16" s="255"/>
    </row>
    <row r="17" spans="1:131" s="256" customFormat="1" ht="26.25" customHeight="1" x14ac:dyDescent="0.15">
      <c r="A17" s="262">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3"/>
      <c r="BA17" s="253"/>
      <c r="BB17" s="253"/>
      <c r="BC17" s="253"/>
      <c r="BD17" s="253"/>
      <c r="BE17" s="254"/>
      <c r="BF17" s="254"/>
      <c r="BG17" s="254"/>
      <c r="BH17" s="254"/>
      <c r="BI17" s="254"/>
      <c r="BJ17" s="254"/>
      <c r="BK17" s="254"/>
      <c r="BL17" s="254"/>
      <c r="BM17" s="254"/>
      <c r="BN17" s="254"/>
      <c r="BO17" s="254"/>
      <c r="BP17" s="254"/>
      <c r="BQ17" s="263">
        <v>11</v>
      </c>
      <c r="BR17" s="264"/>
      <c r="BS17" s="852"/>
      <c r="BT17" s="853"/>
      <c r="BU17" s="853"/>
      <c r="BV17" s="853"/>
      <c r="BW17" s="853"/>
      <c r="BX17" s="853"/>
      <c r="BY17" s="853"/>
      <c r="BZ17" s="853"/>
      <c r="CA17" s="853"/>
      <c r="CB17" s="853"/>
      <c r="CC17" s="853"/>
      <c r="CD17" s="853"/>
      <c r="CE17" s="853"/>
      <c r="CF17" s="853"/>
      <c r="CG17" s="854"/>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55"/>
    </row>
    <row r="18" spans="1:131" s="256" customFormat="1" ht="26.25" customHeight="1" x14ac:dyDescent="0.15">
      <c r="A18" s="262">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3"/>
      <c r="BA18" s="253"/>
      <c r="BB18" s="253"/>
      <c r="BC18" s="253"/>
      <c r="BD18" s="253"/>
      <c r="BE18" s="254"/>
      <c r="BF18" s="254"/>
      <c r="BG18" s="254"/>
      <c r="BH18" s="254"/>
      <c r="BI18" s="254"/>
      <c r="BJ18" s="254"/>
      <c r="BK18" s="254"/>
      <c r="BL18" s="254"/>
      <c r="BM18" s="254"/>
      <c r="BN18" s="254"/>
      <c r="BO18" s="254"/>
      <c r="BP18" s="254"/>
      <c r="BQ18" s="263">
        <v>12</v>
      </c>
      <c r="BR18" s="264"/>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55"/>
    </row>
    <row r="19" spans="1:131" s="256" customFormat="1" ht="26.25" customHeight="1" x14ac:dyDescent="0.15">
      <c r="A19" s="262">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3"/>
      <c r="BA19" s="253"/>
      <c r="BB19" s="253"/>
      <c r="BC19" s="253"/>
      <c r="BD19" s="253"/>
      <c r="BE19" s="254"/>
      <c r="BF19" s="254"/>
      <c r="BG19" s="254"/>
      <c r="BH19" s="254"/>
      <c r="BI19" s="254"/>
      <c r="BJ19" s="254"/>
      <c r="BK19" s="254"/>
      <c r="BL19" s="254"/>
      <c r="BM19" s="254"/>
      <c r="BN19" s="254"/>
      <c r="BO19" s="254"/>
      <c r="BP19" s="254"/>
      <c r="BQ19" s="263">
        <v>13</v>
      </c>
      <c r="BR19" s="264"/>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5"/>
    </row>
    <row r="20" spans="1:131" s="256" customFormat="1" ht="26.25" customHeight="1" x14ac:dyDescent="0.15">
      <c r="A20" s="262">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3"/>
      <c r="BA20" s="253"/>
      <c r="BB20" s="253"/>
      <c r="BC20" s="253"/>
      <c r="BD20" s="253"/>
      <c r="BE20" s="254"/>
      <c r="BF20" s="254"/>
      <c r="BG20" s="254"/>
      <c r="BH20" s="254"/>
      <c r="BI20" s="254"/>
      <c r="BJ20" s="254"/>
      <c r="BK20" s="254"/>
      <c r="BL20" s="254"/>
      <c r="BM20" s="254"/>
      <c r="BN20" s="254"/>
      <c r="BO20" s="254"/>
      <c r="BP20" s="254"/>
      <c r="BQ20" s="263">
        <v>14</v>
      </c>
      <c r="BR20" s="264"/>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5"/>
    </row>
    <row r="21" spans="1:131" s="256" customFormat="1" ht="26.25" customHeight="1" thickBot="1" x14ac:dyDescent="0.2">
      <c r="A21" s="262">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3"/>
      <c r="BA21" s="253"/>
      <c r="BB21" s="253"/>
      <c r="BC21" s="253"/>
      <c r="BD21" s="253"/>
      <c r="BE21" s="254"/>
      <c r="BF21" s="254"/>
      <c r="BG21" s="254"/>
      <c r="BH21" s="254"/>
      <c r="BI21" s="254"/>
      <c r="BJ21" s="254"/>
      <c r="BK21" s="254"/>
      <c r="BL21" s="254"/>
      <c r="BM21" s="254"/>
      <c r="BN21" s="254"/>
      <c r="BO21" s="254"/>
      <c r="BP21" s="254"/>
      <c r="BQ21" s="263">
        <v>15</v>
      </c>
      <c r="BR21" s="264"/>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5"/>
    </row>
    <row r="22" spans="1:131" s="256" customFormat="1" ht="26.25" customHeight="1" x14ac:dyDescent="0.15">
      <c r="A22" s="262">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6"/>
      <c r="AL22" s="887"/>
      <c r="AM22" s="887"/>
      <c r="AN22" s="887"/>
      <c r="AO22" s="887"/>
      <c r="AP22" s="887"/>
      <c r="AQ22" s="887"/>
      <c r="AR22" s="887"/>
      <c r="AS22" s="887"/>
      <c r="AT22" s="887"/>
      <c r="AU22" s="888"/>
      <c r="AV22" s="888"/>
      <c r="AW22" s="888"/>
      <c r="AX22" s="888"/>
      <c r="AY22" s="889"/>
      <c r="AZ22" s="890" t="s">
        <v>386</v>
      </c>
      <c r="BA22" s="890"/>
      <c r="BB22" s="890"/>
      <c r="BC22" s="890"/>
      <c r="BD22" s="891"/>
      <c r="BE22" s="254"/>
      <c r="BF22" s="254"/>
      <c r="BG22" s="254"/>
      <c r="BH22" s="254"/>
      <c r="BI22" s="254"/>
      <c r="BJ22" s="254"/>
      <c r="BK22" s="254"/>
      <c r="BL22" s="254"/>
      <c r="BM22" s="254"/>
      <c r="BN22" s="254"/>
      <c r="BO22" s="254"/>
      <c r="BP22" s="254"/>
      <c r="BQ22" s="263">
        <v>16</v>
      </c>
      <c r="BR22" s="264"/>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5"/>
    </row>
    <row r="23" spans="1:131" s="256" customFormat="1" ht="26.25" customHeight="1" thickBot="1" x14ac:dyDescent="0.2">
      <c r="A23" s="265" t="s">
        <v>387</v>
      </c>
      <c r="B23" s="874" t="s">
        <v>388</v>
      </c>
      <c r="C23" s="875"/>
      <c r="D23" s="875"/>
      <c r="E23" s="875"/>
      <c r="F23" s="875"/>
      <c r="G23" s="875"/>
      <c r="H23" s="875"/>
      <c r="I23" s="875"/>
      <c r="J23" s="875"/>
      <c r="K23" s="875"/>
      <c r="L23" s="875"/>
      <c r="M23" s="875"/>
      <c r="N23" s="875"/>
      <c r="O23" s="875"/>
      <c r="P23" s="876"/>
      <c r="Q23" s="877">
        <v>34030</v>
      </c>
      <c r="R23" s="878"/>
      <c r="S23" s="878"/>
      <c r="T23" s="878"/>
      <c r="U23" s="878"/>
      <c r="V23" s="878">
        <v>31882</v>
      </c>
      <c r="W23" s="878"/>
      <c r="X23" s="878"/>
      <c r="Y23" s="878"/>
      <c r="Z23" s="878"/>
      <c r="AA23" s="878">
        <v>2148</v>
      </c>
      <c r="AB23" s="878"/>
      <c r="AC23" s="878"/>
      <c r="AD23" s="878"/>
      <c r="AE23" s="879"/>
      <c r="AF23" s="880">
        <v>1559</v>
      </c>
      <c r="AG23" s="878"/>
      <c r="AH23" s="878"/>
      <c r="AI23" s="878"/>
      <c r="AJ23" s="881"/>
      <c r="AK23" s="882"/>
      <c r="AL23" s="883"/>
      <c r="AM23" s="883"/>
      <c r="AN23" s="883"/>
      <c r="AO23" s="883"/>
      <c r="AP23" s="878">
        <v>39616</v>
      </c>
      <c r="AQ23" s="878"/>
      <c r="AR23" s="878"/>
      <c r="AS23" s="878"/>
      <c r="AT23" s="878"/>
      <c r="AU23" s="884"/>
      <c r="AV23" s="884"/>
      <c r="AW23" s="884"/>
      <c r="AX23" s="884"/>
      <c r="AY23" s="885"/>
      <c r="AZ23" s="893" t="s">
        <v>389</v>
      </c>
      <c r="BA23" s="894"/>
      <c r="BB23" s="894"/>
      <c r="BC23" s="894"/>
      <c r="BD23" s="895"/>
      <c r="BE23" s="254"/>
      <c r="BF23" s="254"/>
      <c r="BG23" s="254"/>
      <c r="BH23" s="254"/>
      <c r="BI23" s="254"/>
      <c r="BJ23" s="254"/>
      <c r="BK23" s="254"/>
      <c r="BL23" s="254"/>
      <c r="BM23" s="254"/>
      <c r="BN23" s="254"/>
      <c r="BO23" s="254"/>
      <c r="BP23" s="254"/>
      <c r="BQ23" s="263">
        <v>17</v>
      </c>
      <c r="BR23" s="264"/>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5"/>
    </row>
    <row r="24" spans="1:131" s="256" customFormat="1" ht="26.25" customHeight="1" x14ac:dyDescent="0.15">
      <c r="A24" s="892" t="s">
        <v>390</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253"/>
      <c r="BA24" s="253"/>
      <c r="BB24" s="253"/>
      <c r="BC24" s="253"/>
      <c r="BD24" s="253"/>
      <c r="BE24" s="254"/>
      <c r="BF24" s="254"/>
      <c r="BG24" s="254"/>
      <c r="BH24" s="254"/>
      <c r="BI24" s="254"/>
      <c r="BJ24" s="254"/>
      <c r="BK24" s="254"/>
      <c r="BL24" s="254"/>
      <c r="BM24" s="254"/>
      <c r="BN24" s="254"/>
      <c r="BO24" s="254"/>
      <c r="BP24" s="254"/>
      <c r="BQ24" s="263">
        <v>18</v>
      </c>
      <c r="BR24" s="264"/>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5"/>
    </row>
    <row r="25" spans="1:131" s="248" customFormat="1" ht="26.25" customHeight="1" thickBot="1" x14ac:dyDescent="0.2">
      <c r="A25" s="833" t="s">
        <v>391</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19</v>
      </c>
      <c r="BR25" s="264"/>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7"/>
    </row>
    <row r="26" spans="1:131" s="248" customFormat="1" ht="26.25" customHeight="1" x14ac:dyDescent="0.15">
      <c r="A26" s="824" t="s">
        <v>368</v>
      </c>
      <c r="B26" s="825"/>
      <c r="C26" s="825"/>
      <c r="D26" s="825"/>
      <c r="E26" s="825"/>
      <c r="F26" s="825"/>
      <c r="G26" s="825"/>
      <c r="H26" s="825"/>
      <c r="I26" s="825"/>
      <c r="J26" s="825"/>
      <c r="K26" s="825"/>
      <c r="L26" s="825"/>
      <c r="M26" s="825"/>
      <c r="N26" s="825"/>
      <c r="O26" s="825"/>
      <c r="P26" s="826"/>
      <c r="Q26" s="801" t="s">
        <v>392</v>
      </c>
      <c r="R26" s="802"/>
      <c r="S26" s="802"/>
      <c r="T26" s="802"/>
      <c r="U26" s="803"/>
      <c r="V26" s="801" t="s">
        <v>393</v>
      </c>
      <c r="W26" s="802"/>
      <c r="X26" s="802"/>
      <c r="Y26" s="802"/>
      <c r="Z26" s="803"/>
      <c r="AA26" s="801" t="s">
        <v>394</v>
      </c>
      <c r="AB26" s="802"/>
      <c r="AC26" s="802"/>
      <c r="AD26" s="802"/>
      <c r="AE26" s="802"/>
      <c r="AF26" s="896" t="s">
        <v>395</v>
      </c>
      <c r="AG26" s="897"/>
      <c r="AH26" s="897"/>
      <c r="AI26" s="897"/>
      <c r="AJ26" s="898"/>
      <c r="AK26" s="802" t="s">
        <v>396</v>
      </c>
      <c r="AL26" s="802"/>
      <c r="AM26" s="802"/>
      <c r="AN26" s="802"/>
      <c r="AO26" s="803"/>
      <c r="AP26" s="801" t="s">
        <v>397</v>
      </c>
      <c r="AQ26" s="802"/>
      <c r="AR26" s="802"/>
      <c r="AS26" s="802"/>
      <c r="AT26" s="803"/>
      <c r="AU26" s="801" t="s">
        <v>398</v>
      </c>
      <c r="AV26" s="802"/>
      <c r="AW26" s="802"/>
      <c r="AX26" s="802"/>
      <c r="AY26" s="803"/>
      <c r="AZ26" s="801" t="s">
        <v>399</v>
      </c>
      <c r="BA26" s="802"/>
      <c r="BB26" s="802"/>
      <c r="BC26" s="802"/>
      <c r="BD26" s="803"/>
      <c r="BE26" s="801" t="s">
        <v>375</v>
      </c>
      <c r="BF26" s="802"/>
      <c r="BG26" s="802"/>
      <c r="BH26" s="802"/>
      <c r="BI26" s="813"/>
      <c r="BJ26" s="253"/>
      <c r="BK26" s="253"/>
      <c r="BL26" s="253"/>
      <c r="BM26" s="253"/>
      <c r="BN26" s="253"/>
      <c r="BO26" s="266"/>
      <c r="BP26" s="266"/>
      <c r="BQ26" s="263">
        <v>20</v>
      </c>
      <c r="BR26" s="264"/>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7"/>
    </row>
    <row r="27" spans="1:131" s="248" customFormat="1" ht="26.25" customHeight="1" thickBot="1" x14ac:dyDescent="0.2">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9"/>
      <c r="AG27" s="900"/>
      <c r="AH27" s="900"/>
      <c r="AI27" s="900"/>
      <c r="AJ27" s="901"/>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21</v>
      </c>
      <c r="BR27" s="264"/>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7"/>
    </row>
    <row r="28" spans="1:131" s="248" customFormat="1" ht="26.25" customHeight="1" thickTop="1" x14ac:dyDescent="0.15">
      <c r="A28" s="267">
        <v>1</v>
      </c>
      <c r="B28" s="815" t="s">
        <v>400</v>
      </c>
      <c r="C28" s="816"/>
      <c r="D28" s="816"/>
      <c r="E28" s="816"/>
      <c r="F28" s="816"/>
      <c r="G28" s="816"/>
      <c r="H28" s="816"/>
      <c r="I28" s="816"/>
      <c r="J28" s="816"/>
      <c r="K28" s="816"/>
      <c r="L28" s="816"/>
      <c r="M28" s="816"/>
      <c r="N28" s="816"/>
      <c r="O28" s="816"/>
      <c r="P28" s="817"/>
      <c r="Q28" s="906">
        <v>11235</v>
      </c>
      <c r="R28" s="907"/>
      <c r="S28" s="907"/>
      <c r="T28" s="907"/>
      <c r="U28" s="907"/>
      <c r="V28" s="907">
        <v>9922</v>
      </c>
      <c r="W28" s="907"/>
      <c r="X28" s="907"/>
      <c r="Y28" s="907"/>
      <c r="Z28" s="907"/>
      <c r="AA28" s="907">
        <v>1312</v>
      </c>
      <c r="AB28" s="907"/>
      <c r="AC28" s="907"/>
      <c r="AD28" s="907"/>
      <c r="AE28" s="908"/>
      <c r="AF28" s="909">
        <v>1312</v>
      </c>
      <c r="AG28" s="907"/>
      <c r="AH28" s="907"/>
      <c r="AI28" s="907"/>
      <c r="AJ28" s="910"/>
      <c r="AK28" s="911">
        <v>674</v>
      </c>
      <c r="AL28" s="902"/>
      <c r="AM28" s="902"/>
      <c r="AN28" s="902"/>
      <c r="AO28" s="902"/>
      <c r="AP28" s="902" t="s">
        <v>582</v>
      </c>
      <c r="AQ28" s="902"/>
      <c r="AR28" s="902"/>
      <c r="AS28" s="902"/>
      <c r="AT28" s="902"/>
      <c r="AU28" s="902" t="s">
        <v>582</v>
      </c>
      <c r="AV28" s="902"/>
      <c r="AW28" s="902"/>
      <c r="AX28" s="902"/>
      <c r="AY28" s="902"/>
      <c r="AZ28" s="903"/>
      <c r="BA28" s="903"/>
      <c r="BB28" s="903"/>
      <c r="BC28" s="903"/>
      <c r="BD28" s="903"/>
      <c r="BE28" s="904"/>
      <c r="BF28" s="904"/>
      <c r="BG28" s="904"/>
      <c r="BH28" s="904"/>
      <c r="BI28" s="905"/>
      <c r="BJ28" s="253"/>
      <c r="BK28" s="253"/>
      <c r="BL28" s="253"/>
      <c r="BM28" s="253"/>
      <c r="BN28" s="253"/>
      <c r="BO28" s="266"/>
      <c r="BP28" s="266"/>
      <c r="BQ28" s="263">
        <v>22</v>
      </c>
      <c r="BR28" s="264"/>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7"/>
    </row>
    <row r="29" spans="1:131" s="248" customFormat="1" ht="26.25" customHeight="1" x14ac:dyDescent="0.15">
      <c r="A29" s="267">
        <v>2</v>
      </c>
      <c r="B29" s="839" t="s">
        <v>401</v>
      </c>
      <c r="C29" s="840"/>
      <c r="D29" s="840"/>
      <c r="E29" s="840"/>
      <c r="F29" s="840"/>
      <c r="G29" s="840"/>
      <c r="H29" s="840"/>
      <c r="I29" s="840"/>
      <c r="J29" s="840"/>
      <c r="K29" s="840"/>
      <c r="L29" s="840"/>
      <c r="M29" s="840"/>
      <c r="N29" s="840"/>
      <c r="O29" s="840"/>
      <c r="P29" s="841"/>
      <c r="Q29" s="842">
        <v>7824</v>
      </c>
      <c r="R29" s="843"/>
      <c r="S29" s="843"/>
      <c r="T29" s="843"/>
      <c r="U29" s="843"/>
      <c r="V29" s="843">
        <v>7506</v>
      </c>
      <c r="W29" s="843"/>
      <c r="X29" s="843"/>
      <c r="Y29" s="843"/>
      <c r="Z29" s="843"/>
      <c r="AA29" s="843">
        <v>318</v>
      </c>
      <c r="AB29" s="843"/>
      <c r="AC29" s="843"/>
      <c r="AD29" s="843"/>
      <c r="AE29" s="844"/>
      <c r="AF29" s="845">
        <v>318</v>
      </c>
      <c r="AG29" s="846"/>
      <c r="AH29" s="846"/>
      <c r="AI29" s="846"/>
      <c r="AJ29" s="847"/>
      <c r="AK29" s="914">
        <v>1339</v>
      </c>
      <c r="AL29" s="915"/>
      <c r="AM29" s="915"/>
      <c r="AN29" s="915"/>
      <c r="AO29" s="915"/>
      <c r="AP29" s="915" t="s">
        <v>582</v>
      </c>
      <c r="AQ29" s="915"/>
      <c r="AR29" s="915"/>
      <c r="AS29" s="915"/>
      <c r="AT29" s="915"/>
      <c r="AU29" s="915" t="s">
        <v>582</v>
      </c>
      <c r="AV29" s="915"/>
      <c r="AW29" s="915"/>
      <c r="AX29" s="915"/>
      <c r="AY29" s="915"/>
      <c r="AZ29" s="916"/>
      <c r="BA29" s="916"/>
      <c r="BB29" s="916"/>
      <c r="BC29" s="916"/>
      <c r="BD29" s="916"/>
      <c r="BE29" s="912"/>
      <c r="BF29" s="912"/>
      <c r="BG29" s="912"/>
      <c r="BH29" s="912"/>
      <c r="BI29" s="913"/>
      <c r="BJ29" s="253"/>
      <c r="BK29" s="253"/>
      <c r="BL29" s="253"/>
      <c r="BM29" s="253"/>
      <c r="BN29" s="253"/>
      <c r="BO29" s="266"/>
      <c r="BP29" s="266"/>
      <c r="BQ29" s="263">
        <v>23</v>
      </c>
      <c r="BR29" s="264"/>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7"/>
    </row>
    <row r="30" spans="1:131" s="248" customFormat="1" ht="26.25" customHeight="1" x14ac:dyDescent="0.15">
      <c r="A30" s="267">
        <v>3</v>
      </c>
      <c r="B30" s="839" t="s">
        <v>402</v>
      </c>
      <c r="C30" s="840"/>
      <c r="D30" s="840"/>
      <c r="E30" s="840"/>
      <c r="F30" s="840"/>
      <c r="G30" s="840"/>
      <c r="H30" s="840"/>
      <c r="I30" s="840"/>
      <c r="J30" s="840"/>
      <c r="K30" s="840"/>
      <c r="L30" s="840"/>
      <c r="M30" s="840"/>
      <c r="N30" s="840"/>
      <c r="O30" s="840"/>
      <c r="P30" s="841"/>
      <c r="Q30" s="842">
        <v>1199</v>
      </c>
      <c r="R30" s="843"/>
      <c r="S30" s="843"/>
      <c r="T30" s="843"/>
      <c r="U30" s="843"/>
      <c r="V30" s="843">
        <v>1160</v>
      </c>
      <c r="W30" s="843"/>
      <c r="X30" s="843"/>
      <c r="Y30" s="843"/>
      <c r="Z30" s="843"/>
      <c r="AA30" s="843">
        <v>39</v>
      </c>
      <c r="AB30" s="843"/>
      <c r="AC30" s="843"/>
      <c r="AD30" s="843"/>
      <c r="AE30" s="844"/>
      <c r="AF30" s="845">
        <v>39</v>
      </c>
      <c r="AG30" s="846"/>
      <c r="AH30" s="846"/>
      <c r="AI30" s="846"/>
      <c r="AJ30" s="847"/>
      <c r="AK30" s="914">
        <v>275</v>
      </c>
      <c r="AL30" s="915"/>
      <c r="AM30" s="915"/>
      <c r="AN30" s="915"/>
      <c r="AO30" s="915"/>
      <c r="AP30" s="915" t="s">
        <v>582</v>
      </c>
      <c r="AQ30" s="915"/>
      <c r="AR30" s="915"/>
      <c r="AS30" s="915"/>
      <c r="AT30" s="915"/>
      <c r="AU30" s="915" t="s">
        <v>582</v>
      </c>
      <c r="AV30" s="915"/>
      <c r="AW30" s="915"/>
      <c r="AX30" s="915"/>
      <c r="AY30" s="915"/>
      <c r="AZ30" s="916"/>
      <c r="BA30" s="916"/>
      <c r="BB30" s="916"/>
      <c r="BC30" s="916"/>
      <c r="BD30" s="916"/>
      <c r="BE30" s="912"/>
      <c r="BF30" s="912"/>
      <c r="BG30" s="912"/>
      <c r="BH30" s="912"/>
      <c r="BI30" s="913"/>
      <c r="BJ30" s="253"/>
      <c r="BK30" s="253"/>
      <c r="BL30" s="253"/>
      <c r="BM30" s="253"/>
      <c r="BN30" s="253"/>
      <c r="BO30" s="266"/>
      <c r="BP30" s="266"/>
      <c r="BQ30" s="263">
        <v>24</v>
      </c>
      <c r="BR30" s="264"/>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7"/>
    </row>
    <row r="31" spans="1:131" s="248" customFormat="1" ht="26.25" customHeight="1" x14ac:dyDescent="0.15">
      <c r="A31" s="267">
        <v>4</v>
      </c>
      <c r="B31" s="839" t="s">
        <v>403</v>
      </c>
      <c r="C31" s="840"/>
      <c r="D31" s="840"/>
      <c r="E31" s="840"/>
      <c r="F31" s="840"/>
      <c r="G31" s="840"/>
      <c r="H31" s="840"/>
      <c r="I31" s="840"/>
      <c r="J31" s="840"/>
      <c r="K31" s="840"/>
      <c r="L31" s="840"/>
      <c r="M31" s="840"/>
      <c r="N31" s="840"/>
      <c r="O31" s="840"/>
      <c r="P31" s="841"/>
      <c r="Q31" s="842">
        <v>79</v>
      </c>
      <c r="R31" s="843"/>
      <c r="S31" s="843"/>
      <c r="T31" s="843"/>
      <c r="U31" s="843"/>
      <c r="V31" s="843">
        <v>76</v>
      </c>
      <c r="W31" s="843"/>
      <c r="X31" s="843"/>
      <c r="Y31" s="843"/>
      <c r="Z31" s="843"/>
      <c r="AA31" s="843">
        <v>3</v>
      </c>
      <c r="AB31" s="843"/>
      <c r="AC31" s="843"/>
      <c r="AD31" s="843"/>
      <c r="AE31" s="844"/>
      <c r="AF31" s="845">
        <v>3</v>
      </c>
      <c r="AG31" s="846"/>
      <c r="AH31" s="846"/>
      <c r="AI31" s="846"/>
      <c r="AJ31" s="847"/>
      <c r="AK31" s="914">
        <v>38</v>
      </c>
      <c r="AL31" s="915"/>
      <c r="AM31" s="915"/>
      <c r="AN31" s="915"/>
      <c r="AO31" s="915"/>
      <c r="AP31" s="915" t="s">
        <v>582</v>
      </c>
      <c r="AQ31" s="915"/>
      <c r="AR31" s="915"/>
      <c r="AS31" s="915"/>
      <c r="AT31" s="915"/>
      <c r="AU31" s="915">
        <v>55</v>
      </c>
      <c r="AV31" s="915"/>
      <c r="AW31" s="915"/>
      <c r="AX31" s="915"/>
      <c r="AY31" s="915"/>
      <c r="AZ31" s="916"/>
      <c r="BA31" s="916"/>
      <c r="BB31" s="916"/>
      <c r="BC31" s="916"/>
      <c r="BD31" s="916"/>
      <c r="BE31" s="912"/>
      <c r="BF31" s="912"/>
      <c r="BG31" s="912"/>
      <c r="BH31" s="912"/>
      <c r="BI31" s="913"/>
      <c r="BJ31" s="253"/>
      <c r="BK31" s="253"/>
      <c r="BL31" s="253"/>
      <c r="BM31" s="253"/>
      <c r="BN31" s="253"/>
      <c r="BO31" s="266"/>
      <c r="BP31" s="266"/>
      <c r="BQ31" s="263">
        <v>25</v>
      </c>
      <c r="BR31" s="264"/>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7"/>
    </row>
    <row r="32" spans="1:131" s="248" customFormat="1" ht="26.25" customHeight="1" x14ac:dyDescent="0.15">
      <c r="A32" s="267">
        <v>5</v>
      </c>
      <c r="B32" s="839" t="s">
        <v>404</v>
      </c>
      <c r="C32" s="840"/>
      <c r="D32" s="840"/>
      <c r="E32" s="840"/>
      <c r="F32" s="840"/>
      <c r="G32" s="840"/>
      <c r="H32" s="840"/>
      <c r="I32" s="840"/>
      <c r="J32" s="840"/>
      <c r="K32" s="840"/>
      <c r="L32" s="840"/>
      <c r="M32" s="840"/>
      <c r="N32" s="840"/>
      <c r="O32" s="840"/>
      <c r="P32" s="841"/>
      <c r="Q32" s="842">
        <v>1332</v>
      </c>
      <c r="R32" s="843"/>
      <c r="S32" s="843"/>
      <c r="T32" s="843"/>
      <c r="U32" s="843"/>
      <c r="V32" s="843">
        <v>1281</v>
      </c>
      <c r="W32" s="843"/>
      <c r="X32" s="843"/>
      <c r="Y32" s="843"/>
      <c r="Z32" s="843"/>
      <c r="AA32" s="843">
        <v>51</v>
      </c>
      <c r="AB32" s="843"/>
      <c r="AC32" s="843"/>
      <c r="AD32" s="843"/>
      <c r="AE32" s="844"/>
      <c r="AF32" s="845">
        <v>82</v>
      </c>
      <c r="AG32" s="846"/>
      <c r="AH32" s="846"/>
      <c r="AI32" s="846"/>
      <c r="AJ32" s="847"/>
      <c r="AK32" s="914">
        <v>326</v>
      </c>
      <c r="AL32" s="915"/>
      <c r="AM32" s="915"/>
      <c r="AN32" s="915"/>
      <c r="AO32" s="915"/>
      <c r="AP32" s="915">
        <v>5207</v>
      </c>
      <c r="AQ32" s="915"/>
      <c r="AR32" s="915"/>
      <c r="AS32" s="915"/>
      <c r="AT32" s="915"/>
      <c r="AU32" s="915">
        <v>1874</v>
      </c>
      <c r="AV32" s="915"/>
      <c r="AW32" s="915"/>
      <c r="AX32" s="915"/>
      <c r="AY32" s="915"/>
      <c r="AZ32" s="916" t="s">
        <v>582</v>
      </c>
      <c r="BA32" s="916"/>
      <c r="BB32" s="916"/>
      <c r="BC32" s="916"/>
      <c r="BD32" s="916"/>
      <c r="BE32" s="912" t="s">
        <v>405</v>
      </c>
      <c r="BF32" s="912"/>
      <c r="BG32" s="912"/>
      <c r="BH32" s="912"/>
      <c r="BI32" s="913"/>
      <c r="BJ32" s="253"/>
      <c r="BK32" s="253"/>
      <c r="BL32" s="253"/>
      <c r="BM32" s="253"/>
      <c r="BN32" s="253"/>
      <c r="BO32" s="266"/>
      <c r="BP32" s="266"/>
      <c r="BQ32" s="263">
        <v>26</v>
      </c>
      <c r="BR32" s="264"/>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7"/>
    </row>
    <row r="33" spans="1:131" s="248" customFormat="1" ht="26.25" customHeight="1" x14ac:dyDescent="0.15">
      <c r="A33" s="267">
        <v>6</v>
      </c>
      <c r="B33" s="839" t="s">
        <v>406</v>
      </c>
      <c r="C33" s="840"/>
      <c r="D33" s="840"/>
      <c r="E33" s="840"/>
      <c r="F33" s="840"/>
      <c r="G33" s="840"/>
      <c r="H33" s="840"/>
      <c r="I33" s="840"/>
      <c r="J33" s="840"/>
      <c r="K33" s="840"/>
      <c r="L33" s="840"/>
      <c r="M33" s="840"/>
      <c r="N33" s="840"/>
      <c r="O33" s="840"/>
      <c r="P33" s="841"/>
      <c r="Q33" s="842">
        <v>398</v>
      </c>
      <c r="R33" s="843"/>
      <c r="S33" s="843"/>
      <c r="T33" s="843"/>
      <c r="U33" s="843"/>
      <c r="V33" s="843">
        <v>366</v>
      </c>
      <c r="W33" s="843"/>
      <c r="X33" s="843"/>
      <c r="Y33" s="843"/>
      <c r="Z33" s="843"/>
      <c r="AA33" s="843">
        <v>32</v>
      </c>
      <c r="AB33" s="843"/>
      <c r="AC33" s="843"/>
      <c r="AD33" s="843"/>
      <c r="AE33" s="844"/>
      <c r="AF33" s="845">
        <v>32</v>
      </c>
      <c r="AG33" s="846"/>
      <c r="AH33" s="846"/>
      <c r="AI33" s="846"/>
      <c r="AJ33" s="847"/>
      <c r="AK33" s="914">
        <v>175</v>
      </c>
      <c r="AL33" s="915"/>
      <c r="AM33" s="915"/>
      <c r="AN33" s="915"/>
      <c r="AO33" s="915"/>
      <c r="AP33" s="915">
        <v>1945</v>
      </c>
      <c r="AQ33" s="915"/>
      <c r="AR33" s="915"/>
      <c r="AS33" s="915"/>
      <c r="AT33" s="915"/>
      <c r="AU33" s="915">
        <v>1858</v>
      </c>
      <c r="AV33" s="915"/>
      <c r="AW33" s="915"/>
      <c r="AX33" s="915"/>
      <c r="AY33" s="915"/>
      <c r="AZ33" s="916" t="s">
        <v>582</v>
      </c>
      <c r="BA33" s="916"/>
      <c r="BB33" s="916"/>
      <c r="BC33" s="916"/>
      <c r="BD33" s="916"/>
      <c r="BE33" s="912" t="s">
        <v>407</v>
      </c>
      <c r="BF33" s="912"/>
      <c r="BG33" s="912"/>
      <c r="BH33" s="912"/>
      <c r="BI33" s="913"/>
      <c r="BJ33" s="253"/>
      <c r="BK33" s="253"/>
      <c r="BL33" s="253"/>
      <c r="BM33" s="253"/>
      <c r="BN33" s="253"/>
      <c r="BO33" s="266"/>
      <c r="BP33" s="266"/>
      <c r="BQ33" s="263">
        <v>27</v>
      </c>
      <c r="BR33" s="264"/>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7"/>
    </row>
    <row r="34" spans="1:131" s="248" customFormat="1" ht="26.25" customHeight="1" x14ac:dyDescent="0.15">
      <c r="A34" s="267">
        <v>7</v>
      </c>
      <c r="B34" s="839"/>
      <c r="C34" s="840"/>
      <c r="D34" s="840"/>
      <c r="E34" s="840"/>
      <c r="F34" s="840"/>
      <c r="G34" s="840"/>
      <c r="H34" s="840"/>
      <c r="I34" s="840"/>
      <c r="J34" s="840"/>
      <c r="K34" s="840"/>
      <c r="L34" s="840"/>
      <c r="M34" s="840"/>
      <c r="N34" s="840"/>
      <c r="O34" s="840"/>
      <c r="P34" s="841"/>
      <c r="Q34" s="842"/>
      <c r="R34" s="843"/>
      <c r="S34" s="843"/>
      <c r="T34" s="843"/>
      <c r="U34" s="843"/>
      <c r="V34" s="843"/>
      <c r="W34" s="843"/>
      <c r="X34" s="843"/>
      <c r="Y34" s="843"/>
      <c r="Z34" s="843"/>
      <c r="AA34" s="843"/>
      <c r="AB34" s="843"/>
      <c r="AC34" s="843"/>
      <c r="AD34" s="843"/>
      <c r="AE34" s="844"/>
      <c r="AF34" s="845"/>
      <c r="AG34" s="846"/>
      <c r="AH34" s="846"/>
      <c r="AI34" s="846"/>
      <c r="AJ34" s="847"/>
      <c r="AK34" s="914"/>
      <c r="AL34" s="915"/>
      <c r="AM34" s="915"/>
      <c r="AN34" s="915"/>
      <c r="AO34" s="915"/>
      <c r="AP34" s="915"/>
      <c r="AQ34" s="915"/>
      <c r="AR34" s="915"/>
      <c r="AS34" s="915"/>
      <c r="AT34" s="915"/>
      <c r="AU34" s="915"/>
      <c r="AV34" s="915"/>
      <c r="AW34" s="915"/>
      <c r="AX34" s="915"/>
      <c r="AY34" s="915"/>
      <c r="AZ34" s="916"/>
      <c r="BA34" s="916"/>
      <c r="BB34" s="916"/>
      <c r="BC34" s="916"/>
      <c r="BD34" s="916"/>
      <c r="BE34" s="912"/>
      <c r="BF34" s="912"/>
      <c r="BG34" s="912"/>
      <c r="BH34" s="912"/>
      <c r="BI34" s="913"/>
      <c r="BJ34" s="253"/>
      <c r="BK34" s="253"/>
      <c r="BL34" s="253"/>
      <c r="BM34" s="253"/>
      <c r="BN34" s="253"/>
      <c r="BO34" s="266"/>
      <c r="BP34" s="266"/>
      <c r="BQ34" s="263">
        <v>28</v>
      </c>
      <c r="BR34" s="264"/>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7"/>
    </row>
    <row r="35" spans="1:131" s="248" customFormat="1" ht="26.25" customHeight="1" x14ac:dyDescent="0.15">
      <c r="A35" s="267">
        <v>8</v>
      </c>
      <c r="B35" s="839"/>
      <c r="C35" s="840"/>
      <c r="D35" s="840"/>
      <c r="E35" s="840"/>
      <c r="F35" s="840"/>
      <c r="G35" s="840"/>
      <c r="H35" s="840"/>
      <c r="I35" s="840"/>
      <c r="J35" s="840"/>
      <c r="K35" s="840"/>
      <c r="L35" s="840"/>
      <c r="M35" s="840"/>
      <c r="N35" s="840"/>
      <c r="O35" s="840"/>
      <c r="P35" s="841"/>
      <c r="Q35" s="842"/>
      <c r="R35" s="843"/>
      <c r="S35" s="843"/>
      <c r="T35" s="843"/>
      <c r="U35" s="843"/>
      <c r="V35" s="843"/>
      <c r="W35" s="843"/>
      <c r="X35" s="843"/>
      <c r="Y35" s="843"/>
      <c r="Z35" s="843"/>
      <c r="AA35" s="843"/>
      <c r="AB35" s="843"/>
      <c r="AC35" s="843"/>
      <c r="AD35" s="843"/>
      <c r="AE35" s="844"/>
      <c r="AF35" s="845"/>
      <c r="AG35" s="846"/>
      <c r="AH35" s="846"/>
      <c r="AI35" s="846"/>
      <c r="AJ35" s="847"/>
      <c r="AK35" s="914"/>
      <c r="AL35" s="915"/>
      <c r="AM35" s="915"/>
      <c r="AN35" s="915"/>
      <c r="AO35" s="915"/>
      <c r="AP35" s="915"/>
      <c r="AQ35" s="915"/>
      <c r="AR35" s="915"/>
      <c r="AS35" s="915"/>
      <c r="AT35" s="915"/>
      <c r="AU35" s="915"/>
      <c r="AV35" s="915"/>
      <c r="AW35" s="915"/>
      <c r="AX35" s="915"/>
      <c r="AY35" s="915"/>
      <c r="AZ35" s="916"/>
      <c r="BA35" s="916"/>
      <c r="BB35" s="916"/>
      <c r="BC35" s="916"/>
      <c r="BD35" s="916"/>
      <c r="BE35" s="912"/>
      <c r="BF35" s="912"/>
      <c r="BG35" s="912"/>
      <c r="BH35" s="912"/>
      <c r="BI35" s="913"/>
      <c r="BJ35" s="253"/>
      <c r="BK35" s="253"/>
      <c r="BL35" s="253"/>
      <c r="BM35" s="253"/>
      <c r="BN35" s="253"/>
      <c r="BO35" s="266"/>
      <c r="BP35" s="266"/>
      <c r="BQ35" s="263">
        <v>29</v>
      </c>
      <c r="BR35" s="264"/>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7"/>
    </row>
    <row r="36" spans="1:131" s="248" customFormat="1" ht="26.25" customHeight="1" x14ac:dyDescent="0.15">
      <c r="A36" s="267">
        <v>9</v>
      </c>
      <c r="B36" s="839"/>
      <c r="C36" s="840"/>
      <c r="D36" s="840"/>
      <c r="E36" s="840"/>
      <c r="F36" s="840"/>
      <c r="G36" s="840"/>
      <c r="H36" s="840"/>
      <c r="I36" s="840"/>
      <c r="J36" s="840"/>
      <c r="K36" s="840"/>
      <c r="L36" s="840"/>
      <c r="M36" s="840"/>
      <c r="N36" s="840"/>
      <c r="O36" s="840"/>
      <c r="P36" s="841"/>
      <c r="Q36" s="842"/>
      <c r="R36" s="843"/>
      <c r="S36" s="843"/>
      <c r="T36" s="843"/>
      <c r="U36" s="843"/>
      <c r="V36" s="843"/>
      <c r="W36" s="843"/>
      <c r="X36" s="843"/>
      <c r="Y36" s="843"/>
      <c r="Z36" s="843"/>
      <c r="AA36" s="843"/>
      <c r="AB36" s="843"/>
      <c r="AC36" s="843"/>
      <c r="AD36" s="843"/>
      <c r="AE36" s="844"/>
      <c r="AF36" s="845"/>
      <c r="AG36" s="846"/>
      <c r="AH36" s="846"/>
      <c r="AI36" s="846"/>
      <c r="AJ36" s="847"/>
      <c r="AK36" s="914"/>
      <c r="AL36" s="915"/>
      <c r="AM36" s="915"/>
      <c r="AN36" s="915"/>
      <c r="AO36" s="915"/>
      <c r="AP36" s="915"/>
      <c r="AQ36" s="915"/>
      <c r="AR36" s="915"/>
      <c r="AS36" s="915"/>
      <c r="AT36" s="915"/>
      <c r="AU36" s="915"/>
      <c r="AV36" s="915"/>
      <c r="AW36" s="915"/>
      <c r="AX36" s="915"/>
      <c r="AY36" s="915"/>
      <c r="AZ36" s="916"/>
      <c r="BA36" s="916"/>
      <c r="BB36" s="916"/>
      <c r="BC36" s="916"/>
      <c r="BD36" s="916"/>
      <c r="BE36" s="912"/>
      <c r="BF36" s="912"/>
      <c r="BG36" s="912"/>
      <c r="BH36" s="912"/>
      <c r="BI36" s="913"/>
      <c r="BJ36" s="253"/>
      <c r="BK36" s="253"/>
      <c r="BL36" s="253"/>
      <c r="BM36" s="253"/>
      <c r="BN36" s="253"/>
      <c r="BO36" s="266"/>
      <c r="BP36" s="266"/>
      <c r="BQ36" s="263">
        <v>30</v>
      </c>
      <c r="BR36" s="264"/>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7"/>
    </row>
    <row r="37" spans="1:131" s="248" customFormat="1" ht="26.25" customHeight="1" x14ac:dyDescent="0.15">
      <c r="A37" s="267">
        <v>10</v>
      </c>
      <c r="B37" s="839"/>
      <c r="C37" s="840"/>
      <c r="D37" s="840"/>
      <c r="E37" s="840"/>
      <c r="F37" s="840"/>
      <c r="G37" s="840"/>
      <c r="H37" s="840"/>
      <c r="I37" s="840"/>
      <c r="J37" s="840"/>
      <c r="K37" s="840"/>
      <c r="L37" s="840"/>
      <c r="M37" s="840"/>
      <c r="N37" s="840"/>
      <c r="O37" s="840"/>
      <c r="P37" s="841"/>
      <c r="Q37" s="842"/>
      <c r="R37" s="843"/>
      <c r="S37" s="843"/>
      <c r="T37" s="843"/>
      <c r="U37" s="843"/>
      <c r="V37" s="843"/>
      <c r="W37" s="843"/>
      <c r="X37" s="843"/>
      <c r="Y37" s="843"/>
      <c r="Z37" s="843"/>
      <c r="AA37" s="843"/>
      <c r="AB37" s="843"/>
      <c r="AC37" s="843"/>
      <c r="AD37" s="843"/>
      <c r="AE37" s="844"/>
      <c r="AF37" s="845"/>
      <c r="AG37" s="846"/>
      <c r="AH37" s="846"/>
      <c r="AI37" s="846"/>
      <c r="AJ37" s="847"/>
      <c r="AK37" s="914"/>
      <c r="AL37" s="915"/>
      <c r="AM37" s="915"/>
      <c r="AN37" s="915"/>
      <c r="AO37" s="915"/>
      <c r="AP37" s="915"/>
      <c r="AQ37" s="915"/>
      <c r="AR37" s="915"/>
      <c r="AS37" s="915"/>
      <c r="AT37" s="915"/>
      <c r="AU37" s="915"/>
      <c r="AV37" s="915"/>
      <c r="AW37" s="915"/>
      <c r="AX37" s="915"/>
      <c r="AY37" s="915"/>
      <c r="AZ37" s="916"/>
      <c r="BA37" s="916"/>
      <c r="BB37" s="916"/>
      <c r="BC37" s="916"/>
      <c r="BD37" s="916"/>
      <c r="BE37" s="912"/>
      <c r="BF37" s="912"/>
      <c r="BG37" s="912"/>
      <c r="BH37" s="912"/>
      <c r="BI37" s="913"/>
      <c r="BJ37" s="253"/>
      <c r="BK37" s="253"/>
      <c r="BL37" s="253"/>
      <c r="BM37" s="253"/>
      <c r="BN37" s="253"/>
      <c r="BO37" s="266"/>
      <c r="BP37" s="266"/>
      <c r="BQ37" s="263">
        <v>31</v>
      </c>
      <c r="BR37" s="264"/>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7"/>
    </row>
    <row r="38" spans="1:131" s="248" customFormat="1" ht="26.25" customHeight="1" x14ac:dyDescent="0.15">
      <c r="A38" s="267">
        <v>11</v>
      </c>
      <c r="B38" s="839"/>
      <c r="C38" s="840"/>
      <c r="D38" s="840"/>
      <c r="E38" s="840"/>
      <c r="F38" s="840"/>
      <c r="G38" s="840"/>
      <c r="H38" s="840"/>
      <c r="I38" s="840"/>
      <c r="J38" s="840"/>
      <c r="K38" s="840"/>
      <c r="L38" s="840"/>
      <c r="M38" s="840"/>
      <c r="N38" s="840"/>
      <c r="O38" s="840"/>
      <c r="P38" s="841"/>
      <c r="Q38" s="842"/>
      <c r="R38" s="843"/>
      <c r="S38" s="843"/>
      <c r="T38" s="843"/>
      <c r="U38" s="843"/>
      <c r="V38" s="843"/>
      <c r="W38" s="843"/>
      <c r="X38" s="843"/>
      <c r="Y38" s="843"/>
      <c r="Z38" s="843"/>
      <c r="AA38" s="843"/>
      <c r="AB38" s="843"/>
      <c r="AC38" s="843"/>
      <c r="AD38" s="843"/>
      <c r="AE38" s="844"/>
      <c r="AF38" s="845"/>
      <c r="AG38" s="846"/>
      <c r="AH38" s="846"/>
      <c r="AI38" s="846"/>
      <c r="AJ38" s="847"/>
      <c r="AK38" s="914"/>
      <c r="AL38" s="915"/>
      <c r="AM38" s="915"/>
      <c r="AN38" s="915"/>
      <c r="AO38" s="915"/>
      <c r="AP38" s="915"/>
      <c r="AQ38" s="915"/>
      <c r="AR38" s="915"/>
      <c r="AS38" s="915"/>
      <c r="AT38" s="915"/>
      <c r="AU38" s="915"/>
      <c r="AV38" s="915"/>
      <c r="AW38" s="915"/>
      <c r="AX38" s="915"/>
      <c r="AY38" s="915"/>
      <c r="AZ38" s="916"/>
      <c r="BA38" s="916"/>
      <c r="BB38" s="916"/>
      <c r="BC38" s="916"/>
      <c r="BD38" s="916"/>
      <c r="BE38" s="912"/>
      <c r="BF38" s="912"/>
      <c r="BG38" s="912"/>
      <c r="BH38" s="912"/>
      <c r="BI38" s="913"/>
      <c r="BJ38" s="253"/>
      <c r="BK38" s="253"/>
      <c r="BL38" s="253"/>
      <c r="BM38" s="253"/>
      <c r="BN38" s="253"/>
      <c r="BO38" s="266"/>
      <c r="BP38" s="266"/>
      <c r="BQ38" s="263">
        <v>32</v>
      </c>
      <c r="BR38" s="264"/>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7"/>
    </row>
    <row r="39" spans="1:131" s="248" customFormat="1" ht="26.25" customHeight="1" x14ac:dyDescent="0.15">
      <c r="A39" s="267">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4"/>
      <c r="AL39" s="915"/>
      <c r="AM39" s="915"/>
      <c r="AN39" s="915"/>
      <c r="AO39" s="915"/>
      <c r="AP39" s="915"/>
      <c r="AQ39" s="915"/>
      <c r="AR39" s="915"/>
      <c r="AS39" s="915"/>
      <c r="AT39" s="915"/>
      <c r="AU39" s="915"/>
      <c r="AV39" s="915"/>
      <c r="AW39" s="915"/>
      <c r="AX39" s="915"/>
      <c r="AY39" s="915"/>
      <c r="AZ39" s="916"/>
      <c r="BA39" s="916"/>
      <c r="BB39" s="916"/>
      <c r="BC39" s="916"/>
      <c r="BD39" s="916"/>
      <c r="BE39" s="912"/>
      <c r="BF39" s="912"/>
      <c r="BG39" s="912"/>
      <c r="BH39" s="912"/>
      <c r="BI39" s="913"/>
      <c r="BJ39" s="253"/>
      <c r="BK39" s="253"/>
      <c r="BL39" s="253"/>
      <c r="BM39" s="253"/>
      <c r="BN39" s="253"/>
      <c r="BO39" s="266"/>
      <c r="BP39" s="266"/>
      <c r="BQ39" s="263">
        <v>33</v>
      </c>
      <c r="BR39" s="264"/>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7"/>
    </row>
    <row r="40" spans="1:131" s="248" customFormat="1" ht="26.25" customHeight="1" x14ac:dyDescent="0.15">
      <c r="A40" s="262">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4"/>
      <c r="AL40" s="915"/>
      <c r="AM40" s="915"/>
      <c r="AN40" s="915"/>
      <c r="AO40" s="915"/>
      <c r="AP40" s="915"/>
      <c r="AQ40" s="915"/>
      <c r="AR40" s="915"/>
      <c r="AS40" s="915"/>
      <c r="AT40" s="915"/>
      <c r="AU40" s="915"/>
      <c r="AV40" s="915"/>
      <c r="AW40" s="915"/>
      <c r="AX40" s="915"/>
      <c r="AY40" s="915"/>
      <c r="AZ40" s="916"/>
      <c r="BA40" s="916"/>
      <c r="BB40" s="916"/>
      <c r="BC40" s="916"/>
      <c r="BD40" s="916"/>
      <c r="BE40" s="912"/>
      <c r="BF40" s="912"/>
      <c r="BG40" s="912"/>
      <c r="BH40" s="912"/>
      <c r="BI40" s="913"/>
      <c r="BJ40" s="253"/>
      <c r="BK40" s="253"/>
      <c r="BL40" s="253"/>
      <c r="BM40" s="253"/>
      <c r="BN40" s="253"/>
      <c r="BO40" s="266"/>
      <c r="BP40" s="266"/>
      <c r="BQ40" s="263">
        <v>34</v>
      </c>
      <c r="BR40" s="264"/>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7"/>
    </row>
    <row r="41" spans="1:131" s="248" customFormat="1" ht="26.25" customHeight="1" x14ac:dyDescent="0.15">
      <c r="A41" s="262">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4"/>
      <c r="AL41" s="915"/>
      <c r="AM41" s="915"/>
      <c r="AN41" s="915"/>
      <c r="AO41" s="915"/>
      <c r="AP41" s="915"/>
      <c r="AQ41" s="915"/>
      <c r="AR41" s="915"/>
      <c r="AS41" s="915"/>
      <c r="AT41" s="915"/>
      <c r="AU41" s="915"/>
      <c r="AV41" s="915"/>
      <c r="AW41" s="915"/>
      <c r="AX41" s="915"/>
      <c r="AY41" s="915"/>
      <c r="AZ41" s="916"/>
      <c r="BA41" s="916"/>
      <c r="BB41" s="916"/>
      <c r="BC41" s="916"/>
      <c r="BD41" s="916"/>
      <c r="BE41" s="912"/>
      <c r="BF41" s="912"/>
      <c r="BG41" s="912"/>
      <c r="BH41" s="912"/>
      <c r="BI41" s="913"/>
      <c r="BJ41" s="253"/>
      <c r="BK41" s="253"/>
      <c r="BL41" s="253"/>
      <c r="BM41" s="253"/>
      <c r="BN41" s="253"/>
      <c r="BO41" s="266"/>
      <c r="BP41" s="266"/>
      <c r="BQ41" s="263">
        <v>35</v>
      </c>
      <c r="BR41" s="264"/>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7"/>
    </row>
    <row r="42" spans="1:131" s="248" customFormat="1" ht="26.25" customHeight="1" x14ac:dyDescent="0.15">
      <c r="A42" s="262">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4"/>
      <c r="AL42" s="915"/>
      <c r="AM42" s="915"/>
      <c r="AN42" s="915"/>
      <c r="AO42" s="915"/>
      <c r="AP42" s="915"/>
      <c r="AQ42" s="915"/>
      <c r="AR42" s="915"/>
      <c r="AS42" s="915"/>
      <c r="AT42" s="915"/>
      <c r="AU42" s="915"/>
      <c r="AV42" s="915"/>
      <c r="AW42" s="915"/>
      <c r="AX42" s="915"/>
      <c r="AY42" s="915"/>
      <c r="AZ42" s="916"/>
      <c r="BA42" s="916"/>
      <c r="BB42" s="916"/>
      <c r="BC42" s="916"/>
      <c r="BD42" s="916"/>
      <c r="BE42" s="912"/>
      <c r="BF42" s="912"/>
      <c r="BG42" s="912"/>
      <c r="BH42" s="912"/>
      <c r="BI42" s="913"/>
      <c r="BJ42" s="253"/>
      <c r="BK42" s="253"/>
      <c r="BL42" s="253"/>
      <c r="BM42" s="253"/>
      <c r="BN42" s="253"/>
      <c r="BO42" s="266"/>
      <c r="BP42" s="266"/>
      <c r="BQ42" s="263">
        <v>36</v>
      </c>
      <c r="BR42" s="264"/>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7"/>
    </row>
    <row r="43" spans="1:131" s="248" customFormat="1" ht="26.25" customHeight="1" x14ac:dyDescent="0.15">
      <c r="A43" s="262">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4"/>
      <c r="AL43" s="915"/>
      <c r="AM43" s="915"/>
      <c r="AN43" s="915"/>
      <c r="AO43" s="915"/>
      <c r="AP43" s="915"/>
      <c r="AQ43" s="915"/>
      <c r="AR43" s="915"/>
      <c r="AS43" s="915"/>
      <c r="AT43" s="915"/>
      <c r="AU43" s="915"/>
      <c r="AV43" s="915"/>
      <c r="AW43" s="915"/>
      <c r="AX43" s="915"/>
      <c r="AY43" s="915"/>
      <c r="AZ43" s="916"/>
      <c r="BA43" s="916"/>
      <c r="BB43" s="916"/>
      <c r="BC43" s="916"/>
      <c r="BD43" s="916"/>
      <c r="BE43" s="912"/>
      <c r="BF43" s="912"/>
      <c r="BG43" s="912"/>
      <c r="BH43" s="912"/>
      <c r="BI43" s="913"/>
      <c r="BJ43" s="253"/>
      <c r="BK43" s="253"/>
      <c r="BL43" s="253"/>
      <c r="BM43" s="253"/>
      <c r="BN43" s="253"/>
      <c r="BO43" s="266"/>
      <c r="BP43" s="266"/>
      <c r="BQ43" s="263">
        <v>37</v>
      </c>
      <c r="BR43" s="264"/>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7"/>
    </row>
    <row r="44" spans="1:131" s="248" customFormat="1" ht="26.25" customHeight="1" x14ac:dyDescent="0.15">
      <c r="A44" s="262">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4"/>
      <c r="AL44" s="915"/>
      <c r="AM44" s="915"/>
      <c r="AN44" s="915"/>
      <c r="AO44" s="915"/>
      <c r="AP44" s="915"/>
      <c r="AQ44" s="915"/>
      <c r="AR44" s="915"/>
      <c r="AS44" s="915"/>
      <c r="AT44" s="915"/>
      <c r="AU44" s="915"/>
      <c r="AV44" s="915"/>
      <c r="AW44" s="915"/>
      <c r="AX44" s="915"/>
      <c r="AY44" s="915"/>
      <c r="AZ44" s="916"/>
      <c r="BA44" s="916"/>
      <c r="BB44" s="916"/>
      <c r="BC44" s="916"/>
      <c r="BD44" s="916"/>
      <c r="BE44" s="912"/>
      <c r="BF44" s="912"/>
      <c r="BG44" s="912"/>
      <c r="BH44" s="912"/>
      <c r="BI44" s="913"/>
      <c r="BJ44" s="253"/>
      <c r="BK44" s="253"/>
      <c r="BL44" s="253"/>
      <c r="BM44" s="253"/>
      <c r="BN44" s="253"/>
      <c r="BO44" s="266"/>
      <c r="BP44" s="266"/>
      <c r="BQ44" s="263">
        <v>38</v>
      </c>
      <c r="BR44" s="264"/>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7"/>
    </row>
    <row r="45" spans="1:131" s="248" customFormat="1" ht="26.25" customHeight="1" x14ac:dyDescent="0.15">
      <c r="A45" s="262">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4"/>
      <c r="AL45" s="915"/>
      <c r="AM45" s="915"/>
      <c r="AN45" s="915"/>
      <c r="AO45" s="915"/>
      <c r="AP45" s="915"/>
      <c r="AQ45" s="915"/>
      <c r="AR45" s="915"/>
      <c r="AS45" s="915"/>
      <c r="AT45" s="915"/>
      <c r="AU45" s="915"/>
      <c r="AV45" s="915"/>
      <c r="AW45" s="915"/>
      <c r="AX45" s="915"/>
      <c r="AY45" s="915"/>
      <c r="AZ45" s="916"/>
      <c r="BA45" s="916"/>
      <c r="BB45" s="916"/>
      <c r="BC45" s="916"/>
      <c r="BD45" s="916"/>
      <c r="BE45" s="912"/>
      <c r="BF45" s="912"/>
      <c r="BG45" s="912"/>
      <c r="BH45" s="912"/>
      <c r="BI45" s="913"/>
      <c r="BJ45" s="253"/>
      <c r="BK45" s="253"/>
      <c r="BL45" s="253"/>
      <c r="BM45" s="253"/>
      <c r="BN45" s="253"/>
      <c r="BO45" s="266"/>
      <c r="BP45" s="266"/>
      <c r="BQ45" s="263">
        <v>39</v>
      </c>
      <c r="BR45" s="264"/>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7"/>
    </row>
    <row r="46" spans="1:131" s="248" customFormat="1" ht="26.25" customHeight="1" x14ac:dyDescent="0.15">
      <c r="A46" s="262">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4"/>
      <c r="AL46" s="915"/>
      <c r="AM46" s="915"/>
      <c r="AN46" s="915"/>
      <c r="AO46" s="915"/>
      <c r="AP46" s="915"/>
      <c r="AQ46" s="915"/>
      <c r="AR46" s="915"/>
      <c r="AS46" s="915"/>
      <c r="AT46" s="915"/>
      <c r="AU46" s="915"/>
      <c r="AV46" s="915"/>
      <c r="AW46" s="915"/>
      <c r="AX46" s="915"/>
      <c r="AY46" s="915"/>
      <c r="AZ46" s="916"/>
      <c r="BA46" s="916"/>
      <c r="BB46" s="916"/>
      <c r="BC46" s="916"/>
      <c r="BD46" s="916"/>
      <c r="BE46" s="912"/>
      <c r="BF46" s="912"/>
      <c r="BG46" s="912"/>
      <c r="BH46" s="912"/>
      <c r="BI46" s="913"/>
      <c r="BJ46" s="253"/>
      <c r="BK46" s="253"/>
      <c r="BL46" s="253"/>
      <c r="BM46" s="253"/>
      <c r="BN46" s="253"/>
      <c r="BO46" s="266"/>
      <c r="BP46" s="266"/>
      <c r="BQ46" s="263">
        <v>40</v>
      </c>
      <c r="BR46" s="264"/>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7"/>
    </row>
    <row r="47" spans="1:131" s="248" customFormat="1" ht="26.25" customHeight="1" x14ac:dyDescent="0.15">
      <c r="A47" s="262">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4"/>
      <c r="AL47" s="915"/>
      <c r="AM47" s="915"/>
      <c r="AN47" s="915"/>
      <c r="AO47" s="915"/>
      <c r="AP47" s="915"/>
      <c r="AQ47" s="915"/>
      <c r="AR47" s="915"/>
      <c r="AS47" s="915"/>
      <c r="AT47" s="915"/>
      <c r="AU47" s="915"/>
      <c r="AV47" s="915"/>
      <c r="AW47" s="915"/>
      <c r="AX47" s="915"/>
      <c r="AY47" s="915"/>
      <c r="AZ47" s="916"/>
      <c r="BA47" s="916"/>
      <c r="BB47" s="916"/>
      <c r="BC47" s="916"/>
      <c r="BD47" s="916"/>
      <c r="BE47" s="912"/>
      <c r="BF47" s="912"/>
      <c r="BG47" s="912"/>
      <c r="BH47" s="912"/>
      <c r="BI47" s="913"/>
      <c r="BJ47" s="253"/>
      <c r="BK47" s="253"/>
      <c r="BL47" s="253"/>
      <c r="BM47" s="253"/>
      <c r="BN47" s="253"/>
      <c r="BO47" s="266"/>
      <c r="BP47" s="266"/>
      <c r="BQ47" s="263">
        <v>41</v>
      </c>
      <c r="BR47" s="264"/>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7"/>
    </row>
    <row r="48" spans="1:131" s="248" customFormat="1" ht="26.25" customHeight="1" x14ac:dyDescent="0.15">
      <c r="A48" s="262">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4"/>
      <c r="AL48" s="915"/>
      <c r="AM48" s="915"/>
      <c r="AN48" s="915"/>
      <c r="AO48" s="915"/>
      <c r="AP48" s="915"/>
      <c r="AQ48" s="915"/>
      <c r="AR48" s="915"/>
      <c r="AS48" s="915"/>
      <c r="AT48" s="915"/>
      <c r="AU48" s="915"/>
      <c r="AV48" s="915"/>
      <c r="AW48" s="915"/>
      <c r="AX48" s="915"/>
      <c r="AY48" s="915"/>
      <c r="AZ48" s="916"/>
      <c r="BA48" s="916"/>
      <c r="BB48" s="916"/>
      <c r="BC48" s="916"/>
      <c r="BD48" s="916"/>
      <c r="BE48" s="912"/>
      <c r="BF48" s="912"/>
      <c r="BG48" s="912"/>
      <c r="BH48" s="912"/>
      <c r="BI48" s="913"/>
      <c r="BJ48" s="253"/>
      <c r="BK48" s="253"/>
      <c r="BL48" s="253"/>
      <c r="BM48" s="253"/>
      <c r="BN48" s="253"/>
      <c r="BO48" s="266"/>
      <c r="BP48" s="266"/>
      <c r="BQ48" s="263">
        <v>42</v>
      </c>
      <c r="BR48" s="264"/>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7"/>
    </row>
    <row r="49" spans="1:131" s="248" customFormat="1" ht="26.25" customHeight="1" x14ac:dyDescent="0.15">
      <c r="A49" s="262">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4"/>
      <c r="AL49" s="915"/>
      <c r="AM49" s="915"/>
      <c r="AN49" s="915"/>
      <c r="AO49" s="915"/>
      <c r="AP49" s="915"/>
      <c r="AQ49" s="915"/>
      <c r="AR49" s="915"/>
      <c r="AS49" s="915"/>
      <c r="AT49" s="915"/>
      <c r="AU49" s="915"/>
      <c r="AV49" s="915"/>
      <c r="AW49" s="915"/>
      <c r="AX49" s="915"/>
      <c r="AY49" s="915"/>
      <c r="AZ49" s="916"/>
      <c r="BA49" s="916"/>
      <c r="BB49" s="916"/>
      <c r="BC49" s="916"/>
      <c r="BD49" s="916"/>
      <c r="BE49" s="912"/>
      <c r="BF49" s="912"/>
      <c r="BG49" s="912"/>
      <c r="BH49" s="912"/>
      <c r="BI49" s="913"/>
      <c r="BJ49" s="253"/>
      <c r="BK49" s="253"/>
      <c r="BL49" s="253"/>
      <c r="BM49" s="253"/>
      <c r="BN49" s="253"/>
      <c r="BO49" s="266"/>
      <c r="BP49" s="266"/>
      <c r="BQ49" s="263">
        <v>43</v>
      </c>
      <c r="BR49" s="264"/>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7"/>
    </row>
    <row r="50" spans="1:131" s="248" customFormat="1" ht="26.25" customHeight="1" x14ac:dyDescent="0.15">
      <c r="A50" s="262">
        <v>23</v>
      </c>
      <c r="B50" s="839"/>
      <c r="C50" s="840"/>
      <c r="D50" s="840"/>
      <c r="E50" s="840"/>
      <c r="F50" s="840"/>
      <c r="G50" s="840"/>
      <c r="H50" s="840"/>
      <c r="I50" s="840"/>
      <c r="J50" s="840"/>
      <c r="K50" s="840"/>
      <c r="L50" s="840"/>
      <c r="M50" s="840"/>
      <c r="N50" s="840"/>
      <c r="O50" s="840"/>
      <c r="P50" s="841"/>
      <c r="Q50" s="917"/>
      <c r="R50" s="918"/>
      <c r="S50" s="918"/>
      <c r="T50" s="918"/>
      <c r="U50" s="918"/>
      <c r="V50" s="918"/>
      <c r="W50" s="918"/>
      <c r="X50" s="918"/>
      <c r="Y50" s="918"/>
      <c r="Z50" s="918"/>
      <c r="AA50" s="918"/>
      <c r="AB50" s="918"/>
      <c r="AC50" s="918"/>
      <c r="AD50" s="918"/>
      <c r="AE50" s="919"/>
      <c r="AF50" s="845"/>
      <c r="AG50" s="846"/>
      <c r="AH50" s="846"/>
      <c r="AI50" s="846"/>
      <c r="AJ50" s="847"/>
      <c r="AK50" s="920"/>
      <c r="AL50" s="918"/>
      <c r="AM50" s="918"/>
      <c r="AN50" s="918"/>
      <c r="AO50" s="918"/>
      <c r="AP50" s="918"/>
      <c r="AQ50" s="918"/>
      <c r="AR50" s="918"/>
      <c r="AS50" s="918"/>
      <c r="AT50" s="918"/>
      <c r="AU50" s="918"/>
      <c r="AV50" s="918"/>
      <c r="AW50" s="918"/>
      <c r="AX50" s="918"/>
      <c r="AY50" s="918"/>
      <c r="AZ50" s="921"/>
      <c r="BA50" s="921"/>
      <c r="BB50" s="921"/>
      <c r="BC50" s="921"/>
      <c r="BD50" s="921"/>
      <c r="BE50" s="912"/>
      <c r="BF50" s="912"/>
      <c r="BG50" s="912"/>
      <c r="BH50" s="912"/>
      <c r="BI50" s="913"/>
      <c r="BJ50" s="253"/>
      <c r="BK50" s="253"/>
      <c r="BL50" s="253"/>
      <c r="BM50" s="253"/>
      <c r="BN50" s="253"/>
      <c r="BO50" s="266"/>
      <c r="BP50" s="266"/>
      <c r="BQ50" s="263">
        <v>44</v>
      </c>
      <c r="BR50" s="264"/>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7"/>
    </row>
    <row r="51" spans="1:131" s="248" customFormat="1" ht="26.25" customHeight="1" x14ac:dyDescent="0.15">
      <c r="A51" s="262">
        <v>24</v>
      </c>
      <c r="B51" s="839"/>
      <c r="C51" s="840"/>
      <c r="D51" s="840"/>
      <c r="E51" s="840"/>
      <c r="F51" s="840"/>
      <c r="G51" s="840"/>
      <c r="H51" s="840"/>
      <c r="I51" s="840"/>
      <c r="J51" s="840"/>
      <c r="K51" s="840"/>
      <c r="L51" s="840"/>
      <c r="M51" s="840"/>
      <c r="N51" s="840"/>
      <c r="O51" s="840"/>
      <c r="P51" s="841"/>
      <c r="Q51" s="917"/>
      <c r="R51" s="918"/>
      <c r="S51" s="918"/>
      <c r="T51" s="918"/>
      <c r="U51" s="918"/>
      <c r="V51" s="918"/>
      <c r="W51" s="918"/>
      <c r="X51" s="918"/>
      <c r="Y51" s="918"/>
      <c r="Z51" s="918"/>
      <c r="AA51" s="918"/>
      <c r="AB51" s="918"/>
      <c r="AC51" s="918"/>
      <c r="AD51" s="918"/>
      <c r="AE51" s="919"/>
      <c r="AF51" s="845"/>
      <c r="AG51" s="846"/>
      <c r="AH51" s="846"/>
      <c r="AI51" s="846"/>
      <c r="AJ51" s="847"/>
      <c r="AK51" s="920"/>
      <c r="AL51" s="918"/>
      <c r="AM51" s="918"/>
      <c r="AN51" s="918"/>
      <c r="AO51" s="918"/>
      <c r="AP51" s="918"/>
      <c r="AQ51" s="918"/>
      <c r="AR51" s="918"/>
      <c r="AS51" s="918"/>
      <c r="AT51" s="918"/>
      <c r="AU51" s="918"/>
      <c r="AV51" s="918"/>
      <c r="AW51" s="918"/>
      <c r="AX51" s="918"/>
      <c r="AY51" s="918"/>
      <c r="AZ51" s="921"/>
      <c r="BA51" s="921"/>
      <c r="BB51" s="921"/>
      <c r="BC51" s="921"/>
      <c r="BD51" s="921"/>
      <c r="BE51" s="912"/>
      <c r="BF51" s="912"/>
      <c r="BG51" s="912"/>
      <c r="BH51" s="912"/>
      <c r="BI51" s="913"/>
      <c r="BJ51" s="253"/>
      <c r="BK51" s="253"/>
      <c r="BL51" s="253"/>
      <c r="BM51" s="253"/>
      <c r="BN51" s="253"/>
      <c r="BO51" s="266"/>
      <c r="BP51" s="266"/>
      <c r="BQ51" s="263">
        <v>45</v>
      </c>
      <c r="BR51" s="264"/>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7"/>
    </row>
    <row r="52" spans="1:131" s="248" customFormat="1" ht="26.25" customHeight="1" x14ac:dyDescent="0.15">
      <c r="A52" s="262">
        <v>25</v>
      </c>
      <c r="B52" s="839"/>
      <c r="C52" s="840"/>
      <c r="D52" s="840"/>
      <c r="E52" s="840"/>
      <c r="F52" s="840"/>
      <c r="G52" s="840"/>
      <c r="H52" s="840"/>
      <c r="I52" s="840"/>
      <c r="J52" s="840"/>
      <c r="K52" s="840"/>
      <c r="L52" s="840"/>
      <c r="M52" s="840"/>
      <c r="N52" s="840"/>
      <c r="O52" s="840"/>
      <c r="P52" s="841"/>
      <c r="Q52" s="917"/>
      <c r="R52" s="918"/>
      <c r="S52" s="918"/>
      <c r="T52" s="918"/>
      <c r="U52" s="918"/>
      <c r="V52" s="918"/>
      <c r="W52" s="918"/>
      <c r="X52" s="918"/>
      <c r="Y52" s="918"/>
      <c r="Z52" s="918"/>
      <c r="AA52" s="918"/>
      <c r="AB52" s="918"/>
      <c r="AC52" s="918"/>
      <c r="AD52" s="918"/>
      <c r="AE52" s="919"/>
      <c r="AF52" s="845"/>
      <c r="AG52" s="846"/>
      <c r="AH52" s="846"/>
      <c r="AI52" s="846"/>
      <c r="AJ52" s="847"/>
      <c r="AK52" s="920"/>
      <c r="AL52" s="918"/>
      <c r="AM52" s="918"/>
      <c r="AN52" s="918"/>
      <c r="AO52" s="918"/>
      <c r="AP52" s="918"/>
      <c r="AQ52" s="918"/>
      <c r="AR52" s="918"/>
      <c r="AS52" s="918"/>
      <c r="AT52" s="918"/>
      <c r="AU52" s="918"/>
      <c r="AV52" s="918"/>
      <c r="AW52" s="918"/>
      <c r="AX52" s="918"/>
      <c r="AY52" s="918"/>
      <c r="AZ52" s="921"/>
      <c r="BA52" s="921"/>
      <c r="BB52" s="921"/>
      <c r="BC52" s="921"/>
      <c r="BD52" s="921"/>
      <c r="BE52" s="912"/>
      <c r="BF52" s="912"/>
      <c r="BG52" s="912"/>
      <c r="BH52" s="912"/>
      <c r="BI52" s="913"/>
      <c r="BJ52" s="253"/>
      <c r="BK52" s="253"/>
      <c r="BL52" s="253"/>
      <c r="BM52" s="253"/>
      <c r="BN52" s="253"/>
      <c r="BO52" s="266"/>
      <c r="BP52" s="266"/>
      <c r="BQ52" s="263">
        <v>46</v>
      </c>
      <c r="BR52" s="264"/>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7"/>
    </row>
    <row r="53" spans="1:131" s="248" customFormat="1" ht="26.25" customHeight="1" x14ac:dyDescent="0.15">
      <c r="A53" s="262">
        <v>26</v>
      </c>
      <c r="B53" s="839"/>
      <c r="C53" s="840"/>
      <c r="D53" s="840"/>
      <c r="E53" s="840"/>
      <c r="F53" s="840"/>
      <c r="G53" s="840"/>
      <c r="H53" s="840"/>
      <c r="I53" s="840"/>
      <c r="J53" s="840"/>
      <c r="K53" s="840"/>
      <c r="L53" s="840"/>
      <c r="M53" s="840"/>
      <c r="N53" s="840"/>
      <c r="O53" s="840"/>
      <c r="P53" s="841"/>
      <c r="Q53" s="917"/>
      <c r="R53" s="918"/>
      <c r="S53" s="918"/>
      <c r="T53" s="918"/>
      <c r="U53" s="918"/>
      <c r="V53" s="918"/>
      <c r="W53" s="918"/>
      <c r="X53" s="918"/>
      <c r="Y53" s="918"/>
      <c r="Z53" s="918"/>
      <c r="AA53" s="918"/>
      <c r="AB53" s="918"/>
      <c r="AC53" s="918"/>
      <c r="AD53" s="918"/>
      <c r="AE53" s="919"/>
      <c r="AF53" s="845"/>
      <c r="AG53" s="846"/>
      <c r="AH53" s="846"/>
      <c r="AI53" s="846"/>
      <c r="AJ53" s="847"/>
      <c r="AK53" s="920"/>
      <c r="AL53" s="918"/>
      <c r="AM53" s="918"/>
      <c r="AN53" s="918"/>
      <c r="AO53" s="918"/>
      <c r="AP53" s="918"/>
      <c r="AQ53" s="918"/>
      <c r="AR53" s="918"/>
      <c r="AS53" s="918"/>
      <c r="AT53" s="918"/>
      <c r="AU53" s="918"/>
      <c r="AV53" s="918"/>
      <c r="AW53" s="918"/>
      <c r="AX53" s="918"/>
      <c r="AY53" s="918"/>
      <c r="AZ53" s="921"/>
      <c r="BA53" s="921"/>
      <c r="BB53" s="921"/>
      <c r="BC53" s="921"/>
      <c r="BD53" s="921"/>
      <c r="BE53" s="912"/>
      <c r="BF53" s="912"/>
      <c r="BG53" s="912"/>
      <c r="BH53" s="912"/>
      <c r="BI53" s="913"/>
      <c r="BJ53" s="253"/>
      <c r="BK53" s="253"/>
      <c r="BL53" s="253"/>
      <c r="BM53" s="253"/>
      <c r="BN53" s="253"/>
      <c r="BO53" s="266"/>
      <c r="BP53" s="266"/>
      <c r="BQ53" s="263">
        <v>47</v>
      </c>
      <c r="BR53" s="264"/>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7"/>
    </row>
    <row r="54" spans="1:131" s="248" customFormat="1" ht="26.25" customHeight="1" x14ac:dyDescent="0.15">
      <c r="A54" s="262">
        <v>27</v>
      </c>
      <c r="B54" s="839"/>
      <c r="C54" s="840"/>
      <c r="D54" s="840"/>
      <c r="E54" s="840"/>
      <c r="F54" s="840"/>
      <c r="G54" s="840"/>
      <c r="H54" s="840"/>
      <c r="I54" s="840"/>
      <c r="J54" s="840"/>
      <c r="K54" s="840"/>
      <c r="L54" s="840"/>
      <c r="M54" s="840"/>
      <c r="N54" s="840"/>
      <c r="O54" s="840"/>
      <c r="P54" s="841"/>
      <c r="Q54" s="917"/>
      <c r="R54" s="918"/>
      <c r="S54" s="918"/>
      <c r="T54" s="918"/>
      <c r="U54" s="918"/>
      <c r="V54" s="918"/>
      <c r="W54" s="918"/>
      <c r="X54" s="918"/>
      <c r="Y54" s="918"/>
      <c r="Z54" s="918"/>
      <c r="AA54" s="918"/>
      <c r="AB54" s="918"/>
      <c r="AC54" s="918"/>
      <c r="AD54" s="918"/>
      <c r="AE54" s="919"/>
      <c r="AF54" s="845"/>
      <c r="AG54" s="846"/>
      <c r="AH54" s="846"/>
      <c r="AI54" s="846"/>
      <c r="AJ54" s="847"/>
      <c r="AK54" s="920"/>
      <c r="AL54" s="918"/>
      <c r="AM54" s="918"/>
      <c r="AN54" s="918"/>
      <c r="AO54" s="918"/>
      <c r="AP54" s="918"/>
      <c r="AQ54" s="918"/>
      <c r="AR54" s="918"/>
      <c r="AS54" s="918"/>
      <c r="AT54" s="918"/>
      <c r="AU54" s="918"/>
      <c r="AV54" s="918"/>
      <c r="AW54" s="918"/>
      <c r="AX54" s="918"/>
      <c r="AY54" s="918"/>
      <c r="AZ54" s="921"/>
      <c r="BA54" s="921"/>
      <c r="BB54" s="921"/>
      <c r="BC54" s="921"/>
      <c r="BD54" s="921"/>
      <c r="BE54" s="912"/>
      <c r="BF54" s="912"/>
      <c r="BG54" s="912"/>
      <c r="BH54" s="912"/>
      <c r="BI54" s="913"/>
      <c r="BJ54" s="253"/>
      <c r="BK54" s="253"/>
      <c r="BL54" s="253"/>
      <c r="BM54" s="253"/>
      <c r="BN54" s="253"/>
      <c r="BO54" s="266"/>
      <c r="BP54" s="266"/>
      <c r="BQ54" s="263">
        <v>48</v>
      </c>
      <c r="BR54" s="264"/>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7"/>
    </row>
    <row r="55" spans="1:131" s="248" customFormat="1" ht="26.25" customHeight="1" x14ac:dyDescent="0.15">
      <c r="A55" s="262">
        <v>28</v>
      </c>
      <c r="B55" s="839"/>
      <c r="C55" s="840"/>
      <c r="D55" s="840"/>
      <c r="E55" s="840"/>
      <c r="F55" s="840"/>
      <c r="G55" s="840"/>
      <c r="H55" s="840"/>
      <c r="I55" s="840"/>
      <c r="J55" s="840"/>
      <c r="K55" s="840"/>
      <c r="L55" s="840"/>
      <c r="M55" s="840"/>
      <c r="N55" s="840"/>
      <c r="O55" s="840"/>
      <c r="P55" s="841"/>
      <c r="Q55" s="917"/>
      <c r="R55" s="918"/>
      <c r="S55" s="918"/>
      <c r="T55" s="918"/>
      <c r="U55" s="918"/>
      <c r="V55" s="918"/>
      <c r="W55" s="918"/>
      <c r="X55" s="918"/>
      <c r="Y55" s="918"/>
      <c r="Z55" s="918"/>
      <c r="AA55" s="918"/>
      <c r="AB55" s="918"/>
      <c r="AC55" s="918"/>
      <c r="AD55" s="918"/>
      <c r="AE55" s="919"/>
      <c r="AF55" s="845"/>
      <c r="AG55" s="846"/>
      <c r="AH55" s="846"/>
      <c r="AI55" s="846"/>
      <c r="AJ55" s="847"/>
      <c r="AK55" s="920"/>
      <c r="AL55" s="918"/>
      <c r="AM55" s="918"/>
      <c r="AN55" s="918"/>
      <c r="AO55" s="918"/>
      <c r="AP55" s="918"/>
      <c r="AQ55" s="918"/>
      <c r="AR55" s="918"/>
      <c r="AS55" s="918"/>
      <c r="AT55" s="918"/>
      <c r="AU55" s="918"/>
      <c r="AV55" s="918"/>
      <c r="AW55" s="918"/>
      <c r="AX55" s="918"/>
      <c r="AY55" s="918"/>
      <c r="AZ55" s="921"/>
      <c r="BA55" s="921"/>
      <c r="BB55" s="921"/>
      <c r="BC55" s="921"/>
      <c r="BD55" s="921"/>
      <c r="BE55" s="912"/>
      <c r="BF55" s="912"/>
      <c r="BG55" s="912"/>
      <c r="BH55" s="912"/>
      <c r="BI55" s="913"/>
      <c r="BJ55" s="253"/>
      <c r="BK55" s="253"/>
      <c r="BL55" s="253"/>
      <c r="BM55" s="253"/>
      <c r="BN55" s="253"/>
      <c r="BO55" s="266"/>
      <c r="BP55" s="266"/>
      <c r="BQ55" s="263">
        <v>49</v>
      </c>
      <c r="BR55" s="264"/>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7"/>
    </row>
    <row r="56" spans="1:131" s="248" customFormat="1" ht="26.25" customHeight="1" x14ac:dyDescent="0.15">
      <c r="A56" s="262">
        <v>29</v>
      </c>
      <c r="B56" s="839"/>
      <c r="C56" s="840"/>
      <c r="D56" s="840"/>
      <c r="E56" s="840"/>
      <c r="F56" s="840"/>
      <c r="G56" s="840"/>
      <c r="H56" s="840"/>
      <c r="I56" s="840"/>
      <c r="J56" s="840"/>
      <c r="K56" s="840"/>
      <c r="L56" s="840"/>
      <c r="M56" s="840"/>
      <c r="N56" s="840"/>
      <c r="O56" s="840"/>
      <c r="P56" s="841"/>
      <c r="Q56" s="917"/>
      <c r="R56" s="918"/>
      <c r="S56" s="918"/>
      <c r="T56" s="918"/>
      <c r="U56" s="918"/>
      <c r="V56" s="918"/>
      <c r="W56" s="918"/>
      <c r="X56" s="918"/>
      <c r="Y56" s="918"/>
      <c r="Z56" s="918"/>
      <c r="AA56" s="918"/>
      <c r="AB56" s="918"/>
      <c r="AC56" s="918"/>
      <c r="AD56" s="918"/>
      <c r="AE56" s="919"/>
      <c r="AF56" s="845"/>
      <c r="AG56" s="846"/>
      <c r="AH56" s="846"/>
      <c r="AI56" s="846"/>
      <c r="AJ56" s="847"/>
      <c r="AK56" s="920"/>
      <c r="AL56" s="918"/>
      <c r="AM56" s="918"/>
      <c r="AN56" s="918"/>
      <c r="AO56" s="918"/>
      <c r="AP56" s="918"/>
      <c r="AQ56" s="918"/>
      <c r="AR56" s="918"/>
      <c r="AS56" s="918"/>
      <c r="AT56" s="918"/>
      <c r="AU56" s="918"/>
      <c r="AV56" s="918"/>
      <c r="AW56" s="918"/>
      <c r="AX56" s="918"/>
      <c r="AY56" s="918"/>
      <c r="AZ56" s="921"/>
      <c r="BA56" s="921"/>
      <c r="BB56" s="921"/>
      <c r="BC56" s="921"/>
      <c r="BD56" s="921"/>
      <c r="BE56" s="912"/>
      <c r="BF56" s="912"/>
      <c r="BG56" s="912"/>
      <c r="BH56" s="912"/>
      <c r="BI56" s="913"/>
      <c r="BJ56" s="253"/>
      <c r="BK56" s="253"/>
      <c r="BL56" s="253"/>
      <c r="BM56" s="253"/>
      <c r="BN56" s="253"/>
      <c r="BO56" s="266"/>
      <c r="BP56" s="266"/>
      <c r="BQ56" s="263">
        <v>50</v>
      </c>
      <c r="BR56" s="264"/>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7"/>
    </row>
    <row r="57" spans="1:131" s="248" customFormat="1" ht="26.25" customHeight="1" x14ac:dyDescent="0.15">
      <c r="A57" s="262">
        <v>30</v>
      </c>
      <c r="B57" s="839"/>
      <c r="C57" s="840"/>
      <c r="D57" s="840"/>
      <c r="E57" s="840"/>
      <c r="F57" s="840"/>
      <c r="G57" s="840"/>
      <c r="H57" s="840"/>
      <c r="I57" s="840"/>
      <c r="J57" s="840"/>
      <c r="K57" s="840"/>
      <c r="L57" s="840"/>
      <c r="M57" s="840"/>
      <c r="N57" s="840"/>
      <c r="O57" s="840"/>
      <c r="P57" s="841"/>
      <c r="Q57" s="917"/>
      <c r="R57" s="918"/>
      <c r="S57" s="918"/>
      <c r="T57" s="918"/>
      <c r="U57" s="918"/>
      <c r="V57" s="918"/>
      <c r="W57" s="918"/>
      <c r="X57" s="918"/>
      <c r="Y57" s="918"/>
      <c r="Z57" s="918"/>
      <c r="AA57" s="918"/>
      <c r="AB57" s="918"/>
      <c r="AC57" s="918"/>
      <c r="AD57" s="918"/>
      <c r="AE57" s="919"/>
      <c r="AF57" s="845"/>
      <c r="AG57" s="846"/>
      <c r="AH57" s="846"/>
      <c r="AI57" s="846"/>
      <c r="AJ57" s="847"/>
      <c r="AK57" s="920"/>
      <c r="AL57" s="918"/>
      <c r="AM57" s="918"/>
      <c r="AN57" s="918"/>
      <c r="AO57" s="918"/>
      <c r="AP57" s="918"/>
      <c r="AQ57" s="918"/>
      <c r="AR57" s="918"/>
      <c r="AS57" s="918"/>
      <c r="AT57" s="918"/>
      <c r="AU57" s="918"/>
      <c r="AV57" s="918"/>
      <c r="AW57" s="918"/>
      <c r="AX57" s="918"/>
      <c r="AY57" s="918"/>
      <c r="AZ57" s="921"/>
      <c r="BA57" s="921"/>
      <c r="BB57" s="921"/>
      <c r="BC57" s="921"/>
      <c r="BD57" s="921"/>
      <c r="BE57" s="912"/>
      <c r="BF57" s="912"/>
      <c r="BG57" s="912"/>
      <c r="BH57" s="912"/>
      <c r="BI57" s="913"/>
      <c r="BJ57" s="253"/>
      <c r="BK57" s="253"/>
      <c r="BL57" s="253"/>
      <c r="BM57" s="253"/>
      <c r="BN57" s="253"/>
      <c r="BO57" s="266"/>
      <c r="BP57" s="266"/>
      <c r="BQ57" s="263">
        <v>51</v>
      </c>
      <c r="BR57" s="264"/>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7"/>
    </row>
    <row r="58" spans="1:131" s="248" customFormat="1" ht="26.25" customHeight="1" x14ac:dyDescent="0.15">
      <c r="A58" s="262">
        <v>31</v>
      </c>
      <c r="B58" s="839"/>
      <c r="C58" s="840"/>
      <c r="D58" s="840"/>
      <c r="E58" s="840"/>
      <c r="F58" s="840"/>
      <c r="G58" s="840"/>
      <c r="H58" s="840"/>
      <c r="I58" s="840"/>
      <c r="J58" s="840"/>
      <c r="K58" s="840"/>
      <c r="L58" s="840"/>
      <c r="M58" s="840"/>
      <c r="N58" s="840"/>
      <c r="O58" s="840"/>
      <c r="P58" s="841"/>
      <c r="Q58" s="917"/>
      <c r="R58" s="918"/>
      <c r="S58" s="918"/>
      <c r="T58" s="918"/>
      <c r="U58" s="918"/>
      <c r="V58" s="918"/>
      <c r="W58" s="918"/>
      <c r="X58" s="918"/>
      <c r="Y58" s="918"/>
      <c r="Z58" s="918"/>
      <c r="AA58" s="918"/>
      <c r="AB58" s="918"/>
      <c r="AC58" s="918"/>
      <c r="AD58" s="918"/>
      <c r="AE58" s="919"/>
      <c r="AF58" s="845"/>
      <c r="AG58" s="846"/>
      <c r="AH58" s="846"/>
      <c r="AI58" s="846"/>
      <c r="AJ58" s="847"/>
      <c r="AK58" s="920"/>
      <c r="AL58" s="918"/>
      <c r="AM58" s="918"/>
      <c r="AN58" s="918"/>
      <c r="AO58" s="918"/>
      <c r="AP58" s="918"/>
      <c r="AQ58" s="918"/>
      <c r="AR58" s="918"/>
      <c r="AS58" s="918"/>
      <c r="AT58" s="918"/>
      <c r="AU58" s="918"/>
      <c r="AV58" s="918"/>
      <c r="AW58" s="918"/>
      <c r="AX58" s="918"/>
      <c r="AY58" s="918"/>
      <c r="AZ58" s="921"/>
      <c r="BA58" s="921"/>
      <c r="BB58" s="921"/>
      <c r="BC58" s="921"/>
      <c r="BD58" s="921"/>
      <c r="BE58" s="912"/>
      <c r="BF58" s="912"/>
      <c r="BG58" s="912"/>
      <c r="BH58" s="912"/>
      <c r="BI58" s="913"/>
      <c r="BJ58" s="253"/>
      <c r="BK58" s="253"/>
      <c r="BL58" s="253"/>
      <c r="BM58" s="253"/>
      <c r="BN58" s="253"/>
      <c r="BO58" s="266"/>
      <c r="BP58" s="266"/>
      <c r="BQ58" s="263">
        <v>52</v>
      </c>
      <c r="BR58" s="264"/>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7"/>
    </row>
    <row r="59" spans="1:131" s="248" customFormat="1" ht="26.25" customHeight="1" x14ac:dyDescent="0.15">
      <c r="A59" s="262">
        <v>32</v>
      </c>
      <c r="B59" s="839"/>
      <c r="C59" s="840"/>
      <c r="D59" s="840"/>
      <c r="E59" s="840"/>
      <c r="F59" s="840"/>
      <c r="G59" s="840"/>
      <c r="H59" s="840"/>
      <c r="I59" s="840"/>
      <c r="J59" s="840"/>
      <c r="K59" s="840"/>
      <c r="L59" s="840"/>
      <c r="M59" s="840"/>
      <c r="N59" s="840"/>
      <c r="O59" s="840"/>
      <c r="P59" s="841"/>
      <c r="Q59" s="917"/>
      <c r="R59" s="918"/>
      <c r="S59" s="918"/>
      <c r="T59" s="918"/>
      <c r="U59" s="918"/>
      <c r="V59" s="918"/>
      <c r="W59" s="918"/>
      <c r="X59" s="918"/>
      <c r="Y59" s="918"/>
      <c r="Z59" s="918"/>
      <c r="AA59" s="918"/>
      <c r="AB59" s="918"/>
      <c r="AC59" s="918"/>
      <c r="AD59" s="918"/>
      <c r="AE59" s="919"/>
      <c r="AF59" s="845"/>
      <c r="AG59" s="846"/>
      <c r="AH59" s="846"/>
      <c r="AI59" s="846"/>
      <c r="AJ59" s="847"/>
      <c r="AK59" s="920"/>
      <c r="AL59" s="918"/>
      <c r="AM59" s="918"/>
      <c r="AN59" s="918"/>
      <c r="AO59" s="918"/>
      <c r="AP59" s="918"/>
      <c r="AQ59" s="918"/>
      <c r="AR59" s="918"/>
      <c r="AS59" s="918"/>
      <c r="AT59" s="918"/>
      <c r="AU59" s="918"/>
      <c r="AV59" s="918"/>
      <c r="AW59" s="918"/>
      <c r="AX59" s="918"/>
      <c r="AY59" s="918"/>
      <c r="AZ59" s="921"/>
      <c r="BA59" s="921"/>
      <c r="BB59" s="921"/>
      <c r="BC59" s="921"/>
      <c r="BD59" s="921"/>
      <c r="BE59" s="912"/>
      <c r="BF59" s="912"/>
      <c r="BG59" s="912"/>
      <c r="BH59" s="912"/>
      <c r="BI59" s="913"/>
      <c r="BJ59" s="253"/>
      <c r="BK59" s="253"/>
      <c r="BL59" s="253"/>
      <c r="BM59" s="253"/>
      <c r="BN59" s="253"/>
      <c r="BO59" s="266"/>
      <c r="BP59" s="266"/>
      <c r="BQ59" s="263">
        <v>53</v>
      </c>
      <c r="BR59" s="264"/>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7"/>
    </row>
    <row r="60" spans="1:131" s="248" customFormat="1" ht="26.25" customHeight="1" x14ac:dyDescent="0.15">
      <c r="A60" s="262">
        <v>33</v>
      </c>
      <c r="B60" s="839"/>
      <c r="C60" s="840"/>
      <c r="D60" s="840"/>
      <c r="E60" s="840"/>
      <c r="F60" s="840"/>
      <c r="G60" s="840"/>
      <c r="H60" s="840"/>
      <c r="I60" s="840"/>
      <c r="J60" s="840"/>
      <c r="K60" s="840"/>
      <c r="L60" s="840"/>
      <c r="M60" s="840"/>
      <c r="N60" s="840"/>
      <c r="O60" s="840"/>
      <c r="P60" s="841"/>
      <c r="Q60" s="917"/>
      <c r="R60" s="918"/>
      <c r="S60" s="918"/>
      <c r="T60" s="918"/>
      <c r="U60" s="918"/>
      <c r="V60" s="918"/>
      <c r="W60" s="918"/>
      <c r="X60" s="918"/>
      <c r="Y60" s="918"/>
      <c r="Z60" s="918"/>
      <c r="AA60" s="918"/>
      <c r="AB60" s="918"/>
      <c r="AC60" s="918"/>
      <c r="AD60" s="918"/>
      <c r="AE60" s="919"/>
      <c r="AF60" s="845"/>
      <c r="AG60" s="846"/>
      <c r="AH60" s="846"/>
      <c r="AI60" s="846"/>
      <c r="AJ60" s="847"/>
      <c r="AK60" s="920"/>
      <c r="AL60" s="918"/>
      <c r="AM60" s="918"/>
      <c r="AN60" s="918"/>
      <c r="AO60" s="918"/>
      <c r="AP60" s="918"/>
      <c r="AQ60" s="918"/>
      <c r="AR60" s="918"/>
      <c r="AS60" s="918"/>
      <c r="AT60" s="918"/>
      <c r="AU60" s="918"/>
      <c r="AV60" s="918"/>
      <c r="AW60" s="918"/>
      <c r="AX60" s="918"/>
      <c r="AY60" s="918"/>
      <c r="AZ60" s="921"/>
      <c r="BA60" s="921"/>
      <c r="BB60" s="921"/>
      <c r="BC60" s="921"/>
      <c r="BD60" s="921"/>
      <c r="BE60" s="912"/>
      <c r="BF60" s="912"/>
      <c r="BG60" s="912"/>
      <c r="BH60" s="912"/>
      <c r="BI60" s="913"/>
      <c r="BJ60" s="253"/>
      <c r="BK60" s="253"/>
      <c r="BL60" s="253"/>
      <c r="BM60" s="253"/>
      <c r="BN60" s="253"/>
      <c r="BO60" s="266"/>
      <c r="BP60" s="266"/>
      <c r="BQ60" s="263">
        <v>54</v>
      </c>
      <c r="BR60" s="264"/>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7"/>
    </row>
    <row r="61" spans="1:131" s="248" customFormat="1" ht="26.25" customHeight="1" thickBot="1" x14ac:dyDescent="0.2">
      <c r="A61" s="262">
        <v>34</v>
      </c>
      <c r="B61" s="839"/>
      <c r="C61" s="840"/>
      <c r="D61" s="840"/>
      <c r="E61" s="840"/>
      <c r="F61" s="840"/>
      <c r="G61" s="840"/>
      <c r="H61" s="840"/>
      <c r="I61" s="840"/>
      <c r="J61" s="840"/>
      <c r="K61" s="840"/>
      <c r="L61" s="840"/>
      <c r="M61" s="840"/>
      <c r="N61" s="840"/>
      <c r="O61" s="840"/>
      <c r="P61" s="841"/>
      <c r="Q61" s="917"/>
      <c r="R61" s="918"/>
      <c r="S61" s="918"/>
      <c r="T61" s="918"/>
      <c r="U61" s="918"/>
      <c r="V61" s="918"/>
      <c r="W61" s="918"/>
      <c r="X61" s="918"/>
      <c r="Y61" s="918"/>
      <c r="Z61" s="918"/>
      <c r="AA61" s="918"/>
      <c r="AB61" s="918"/>
      <c r="AC61" s="918"/>
      <c r="AD61" s="918"/>
      <c r="AE61" s="919"/>
      <c r="AF61" s="845"/>
      <c r="AG61" s="846"/>
      <c r="AH61" s="846"/>
      <c r="AI61" s="846"/>
      <c r="AJ61" s="847"/>
      <c r="AK61" s="920"/>
      <c r="AL61" s="918"/>
      <c r="AM61" s="918"/>
      <c r="AN61" s="918"/>
      <c r="AO61" s="918"/>
      <c r="AP61" s="918"/>
      <c r="AQ61" s="918"/>
      <c r="AR61" s="918"/>
      <c r="AS61" s="918"/>
      <c r="AT61" s="918"/>
      <c r="AU61" s="918"/>
      <c r="AV61" s="918"/>
      <c r="AW61" s="918"/>
      <c r="AX61" s="918"/>
      <c r="AY61" s="918"/>
      <c r="AZ61" s="921"/>
      <c r="BA61" s="921"/>
      <c r="BB61" s="921"/>
      <c r="BC61" s="921"/>
      <c r="BD61" s="921"/>
      <c r="BE61" s="912"/>
      <c r="BF61" s="912"/>
      <c r="BG61" s="912"/>
      <c r="BH61" s="912"/>
      <c r="BI61" s="913"/>
      <c r="BJ61" s="253"/>
      <c r="BK61" s="253"/>
      <c r="BL61" s="253"/>
      <c r="BM61" s="253"/>
      <c r="BN61" s="253"/>
      <c r="BO61" s="266"/>
      <c r="BP61" s="266"/>
      <c r="BQ61" s="263">
        <v>55</v>
      </c>
      <c r="BR61" s="264"/>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7"/>
    </row>
    <row r="62" spans="1:131" s="248" customFormat="1" ht="26.25" customHeight="1" x14ac:dyDescent="0.15">
      <c r="A62" s="262">
        <v>35</v>
      </c>
      <c r="B62" s="839"/>
      <c r="C62" s="840"/>
      <c r="D62" s="840"/>
      <c r="E62" s="840"/>
      <c r="F62" s="840"/>
      <c r="G62" s="840"/>
      <c r="H62" s="840"/>
      <c r="I62" s="840"/>
      <c r="J62" s="840"/>
      <c r="K62" s="840"/>
      <c r="L62" s="840"/>
      <c r="M62" s="840"/>
      <c r="N62" s="840"/>
      <c r="O62" s="840"/>
      <c r="P62" s="841"/>
      <c r="Q62" s="917"/>
      <c r="R62" s="918"/>
      <c r="S62" s="918"/>
      <c r="T62" s="918"/>
      <c r="U62" s="918"/>
      <c r="V62" s="918"/>
      <c r="W62" s="918"/>
      <c r="X62" s="918"/>
      <c r="Y62" s="918"/>
      <c r="Z62" s="918"/>
      <c r="AA62" s="918"/>
      <c r="AB62" s="918"/>
      <c r="AC62" s="918"/>
      <c r="AD62" s="918"/>
      <c r="AE62" s="919"/>
      <c r="AF62" s="845"/>
      <c r="AG62" s="846"/>
      <c r="AH62" s="846"/>
      <c r="AI62" s="846"/>
      <c r="AJ62" s="847"/>
      <c r="AK62" s="920"/>
      <c r="AL62" s="918"/>
      <c r="AM62" s="918"/>
      <c r="AN62" s="918"/>
      <c r="AO62" s="918"/>
      <c r="AP62" s="918"/>
      <c r="AQ62" s="918"/>
      <c r="AR62" s="918"/>
      <c r="AS62" s="918"/>
      <c r="AT62" s="918"/>
      <c r="AU62" s="918"/>
      <c r="AV62" s="918"/>
      <c r="AW62" s="918"/>
      <c r="AX62" s="918"/>
      <c r="AY62" s="918"/>
      <c r="AZ62" s="921"/>
      <c r="BA62" s="921"/>
      <c r="BB62" s="921"/>
      <c r="BC62" s="921"/>
      <c r="BD62" s="921"/>
      <c r="BE62" s="912"/>
      <c r="BF62" s="912"/>
      <c r="BG62" s="912"/>
      <c r="BH62" s="912"/>
      <c r="BI62" s="913"/>
      <c r="BJ62" s="929" t="s">
        <v>408</v>
      </c>
      <c r="BK62" s="890"/>
      <c r="BL62" s="890"/>
      <c r="BM62" s="890"/>
      <c r="BN62" s="891"/>
      <c r="BO62" s="266"/>
      <c r="BP62" s="266"/>
      <c r="BQ62" s="263">
        <v>56</v>
      </c>
      <c r="BR62" s="264"/>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7"/>
    </row>
    <row r="63" spans="1:131" s="248" customFormat="1" ht="26.25" customHeight="1" thickBot="1" x14ac:dyDescent="0.2">
      <c r="A63" s="265" t="s">
        <v>387</v>
      </c>
      <c r="B63" s="874" t="s">
        <v>409</v>
      </c>
      <c r="C63" s="875"/>
      <c r="D63" s="875"/>
      <c r="E63" s="875"/>
      <c r="F63" s="875"/>
      <c r="G63" s="875"/>
      <c r="H63" s="875"/>
      <c r="I63" s="875"/>
      <c r="J63" s="875"/>
      <c r="K63" s="875"/>
      <c r="L63" s="875"/>
      <c r="M63" s="875"/>
      <c r="N63" s="875"/>
      <c r="O63" s="875"/>
      <c r="P63" s="876"/>
      <c r="Q63" s="922"/>
      <c r="R63" s="923"/>
      <c r="S63" s="923"/>
      <c r="T63" s="923"/>
      <c r="U63" s="923"/>
      <c r="V63" s="923"/>
      <c r="W63" s="923"/>
      <c r="X63" s="923"/>
      <c r="Y63" s="923"/>
      <c r="Z63" s="923"/>
      <c r="AA63" s="923"/>
      <c r="AB63" s="923"/>
      <c r="AC63" s="923"/>
      <c r="AD63" s="923"/>
      <c r="AE63" s="924"/>
      <c r="AF63" s="925">
        <v>1787</v>
      </c>
      <c r="AG63" s="926"/>
      <c r="AH63" s="926"/>
      <c r="AI63" s="926"/>
      <c r="AJ63" s="927"/>
      <c r="AK63" s="928"/>
      <c r="AL63" s="923"/>
      <c r="AM63" s="923"/>
      <c r="AN63" s="923"/>
      <c r="AO63" s="923"/>
      <c r="AP63" s="926">
        <v>7152</v>
      </c>
      <c r="AQ63" s="926"/>
      <c r="AR63" s="926"/>
      <c r="AS63" s="926"/>
      <c r="AT63" s="926"/>
      <c r="AU63" s="926">
        <v>3787</v>
      </c>
      <c r="AV63" s="926"/>
      <c r="AW63" s="926"/>
      <c r="AX63" s="926"/>
      <c r="AY63" s="926"/>
      <c r="AZ63" s="930"/>
      <c r="BA63" s="930"/>
      <c r="BB63" s="930"/>
      <c r="BC63" s="930"/>
      <c r="BD63" s="930"/>
      <c r="BE63" s="931"/>
      <c r="BF63" s="931"/>
      <c r="BG63" s="931"/>
      <c r="BH63" s="931"/>
      <c r="BI63" s="932"/>
      <c r="BJ63" s="933" t="s">
        <v>126</v>
      </c>
      <c r="BK63" s="934"/>
      <c r="BL63" s="934"/>
      <c r="BM63" s="934"/>
      <c r="BN63" s="935"/>
      <c r="BO63" s="266"/>
      <c r="BP63" s="266"/>
      <c r="BQ63" s="263">
        <v>57</v>
      </c>
      <c r="BR63" s="264"/>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7"/>
    </row>
    <row r="65" spans="1:131" s="248" customFormat="1" ht="26.25" customHeight="1" thickBot="1" x14ac:dyDescent="0.2">
      <c r="A65" s="253" t="s">
        <v>410</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7"/>
    </row>
    <row r="66" spans="1:131" s="248" customFormat="1" ht="26.25" customHeight="1" x14ac:dyDescent="0.15">
      <c r="A66" s="824" t="s">
        <v>411</v>
      </c>
      <c r="B66" s="825"/>
      <c r="C66" s="825"/>
      <c r="D66" s="825"/>
      <c r="E66" s="825"/>
      <c r="F66" s="825"/>
      <c r="G66" s="825"/>
      <c r="H66" s="825"/>
      <c r="I66" s="825"/>
      <c r="J66" s="825"/>
      <c r="K66" s="825"/>
      <c r="L66" s="825"/>
      <c r="M66" s="825"/>
      <c r="N66" s="825"/>
      <c r="O66" s="825"/>
      <c r="P66" s="826"/>
      <c r="Q66" s="801" t="s">
        <v>412</v>
      </c>
      <c r="R66" s="802"/>
      <c r="S66" s="802"/>
      <c r="T66" s="802"/>
      <c r="U66" s="803"/>
      <c r="V66" s="801" t="s">
        <v>393</v>
      </c>
      <c r="W66" s="802"/>
      <c r="X66" s="802"/>
      <c r="Y66" s="802"/>
      <c r="Z66" s="803"/>
      <c r="AA66" s="801" t="s">
        <v>413</v>
      </c>
      <c r="AB66" s="802"/>
      <c r="AC66" s="802"/>
      <c r="AD66" s="802"/>
      <c r="AE66" s="803"/>
      <c r="AF66" s="936" t="s">
        <v>395</v>
      </c>
      <c r="AG66" s="897"/>
      <c r="AH66" s="897"/>
      <c r="AI66" s="897"/>
      <c r="AJ66" s="937"/>
      <c r="AK66" s="801" t="s">
        <v>414</v>
      </c>
      <c r="AL66" s="825"/>
      <c r="AM66" s="825"/>
      <c r="AN66" s="825"/>
      <c r="AO66" s="826"/>
      <c r="AP66" s="801" t="s">
        <v>415</v>
      </c>
      <c r="AQ66" s="802"/>
      <c r="AR66" s="802"/>
      <c r="AS66" s="802"/>
      <c r="AT66" s="803"/>
      <c r="AU66" s="801" t="s">
        <v>416</v>
      </c>
      <c r="AV66" s="802"/>
      <c r="AW66" s="802"/>
      <c r="AX66" s="802"/>
      <c r="AY66" s="803"/>
      <c r="AZ66" s="801" t="s">
        <v>375</v>
      </c>
      <c r="BA66" s="802"/>
      <c r="BB66" s="802"/>
      <c r="BC66" s="802"/>
      <c r="BD66" s="813"/>
      <c r="BE66" s="266"/>
      <c r="BF66" s="266"/>
      <c r="BG66" s="266"/>
      <c r="BH66" s="266"/>
      <c r="BI66" s="266"/>
      <c r="BJ66" s="266"/>
      <c r="BK66" s="266"/>
      <c r="BL66" s="266"/>
      <c r="BM66" s="266"/>
      <c r="BN66" s="266"/>
      <c r="BO66" s="266"/>
      <c r="BP66" s="266"/>
      <c r="BQ66" s="263">
        <v>60</v>
      </c>
      <c r="BR66" s="268"/>
      <c r="BS66" s="947"/>
      <c r="BT66" s="948"/>
      <c r="BU66" s="948"/>
      <c r="BV66" s="948"/>
      <c r="BW66" s="948"/>
      <c r="BX66" s="948"/>
      <c r="BY66" s="948"/>
      <c r="BZ66" s="948"/>
      <c r="CA66" s="948"/>
      <c r="CB66" s="948"/>
      <c r="CC66" s="948"/>
      <c r="CD66" s="948"/>
      <c r="CE66" s="948"/>
      <c r="CF66" s="948"/>
      <c r="CG66" s="949"/>
      <c r="CH66" s="944"/>
      <c r="CI66" s="945"/>
      <c r="CJ66" s="945"/>
      <c r="CK66" s="945"/>
      <c r="CL66" s="946"/>
      <c r="CM66" s="944"/>
      <c r="CN66" s="945"/>
      <c r="CO66" s="945"/>
      <c r="CP66" s="945"/>
      <c r="CQ66" s="946"/>
      <c r="CR66" s="944"/>
      <c r="CS66" s="945"/>
      <c r="CT66" s="945"/>
      <c r="CU66" s="945"/>
      <c r="CV66" s="946"/>
      <c r="CW66" s="944"/>
      <c r="CX66" s="945"/>
      <c r="CY66" s="945"/>
      <c r="CZ66" s="945"/>
      <c r="DA66" s="946"/>
      <c r="DB66" s="944"/>
      <c r="DC66" s="945"/>
      <c r="DD66" s="945"/>
      <c r="DE66" s="945"/>
      <c r="DF66" s="946"/>
      <c r="DG66" s="944"/>
      <c r="DH66" s="945"/>
      <c r="DI66" s="945"/>
      <c r="DJ66" s="945"/>
      <c r="DK66" s="946"/>
      <c r="DL66" s="944"/>
      <c r="DM66" s="945"/>
      <c r="DN66" s="945"/>
      <c r="DO66" s="945"/>
      <c r="DP66" s="946"/>
      <c r="DQ66" s="944"/>
      <c r="DR66" s="945"/>
      <c r="DS66" s="945"/>
      <c r="DT66" s="945"/>
      <c r="DU66" s="946"/>
      <c r="DV66" s="941"/>
      <c r="DW66" s="942"/>
      <c r="DX66" s="942"/>
      <c r="DY66" s="942"/>
      <c r="DZ66" s="943"/>
      <c r="EA66" s="247"/>
    </row>
    <row r="67" spans="1:131" s="248" customFormat="1" ht="26.25" customHeight="1" thickBot="1" x14ac:dyDescent="0.2">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38"/>
      <c r="AG67" s="900"/>
      <c r="AH67" s="900"/>
      <c r="AI67" s="900"/>
      <c r="AJ67" s="939"/>
      <c r="AK67" s="940"/>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61</v>
      </c>
      <c r="BR67" s="268"/>
      <c r="BS67" s="947"/>
      <c r="BT67" s="948"/>
      <c r="BU67" s="948"/>
      <c r="BV67" s="948"/>
      <c r="BW67" s="948"/>
      <c r="BX67" s="948"/>
      <c r="BY67" s="948"/>
      <c r="BZ67" s="948"/>
      <c r="CA67" s="948"/>
      <c r="CB67" s="948"/>
      <c r="CC67" s="948"/>
      <c r="CD67" s="948"/>
      <c r="CE67" s="948"/>
      <c r="CF67" s="948"/>
      <c r="CG67" s="949"/>
      <c r="CH67" s="944"/>
      <c r="CI67" s="945"/>
      <c r="CJ67" s="945"/>
      <c r="CK67" s="945"/>
      <c r="CL67" s="946"/>
      <c r="CM67" s="944"/>
      <c r="CN67" s="945"/>
      <c r="CO67" s="945"/>
      <c r="CP67" s="945"/>
      <c r="CQ67" s="946"/>
      <c r="CR67" s="944"/>
      <c r="CS67" s="945"/>
      <c r="CT67" s="945"/>
      <c r="CU67" s="945"/>
      <c r="CV67" s="946"/>
      <c r="CW67" s="944"/>
      <c r="CX67" s="945"/>
      <c r="CY67" s="945"/>
      <c r="CZ67" s="945"/>
      <c r="DA67" s="946"/>
      <c r="DB67" s="944"/>
      <c r="DC67" s="945"/>
      <c r="DD67" s="945"/>
      <c r="DE67" s="945"/>
      <c r="DF67" s="946"/>
      <c r="DG67" s="944"/>
      <c r="DH67" s="945"/>
      <c r="DI67" s="945"/>
      <c r="DJ67" s="945"/>
      <c r="DK67" s="946"/>
      <c r="DL67" s="944"/>
      <c r="DM67" s="945"/>
      <c r="DN67" s="945"/>
      <c r="DO67" s="945"/>
      <c r="DP67" s="946"/>
      <c r="DQ67" s="944"/>
      <c r="DR67" s="945"/>
      <c r="DS67" s="945"/>
      <c r="DT67" s="945"/>
      <c r="DU67" s="946"/>
      <c r="DV67" s="941"/>
      <c r="DW67" s="942"/>
      <c r="DX67" s="942"/>
      <c r="DY67" s="942"/>
      <c r="DZ67" s="943"/>
      <c r="EA67" s="247"/>
    </row>
    <row r="68" spans="1:131" s="248" customFormat="1" ht="26.25" customHeight="1" thickTop="1" x14ac:dyDescent="0.15">
      <c r="A68" s="259">
        <v>1</v>
      </c>
      <c r="B68" s="953" t="s">
        <v>571</v>
      </c>
      <c r="C68" s="954"/>
      <c r="D68" s="954"/>
      <c r="E68" s="954"/>
      <c r="F68" s="954"/>
      <c r="G68" s="954"/>
      <c r="H68" s="954"/>
      <c r="I68" s="954"/>
      <c r="J68" s="954"/>
      <c r="K68" s="954"/>
      <c r="L68" s="954"/>
      <c r="M68" s="954"/>
      <c r="N68" s="954"/>
      <c r="O68" s="954"/>
      <c r="P68" s="955"/>
      <c r="Q68" s="956">
        <v>6588</v>
      </c>
      <c r="R68" s="950"/>
      <c r="S68" s="950"/>
      <c r="T68" s="950"/>
      <c r="U68" s="950"/>
      <c r="V68" s="950">
        <v>6101</v>
      </c>
      <c r="W68" s="950"/>
      <c r="X68" s="950"/>
      <c r="Y68" s="950"/>
      <c r="Z68" s="950"/>
      <c r="AA68" s="950">
        <v>487</v>
      </c>
      <c r="AB68" s="950"/>
      <c r="AC68" s="950"/>
      <c r="AD68" s="950"/>
      <c r="AE68" s="950"/>
      <c r="AF68" s="950">
        <v>467</v>
      </c>
      <c r="AG68" s="950"/>
      <c r="AH68" s="950"/>
      <c r="AI68" s="950"/>
      <c r="AJ68" s="950"/>
      <c r="AK68" s="950">
        <v>9</v>
      </c>
      <c r="AL68" s="950"/>
      <c r="AM68" s="950"/>
      <c r="AN68" s="950"/>
      <c r="AO68" s="950"/>
      <c r="AP68" s="950">
        <v>4063</v>
      </c>
      <c r="AQ68" s="950"/>
      <c r="AR68" s="950"/>
      <c r="AS68" s="950"/>
      <c r="AT68" s="950"/>
      <c r="AU68" s="950">
        <v>1593</v>
      </c>
      <c r="AV68" s="950"/>
      <c r="AW68" s="950"/>
      <c r="AX68" s="950"/>
      <c r="AY68" s="950"/>
      <c r="AZ68" s="951"/>
      <c r="BA68" s="951"/>
      <c r="BB68" s="951"/>
      <c r="BC68" s="951"/>
      <c r="BD68" s="952"/>
      <c r="BE68" s="266"/>
      <c r="BF68" s="266"/>
      <c r="BG68" s="266"/>
      <c r="BH68" s="266"/>
      <c r="BI68" s="266"/>
      <c r="BJ68" s="266"/>
      <c r="BK68" s="266"/>
      <c r="BL68" s="266"/>
      <c r="BM68" s="266"/>
      <c r="BN68" s="266"/>
      <c r="BO68" s="266"/>
      <c r="BP68" s="266"/>
      <c r="BQ68" s="263">
        <v>62</v>
      </c>
      <c r="BR68" s="268"/>
      <c r="BS68" s="947"/>
      <c r="BT68" s="948"/>
      <c r="BU68" s="948"/>
      <c r="BV68" s="948"/>
      <c r="BW68" s="948"/>
      <c r="BX68" s="948"/>
      <c r="BY68" s="948"/>
      <c r="BZ68" s="948"/>
      <c r="CA68" s="948"/>
      <c r="CB68" s="948"/>
      <c r="CC68" s="948"/>
      <c r="CD68" s="948"/>
      <c r="CE68" s="948"/>
      <c r="CF68" s="948"/>
      <c r="CG68" s="949"/>
      <c r="CH68" s="944"/>
      <c r="CI68" s="945"/>
      <c r="CJ68" s="945"/>
      <c r="CK68" s="945"/>
      <c r="CL68" s="946"/>
      <c r="CM68" s="944"/>
      <c r="CN68" s="945"/>
      <c r="CO68" s="945"/>
      <c r="CP68" s="945"/>
      <c r="CQ68" s="946"/>
      <c r="CR68" s="944"/>
      <c r="CS68" s="945"/>
      <c r="CT68" s="945"/>
      <c r="CU68" s="945"/>
      <c r="CV68" s="946"/>
      <c r="CW68" s="944"/>
      <c r="CX68" s="945"/>
      <c r="CY68" s="945"/>
      <c r="CZ68" s="945"/>
      <c r="DA68" s="946"/>
      <c r="DB68" s="944"/>
      <c r="DC68" s="945"/>
      <c r="DD68" s="945"/>
      <c r="DE68" s="945"/>
      <c r="DF68" s="946"/>
      <c r="DG68" s="944"/>
      <c r="DH68" s="945"/>
      <c r="DI68" s="945"/>
      <c r="DJ68" s="945"/>
      <c r="DK68" s="946"/>
      <c r="DL68" s="944"/>
      <c r="DM68" s="945"/>
      <c r="DN68" s="945"/>
      <c r="DO68" s="945"/>
      <c r="DP68" s="946"/>
      <c r="DQ68" s="944"/>
      <c r="DR68" s="945"/>
      <c r="DS68" s="945"/>
      <c r="DT68" s="945"/>
      <c r="DU68" s="946"/>
      <c r="DV68" s="941"/>
      <c r="DW68" s="942"/>
      <c r="DX68" s="942"/>
      <c r="DY68" s="942"/>
      <c r="DZ68" s="943"/>
      <c r="EA68" s="247"/>
    </row>
    <row r="69" spans="1:131" s="248" customFormat="1" ht="26.25" customHeight="1" x14ac:dyDescent="0.15">
      <c r="A69" s="262">
        <v>2</v>
      </c>
      <c r="B69" s="957" t="s">
        <v>572</v>
      </c>
      <c r="C69" s="958"/>
      <c r="D69" s="958"/>
      <c r="E69" s="958"/>
      <c r="F69" s="958"/>
      <c r="G69" s="958"/>
      <c r="H69" s="958"/>
      <c r="I69" s="958"/>
      <c r="J69" s="958"/>
      <c r="K69" s="958"/>
      <c r="L69" s="958"/>
      <c r="M69" s="958"/>
      <c r="N69" s="958"/>
      <c r="O69" s="958"/>
      <c r="P69" s="959"/>
      <c r="Q69" s="960">
        <v>159</v>
      </c>
      <c r="R69" s="915"/>
      <c r="S69" s="915"/>
      <c r="T69" s="915"/>
      <c r="U69" s="915"/>
      <c r="V69" s="915">
        <v>155</v>
      </c>
      <c r="W69" s="915"/>
      <c r="X69" s="915"/>
      <c r="Y69" s="915"/>
      <c r="Z69" s="915"/>
      <c r="AA69" s="915">
        <v>4</v>
      </c>
      <c r="AB69" s="915"/>
      <c r="AC69" s="915"/>
      <c r="AD69" s="915"/>
      <c r="AE69" s="915"/>
      <c r="AF69" s="915">
        <v>4</v>
      </c>
      <c r="AG69" s="915"/>
      <c r="AH69" s="915"/>
      <c r="AI69" s="915"/>
      <c r="AJ69" s="915"/>
      <c r="AK69" s="915" t="s">
        <v>582</v>
      </c>
      <c r="AL69" s="915"/>
      <c r="AM69" s="915"/>
      <c r="AN69" s="915"/>
      <c r="AO69" s="915"/>
      <c r="AP69" s="915" t="s">
        <v>582</v>
      </c>
      <c r="AQ69" s="915"/>
      <c r="AR69" s="915"/>
      <c r="AS69" s="915"/>
      <c r="AT69" s="915"/>
      <c r="AU69" s="915" t="s">
        <v>582</v>
      </c>
      <c r="AV69" s="915"/>
      <c r="AW69" s="915"/>
      <c r="AX69" s="915"/>
      <c r="AY69" s="915"/>
      <c r="AZ69" s="961"/>
      <c r="BA69" s="961"/>
      <c r="BB69" s="961"/>
      <c r="BC69" s="961"/>
      <c r="BD69" s="962"/>
      <c r="BE69" s="266"/>
      <c r="BF69" s="266"/>
      <c r="BG69" s="266"/>
      <c r="BH69" s="266"/>
      <c r="BI69" s="266"/>
      <c r="BJ69" s="266"/>
      <c r="BK69" s="266"/>
      <c r="BL69" s="266"/>
      <c r="BM69" s="266"/>
      <c r="BN69" s="266"/>
      <c r="BO69" s="266"/>
      <c r="BP69" s="266"/>
      <c r="BQ69" s="263">
        <v>63</v>
      </c>
      <c r="BR69" s="268"/>
      <c r="BS69" s="947"/>
      <c r="BT69" s="948"/>
      <c r="BU69" s="948"/>
      <c r="BV69" s="948"/>
      <c r="BW69" s="948"/>
      <c r="BX69" s="948"/>
      <c r="BY69" s="948"/>
      <c r="BZ69" s="948"/>
      <c r="CA69" s="948"/>
      <c r="CB69" s="948"/>
      <c r="CC69" s="948"/>
      <c r="CD69" s="948"/>
      <c r="CE69" s="948"/>
      <c r="CF69" s="948"/>
      <c r="CG69" s="949"/>
      <c r="CH69" s="944"/>
      <c r="CI69" s="945"/>
      <c r="CJ69" s="945"/>
      <c r="CK69" s="945"/>
      <c r="CL69" s="946"/>
      <c r="CM69" s="944"/>
      <c r="CN69" s="945"/>
      <c r="CO69" s="945"/>
      <c r="CP69" s="945"/>
      <c r="CQ69" s="946"/>
      <c r="CR69" s="944"/>
      <c r="CS69" s="945"/>
      <c r="CT69" s="945"/>
      <c r="CU69" s="945"/>
      <c r="CV69" s="946"/>
      <c r="CW69" s="944"/>
      <c r="CX69" s="945"/>
      <c r="CY69" s="945"/>
      <c r="CZ69" s="945"/>
      <c r="DA69" s="946"/>
      <c r="DB69" s="944"/>
      <c r="DC69" s="945"/>
      <c r="DD69" s="945"/>
      <c r="DE69" s="945"/>
      <c r="DF69" s="946"/>
      <c r="DG69" s="944"/>
      <c r="DH69" s="945"/>
      <c r="DI69" s="945"/>
      <c r="DJ69" s="945"/>
      <c r="DK69" s="946"/>
      <c r="DL69" s="944"/>
      <c r="DM69" s="945"/>
      <c r="DN69" s="945"/>
      <c r="DO69" s="945"/>
      <c r="DP69" s="946"/>
      <c r="DQ69" s="944"/>
      <c r="DR69" s="945"/>
      <c r="DS69" s="945"/>
      <c r="DT69" s="945"/>
      <c r="DU69" s="946"/>
      <c r="DV69" s="941"/>
      <c r="DW69" s="942"/>
      <c r="DX69" s="942"/>
      <c r="DY69" s="942"/>
      <c r="DZ69" s="943"/>
      <c r="EA69" s="247"/>
    </row>
    <row r="70" spans="1:131" s="248" customFormat="1" ht="26.25" customHeight="1" x14ac:dyDescent="0.15">
      <c r="A70" s="262">
        <v>3</v>
      </c>
      <c r="B70" s="957" t="s">
        <v>573</v>
      </c>
      <c r="C70" s="958"/>
      <c r="D70" s="958"/>
      <c r="E70" s="958"/>
      <c r="F70" s="958"/>
      <c r="G70" s="958"/>
      <c r="H70" s="958"/>
      <c r="I70" s="958"/>
      <c r="J70" s="958"/>
      <c r="K70" s="958"/>
      <c r="L70" s="958"/>
      <c r="M70" s="958"/>
      <c r="N70" s="958"/>
      <c r="O70" s="958"/>
      <c r="P70" s="959"/>
      <c r="Q70" s="960">
        <v>3241</v>
      </c>
      <c r="R70" s="915"/>
      <c r="S70" s="915"/>
      <c r="T70" s="915"/>
      <c r="U70" s="915"/>
      <c r="V70" s="915">
        <v>3174</v>
      </c>
      <c r="W70" s="915"/>
      <c r="X70" s="915"/>
      <c r="Y70" s="915"/>
      <c r="Z70" s="915"/>
      <c r="AA70" s="915">
        <v>67</v>
      </c>
      <c r="AB70" s="915"/>
      <c r="AC70" s="915"/>
      <c r="AD70" s="915"/>
      <c r="AE70" s="915"/>
      <c r="AF70" s="915">
        <v>475</v>
      </c>
      <c r="AG70" s="915"/>
      <c r="AH70" s="915"/>
      <c r="AI70" s="915"/>
      <c r="AJ70" s="915"/>
      <c r="AK70" s="915" t="s">
        <v>582</v>
      </c>
      <c r="AL70" s="915"/>
      <c r="AM70" s="915"/>
      <c r="AN70" s="915"/>
      <c r="AO70" s="915"/>
      <c r="AP70" s="915">
        <v>519</v>
      </c>
      <c r="AQ70" s="915"/>
      <c r="AR70" s="915"/>
      <c r="AS70" s="915"/>
      <c r="AT70" s="915"/>
      <c r="AU70" s="915">
        <v>239</v>
      </c>
      <c r="AV70" s="915"/>
      <c r="AW70" s="915"/>
      <c r="AX70" s="915"/>
      <c r="AY70" s="915"/>
      <c r="AZ70" s="961"/>
      <c r="BA70" s="961"/>
      <c r="BB70" s="961"/>
      <c r="BC70" s="961"/>
      <c r="BD70" s="962"/>
      <c r="BE70" s="266"/>
      <c r="BF70" s="266"/>
      <c r="BG70" s="266"/>
      <c r="BH70" s="266"/>
      <c r="BI70" s="266"/>
      <c r="BJ70" s="266"/>
      <c r="BK70" s="266"/>
      <c r="BL70" s="266"/>
      <c r="BM70" s="266"/>
      <c r="BN70" s="266"/>
      <c r="BO70" s="266"/>
      <c r="BP70" s="266"/>
      <c r="BQ70" s="263">
        <v>64</v>
      </c>
      <c r="BR70" s="268"/>
      <c r="BS70" s="947"/>
      <c r="BT70" s="948"/>
      <c r="BU70" s="948"/>
      <c r="BV70" s="948"/>
      <c r="BW70" s="948"/>
      <c r="BX70" s="948"/>
      <c r="BY70" s="948"/>
      <c r="BZ70" s="948"/>
      <c r="CA70" s="948"/>
      <c r="CB70" s="948"/>
      <c r="CC70" s="948"/>
      <c r="CD70" s="948"/>
      <c r="CE70" s="948"/>
      <c r="CF70" s="948"/>
      <c r="CG70" s="949"/>
      <c r="CH70" s="944"/>
      <c r="CI70" s="945"/>
      <c r="CJ70" s="945"/>
      <c r="CK70" s="945"/>
      <c r="CL70" s="946"/>
      <c r="CM70" s="944"/>
      <c r="CN70" s="945"/>
      <c r="CO70" s="945"/>
      <c r="CP70" s="945"/>
      <c r="CQ70" s="946"/>
      <c r="CR70" s="944"/>
      <c r="CS70" s="945"/>
      <c r="CT70" s="945"/>
      <c r="CU70" s="945"/>
      <c r="CV70" s="946"/>
      <c r="CW70" s="944"/>
      <c r="CX70" s="945"/>
      <c r="CY70" s="945"/>
      <c r="CZ70" s="945"/>
      <c r="DA70" s="946"/>
      <c r="DB70" s="944"/>
      <c r="DC70" s="945"/>
      <c r="DD70" s="945"/>
      <c r="DE70" s="945"/>
      <c r="DF70" s="946"/>
      <c r="DG70" s="944"/>
      <c r="DH70" s="945"/>
      <c r="DI70" s="945"/>
      <c r="DJ70" s="945"/>
      <c r="DK70" s="946"/>
      <c r="DL70" s="944"/>
      <c r="DM70" s="945"/>
      <c r="DN70" s="945"/>
      <c r="DO70" s="945"/>
      <c r="DP70" s="946"/>
      <c r="DQ70" s="944"/>
      <c r="DR70" s="945"/>
      <c r="DS70" s="945"/>
      <c r="DT70" s="945"/>
      <c r="DU70" s="946"/>
      <c r="DV70" s="941"/>
      <c r="DW70" s="942"/>
      <c r="DX70" s="942"/>
      <c r="DY70" s="942"/>
      <c r="DZ70" s="943"/>
      <c r="EA70" s="247"/>
    </row>
    <row r="71" spans="1:131" s="248" customFormat="1" ht="26.25" customHeight="1" x14ac:dyDescent="0.15">
      <c r="A71" s="262">
        <v>4</v>
      </c>
      <c r="B71" s="957" t="s">
        <v>574</v>
      </c>
      <c r="C71" s="958"/>
      <c r="D71" s="958"/>
      <c r="E71" s="958"/>
      <c r="F71" s="958"/>
      <c r="G71" s="958"/>
      <c r="H71" s="958"/>
      <c r="I71" s="958"/>
      <c r="J71" s="958"/>
      <c r="K71" s="958"/>
      <c r="L71" s="958"/>
      <c r="M71" s="958"/>
      <c r="N71" s="958"/>
      <c r="O71" s="958"/>
      <c r="P71" s="959"/>
      <c r="Q71" s="960">
        <v>4723</v>
      </c>
      <c r="R71" s="915"/>
      <c r="S71" s="915"/>
      <c r="T71" s="915"/>
      <c r="U71" s="915"/>
      <c r="V71" s="915">
        <v>4474</v>
      </c>
      <c r="W71" s="915"/>
      <c r="X71" s="915"/>
      <c r="Y71" s="915"/>
      <c r="Z71" s="915"/>
      <c r="AA71" s="915">
        <v>249</v>
      </c>
      <c r="AB71" s="915"/>
      <c r="AC71" s="915"/>
      <c r="AD71" s="915"/>
      <c r="AE71" s="915"/>
      <c r="AF71" s="915">
        <v>2392</v>
      </c>
      <c r="AG71" s="915"/>
      <c r="AH71" s="915"/>
      <c r="AI71" s="915"/>
      <c r="AJ71" s="915"/>
      <c r="AK71" s="915">
        <v>26</v>
      </c>
      <c r="AL71" s="915"/>
      <c r="AM71" s="915"/>
      <c r="AN71" s="915"/>
      <c r="AO71" s="915"/>
      <c r="AP71" s="915">
        <v>11494</v>
      </c>
      <c r="AQ71" s="915"/>
      <c r="AR71" s="915"/>
      <c r="AS71" s="915"/>
      <c r="AT71" s="915"/>
      <c r="AU71" s="915">
        <v>552</v>
      </c>
      <c r="AV71" s="915"/>
      <c r="AW71" s="915"/>
      <c r="AX71" s="915"/>
      <c r="AY71" s="915"/>
      <c r="AZ71" s="961"/>
      <c r="BA71" s="961"/>
      <c r="BB71" s="961"/>
      <c r="BC71" s="961"/>
      <c r="BD71" s="962"/>
      <c r="BE71" s="266"/>
      <c r="BF71" s="266"/>
      <c r="BG71" s="266"/>
      <c r="BH71" s="266"/>
      <c r="BI71" s="266"/>
      <c r="BJ71" s="266"/>
      <c r="BK71" s="266"/>
      <c r="BL71" s="266"/>
      <c r="BM71" s="266"/>
      <c r="BN71" s="266"/>
      <c r="BO71" s="266"/>
      <c r="BP71" s="266"/>
      <c r="BQ71" s="263">
        <v>65</v>
      </c>
      <c r="BR71" s="268"/>
      <c r="BS71" s="947"/>
      <c r="BT71" s="948"/>
      <c r="BU71" s="948"/>
      <c r="BV71" s="948"/>
      <c r="BW71" s="948"/>
      <c r="BX71" s="948"/>
      <c r="BY71" s="948"/>
      <c r="BZ71" s="948"/>
      <c r="CA71" s="948"/>
      <c r="CB71" s="948"/>
      <c r="CC71" s="948"/>
      <c r="CD71" s="948"/>
      <c r="CE71" s="948"/>
      <c r="CF71" s="948"/>
      <c r="CG71" s="949"/>
      <c r="CH71" s="944"/>
      <c r="CI71" s="945"/>
      <c r="CJ71" s="945"/>
      <c r="CK71" s="945"/>
      <c r="CL71" s="946"/>
      <c r="CM71" s="944"/>
      <c r="CN71" s="945"/>
      <c r="CO71" s="945"/>
      <c r="CP71" s="945"/>
      <c r="CQ71" s="946"/>
      <c r="CR71" s="944"/>
      <c r="CS71" s="945"/>
      <c r="CT71" s="945"/>
      <c r="CU71" s="945"/>
      <c r="CV71" s="946"/>
      <c r="CW71" s="944"/>
      <c r="CX71" s="945"/>
      <c r="CY71" s="945"/>
      <c r="CZ71" s="945"/>
      <c r="DA71" s="946"/>
      <c r="DB71" s="944"/>
      <c r="DC71" s="945"/>
      <c r="DD71" s="945"/>
      <c r="DE71" s="945"/>
      <c r="DF71" s="946"/>
      <c r="DG71" s="944"/>
      <c r="DH71" s="945"/>
      <c r="DI71" s="945"/>
      <c r="DJ71" s="945"/>
      <c r="DK71" s="946"/>
      <c r="DL71" s="944"/>
      <c r="DM71" s="945"/>
      <c r="DN71" s="945"/>
      <c r="DO71" s="945"/>
      <c r="DP71" s="946"/>
      <c r="DQ71" s="944"/>
      <c r="DR71" s="945"/>
      <c r="DS71" s="945"/>
      <c r="DT71" s="945"/>
      <c r="DU71" s="946"/>
      <c r="DV71" s="941"/>
      <c r="DW71" s="942"/>
      <c r="DX71" s="942"/>
      <c r="DY71" s="942"/>
      <c r="DZ71" s="943"/>
      <c r="EA71" s="247"/>
    </row>
    <row r="72" spans="1:131" s="248" customFormat="1" ht="26.25" customHeight="1" x14ac:dyDescent="0.15">
      <c r="A72" s="262">
        <v>5</v>
      </c>
      <c r="B72" s="957" t="s">
        <v>575</v>
      </c>
      <c r="C72" s="958"/>
      <c r="D72" s="958"/>
      <c r="E72" s="958"/>
      <c r="F72" s="958"/>
      <c r="G72" s="958"/>
      <c r="H72" s="958"/>
      <c r="I72" s="958"/>
      <c r="J72" s="958"/>
      <c r="K72" s="958"/>
      <c r="L72" s="958"/>
      <c r="M72" s="958"/>
      <c r="N72" s="958"/>
      <c r="O72" s="958"/>
      <c r="P72" s="959"/>
      <c r="Q72" s="960">
        <v>6071</v>
      </c>
      <c r="R72" s="915"/>
      <c r="S72" s="915"/>
      <c r="T72" s="915"/>
      <c r="U72" s="915"/>
      <c r="V72" s="915">
        <v>5742</v>
      </c>
      <c r="W72" s="915"/>
      <c r="X72" s="915"/>
      <c r="Y72" s="915"/>
      <c r="Z72" s="915"/>
      <c r="AA72" s="915">
        <v>329</v>
      </c>
      <c r="AB72" s="915"/>
      <c r="AC72" s="915"/>
      <c r="AD72" s="915"/>
      <c r="AE72" s="915"/>
      <c r="AF72" s="915">
        <v>6482</v>
      </c>
      <c r="AG72" s="915"/>
      <c r="AH72" s="915"/>
      <c r="AI72" s="915"/>
      <c r="AJ72" s="915"/>
      <c r="AK72" s="915" t="s">
        <v>583</v>
      </c>
      <c r="AL72" s="915"/>
      <c r="AM72" s="915"/>
      <c r="AN72" s="915"/>
      <c r="AO72" s="915"/>
      <c r="AP72" s="915">
        <v>4802</v>
      </c>
      <c r="AQ72" s="915"/>
      <c r="AR72" s="915"/>
      <c r="AS72" s="915"/>
      <c r="AT72" s="915"/>
      <c r="AU72" s="915" t="s">
        <v>582</v>
      </c>
      <c r="AV72" s="915"/>
      <c r="AW72" s="915"/>
      <c r="AX72" s="915"/>
      <c r="AY72" s="915"/>
      <c r="AZ72" s="961"/>
      <c r="BA72" s="961"/>
      <c r="BB72" s="961"/>
      <c r="BC72" s="961"/>
      <c r="BD72" s="962"/>
      <c r="BE72" s="266"/>
      <c r="BF72" s="266"/>
      <c r="BG72" s="266"/>
      <c r="BH72" s="266"/>
      <c r="BI72" s="266"/>
      <c r="BJ72" s="266"/>
      <c r="BK72" s="266"/>
      <c r="BL72" s="266"/>
      <c r="BM72" s="266"/>
      <c r="BN72" s="266"/>
      <c r="BO72" s="266"/>
      <c r="BP72" s="266"/>
      <c r="BQ72" s="263">
        <v>66</v>
      </c>
      <c r="BR72" s="268"/>
      <c r="BS72" s="947"/>
      <c r="BT72" s="948"/>
      <c r="BU72" s="948"/>
      <c r="BV72" s="948"/>
      <c r="BW72" s="948"/>
      <c r="BX72" s="948"/>
      <c r="BY72" s="948"/>
      <c r="BZ72" s="948"/>
      <c r="CA72" s="948"/>
      <c r="CB72" s="948"/>
      <c r="CC72" s="948"/>
      <c r="CD72" s="948"/>
      <c r="CE72" s="948"/>
      <c r="CF72" s="948"/>
      <c r="CG72" s="949"/>
      <c r="CH72" s="944"/>
      <c r="CI72" s="945"/>
      <c r="CJ72" s="945"/>
      <c r="CK72" s="945"/>
      <c r="CL72" s="946"/>
      <c r="CM72" s="944"/>
      <c r="CN72" s="945"/>
      <c r="CO72" s="945"/>
      <c r="CP72" s="945"/>
      <c r="CQ72" s="946"/>
      <c r="CR72" s="944"/>
      <c r="CS72" s="945"/>
      <c r="CT72" s="945"/>
      <c r="CU72" s="945"/>
      <c r="CV72" s="946"/>
      <c r="CW72" s="944"/>
      <c r="CX72" s="945"/>
      <c r="CY72" s="945"/>
      <c r="CZ72" s="945"/>
      <c r="DA72" s="946"/>
      <c r="DB72" s="944"/>
      <c r="DC72" s="945"/>
      <c r="DD72" s="945"/>
      <c r="DE72" s="945"/>
      <c r="DF72" s="946"/>
      <c r="DG72" s="944"/>
      <c r="DH72" s="945"/>
      <c r="DI72" s="945"/>
      <c r="DJ72" s="945"/>
      <c r="DK72" s="946"/>
      <c r="DL72" s="944"/>
      <c r="DM72" s="945"/>
      <c r="DN72" s="945"/>
      <c r="DO72" s="945"/>
      <c r="DP72" s="946"/>
      <c r="DQ72" s="944"/>
      <c r="DR72" s="945"/>
      <c r="DS72" s="945"/>
      <c r="DT72" s="945"/>
      <c r="DU72" s="946"/>
      <c r="DV72" s="941"/>
      <c r="DW72" s="942"/>
      <c r="DX72" s="942"/>
      <c r="DY72" s="942"/>
      <c r="DZ72" s="943"/>
      <c r="EA72" s="247"/>
    </row>
    <row r="73" spans="1:131" s="248" customFormat="1" ht="26.25" customHeight="1" x14ac:dyDescent="0.15">
      <c r="A73" s="262">
        <v>6</v>
      </c>
      <c r="B73" s="957" t="s">
        <v>576</v>
      </c>
      <c r="C73" s="958"/>
      <c r="D73" s="958"/>
      <c r="E73" s="958"/>
      <c r="F73" s="958"/>
      <c r="G73" s="958"/>
      <c r="H73" s="958"/>
      <c r="I73" s="958"/>
      <c r="J73" s="958"/>
      <c r="K73" s="958"/>
      <c r="L73" s="958"/>
      <c r="M73" s="958"/>
      <c r="N73" s="958"/>
      <c r="O73" s="958"/>
      <c r="P73" s="959"/>
      <c r="Q73" s="960">
        <v>22428</v>
      </c>
      <c r="R73" s="915"/>
      <c r="S73" s="915"/>
      <c r="T73" s="915"/>
      <c r="U73" s="915"/>
      <c r="V73" s="915">
        <v>21660</v>
      </c>
      <c r="W73" s="915"/>
      <c r="X73" s="915"/>
      <c r="Y73" s="915"/>
      <c r="Z73" s="915"/>
      <c r="AA73" s="915">
        <v>768</v>
      </c>
      <c r="AB73" s="915"/>
      <c r="AC73" s="915"/>
      <c r="AD73" s="915"/>
      <c r="AE73" s="915"/>
      <c r="AF73" s="915">
        <v>768</v>
      </c>
      <c r="AG73" s="915"/>
      <c r="AH73" s="915"/>
      <c r="AI73" s="915"/>
      <c r="AJ73" s="915"/>
      <c r="AK73" s="915">
        <v>28</v>
      </c>
      <c r="AL73" s="915"/>
      <c r="AM73" s="915"/>
      <c r="AN73" s="915"/>
      <c r="AO73" s="915"/>
      <c r="AP73" s="915" t="s">
        <v>582</v>
      </c>
      <c r="AQ73" s="915"/>
      <c r="AR73" s="915"/>
      <c r="AS73" s="915"/>
      <c r="AT73" s="915"/>
      <c r="AU73" s="915" t="s">
        <v>582</v>
      </c>
      <c r="AV73" s="915"/>
      <c r="AW73" s="915"/>
      <c r="AX73" s="915"/>
      <c r="AY73" s="915"/>
      <c r="AZ73" s="961"/>
      <c r="BA73" s="961"/>
      <c r="BB73" s="961"/>
      <c r="BC73" s="961"/>
      <c r="BD73" s="962"/>
      <c r="BE73" s="266"/>
      <c r="BF73" s="266"/>
      <c r="BG73" s="266"/>
      <c r="BH73" s="266"/>
      <c r="BI73" s="266"/>
      <c r="BJ73" s="266"/>
      <c r="BK73" s="266"/>
      <c r="BL73" s="266"/>
      <c r="BM73" s="266"/>
      <c r="BN73" s="266"/>
      <c r="BO73" s="266"/>
      <c r="BP73" s="266"/>
      <c r="BQ73" s="263">
        <v>67</v>
      </c>
      <c r="BR73" s="268"/>
      <c r="BS73" s="947"/>
      <c r="BT73" s="948"/>
      <c r="BU73" s="948"/>
      <c r="BV73" s="948"/>
      <c r="BW73" s="948"/>
      <c r="BX73" s="948"/>
      <c r="BY73" s="948"/>
      <c r="BZ73" s="948"/>
      <c r="CA73" s="948"/>
      <c r="CB73" s="948"/>
      <c r="CC73" s="948"/>
      <c r="CD73" s="948"/>
      <c r="CE73" s="948"/>
      <c r="CF73" s="948"/>
      <c r="CG73" s="949"/>
      <c r="CH73" s="944"/>
      <c r="CI73" s="945"/>
      <c r="CJ73" s="945"/>
      <c r="CK73" s="945"/>
      <c r="CL73" s="946"/>
      <c r="CM73" s="944"/>
      <c r="CN73" s="945"/>
      <c r="CO73" s="945"/>
      <c r="CP73" s="945"/>
      <c r="CQ73" s="946"/>
      <c r="CR73" s="944"/>
      <c r="CS73" s="945"/>
      <c r="CT73" s="945"/>
      <c r="CU73" s="945"/>
      <c r="CV73" s="946"/>
      <c r="CW73" s="944"/>
      <c r="CX73" s="945"/>
      <c r="CY73" s="945"/>
      <c r="CZ73" s="945"/>
      <c r="DA73" s="946"/>
      <c r="DB73" s="944"/>
      <c r="DC73" s="945"/>
      <c r="DD73" s="945"/>
      <c r="DE73" s="945"/>
      <c r="DF73" s="946"/>
      <c r="DG73" s="944"/>
      <c r="DH73" s="945"/>
      <c r="DI73" s="945"/>
      <c r="DJ73" s="945"/>
      <c r="DK73" s="946"/>
      <c r="DL73" s="944"/>
      <c r="DM73" s="945"/>
      <c r="DN73" s="945"/>
      <c r="DO73" s="945"/>
      <c r="DP73" s="946"/>
      <c r="DQ73" s="944"/>
      <c r="DR73" s="945"/>
      <c r="DS73" s="945"/>
      <c r="DT73" s="945"/>
      <c r="DU73" s="946"/>
      <c r="DV73" s="941"/>
      <c r="DW73" s="942"/>
      <c r="DX73" s="942"/>
      <c r="DY73" s="942"/>
      <c r="DZ73" s="943"/>
      <c r="EA73" s="247"/>
    </row>
    <row r="74" spans="1:131" s="248" customFormat="1" ht="26.25" customHeight="1" x14ac:dyDescent="0.15">
      <c r="A74" s="262">
        <v>7</v>
      </c>
      <c r="B74" s="957" t="s">
        <v>577</v>
      </c>
      <c r="C74" s="958"/>
      <c r="D74" s="958"/>
      <c r="E74" s="958"/>
      <c r="F74" s="958"/>
      <c r="G74" s="958"/>
      <c r="H74" s="958"/>
      <c r="I74" s="958"/>
      <c r="J74" s="958"/>
      <c r="K74" s="958"/>
      <c r="L74" s="958"/>
      <c r="M74" s="958"/>
      <c r="N74" s="958"/>
      <c r="O74" s="958"/>
      <c r="P74" s="959"/>
      <c r="Q74" s="960">
        <v>193</v>
      </c>
      <c r="R74" s="915"/>
      <c r="S74" s="915"/>
      <c r="T74" s="915"/>
      <c r="U74" s="915"/>
      <c r="V74" s="915">
        <v>137</v>
      </c>
      <c r="W74" s="915"/>
      <c r="X74" s="915"/>
      <c r="Y74" s="915"/>
      <c r="Z74" s="915"/>
      <c r="AA74" s="915">
        <v>56</v>
      </c>
      <c r="AB74" s="915"/>
      <c r="AC74" s="915"/>
      <c r="AD74" s="915"/>
      <c r="AE74" s="915"/>
      <c r="AF74" s="915">
        <v>56</v>
      </c>
      <c r="AG74" s="915"/>
      <c r="AH74" s="915"/>
      <c r="AI74" s="915"/>
      <c r="AJ74" s="915"/>
      <c r="AK74" s="915" t="s">
        <v>582</v>
      </c>
      <c r="AL74" s="915"/>
      <c r="AM74" s="915"/>
      <c r="AN74" s="915"/>
      <c r="AO74" s="915"/>
      <c r="AP74" s="915" t="s">
        <v>582</v>
      </c>
      <c r="AQ74" s="915"/>
      <c r="AR74" s="915"/>
      <c r="AS74" s="915"/>
      <c r="AT74" s="915"/>
      <c r="AU74" s="915" t="s">
        <v>582</v>
      </c>
      <c r="AV74" s="915"/>
      <c r="AW74" s="915"/>
      <c r="AX74" s="915"/>
      <c r="AY74" s="915"/>
      <c r="AZ74" s="961"/>
      <c r="BA74" s="961"/>
      <c r="BB74" s="961"/>
      <c r="BC74" s="961"/>
      <c r="BD74" s="962"/>
      <c r="BE74" s="266"/>
      <c r="BF74" s="266"/>
      <c r="BG74" s="266"/>
      <c r="BH74" s="266"/>
      <c r="BI74" s="266"/>
      <c r="BJ74" s="266"/>
      <c r="BK74" s="266"/>
      <c r="BL74" s="266"/>
      <c r="BM74" s="266"/>
      <c r="BN74" s="266"/>
      <c r="BO74" s="266"/>
      <c r="BP74" s="266"/>
      <c r="BQ74" s="263">
        <v>68</v>
      </c>
      <c r="BR74" s="268"/>
      <c r="BS74" s="947"/>
      <c r="BT74" s="948"/>
      <c r="BU74" s="948"/>
      <c r="BV74" s="948"/>
      <c r="BW74" s="948"/>
      <c r="BX74" s="948"/>
      <c r="BY74" s="948"/>
      <c r="BZ74" s="948"/>
      <c r="CA74" s="948"/>
      <c r="CB74" s="948"/>
      <c r="CC74" s="948"/>
      <c r="CD74" s="948"/>
      <c r="CE74" s="948"/>
      <c r="CF74" s="948"/>
      <c r="CG74" s="949"/>
      <c r="CH74" s="944"/>
      <c r="CI74" s="945"/>
      <c r="CJ74" s="945"/>
      <c r="CK74" s="945"/>
      <c r="CL74" s="946"/>
      <c r="CM74" s="944"/>
      <c r="CN74" s="945"/>
      <c r="CO74" s="945"/>
      <c r="CP74" s="945"/>
      <c r="CQ74" s="946"/>
      <c r="CR74" s="944"/>
      <c r="CS74" s="945"/>
      <c r="CT74" s="945"/>
      <c r="CU74" s="945"/>
      <c r="CV74" s="946"/>
      <c r="CW74" s="944"/>
      <c r="CX74" s="945"/>
      <c r="CY74" s="945"/>
      <c r="CZ74" s="945"/>
      <c r="DA74" s="946"/>
      <c r="DB74" s="944"/>
      <c r="DC74" s="945"/>
      <c r="DD74" s="945"/>
      <c r="DE74" s="945"/>
      <c r="DF74" s="946"/>
      <c r="DG74" s="944"/>
      <c r="DH74" s="945"/>
      <c r="DI74" s="945"/>
      <c r="DJ74" s="945"/>
      <c r="DK74" s="946"/>
      <c r="DL74" s="944"/>
      <c r="DM74" s="945"/>
      <c r="DN74" s="945"/>
      <c r="DO74" s="945"/>
      <c r="DP74" s="946"/>
      <c r="DQ74" s="944"/>
      <c r="DR74" s="945"/>
      <c r="DS74" s="945"/>
      <c r="DT74" s="945"/>
      <c r="DU74" s="946"/>
      <c r="DV74" s="941"/>
      <c r="DW74" s="942"/>
      <c r="DX74" s="942"/>
      <c r="DY74" s="942"/>
      <c r="DZ74" s="943"/>
      <c r="EA74" s="247"/>
    </row>
    <row r="75" spans="1:131" s="248" customFormat="1" ht="26.25" customHeight="1" x14ac:dyDescent="0.15">
      <c r="A75" s="262">
        <v>8</v>
      </c>
      <c r="B75" s="957" t="s">
        <v>578</v>
      </c>
      <c r="C75" s="958"/>
      <c r="D75" s="958"/>
      <c r="E75" s="958"/>
      <c r="F75" s="958"/>
      <c r="G75" s="958"/>
      <c r="H75" s="958"/>
      <c r="I75" s="958"/>
      <c r="J75" s="958"/>
      <c r="K75" s="958"/>
      <c r="L75" s="958"/>
      <c r="M75" s="958"/>
      <c r="N75" s="958"/>
      <c r="O75" s="958"/>
      <c r="P75" s="959"/>
      <c r="Q75" s="963">
        <v>102</v>
      </c>
      <c r="R75" s="964"/>
      <c r="S75" s="964"/>
      <c r="T75" s="964"/>
      <c r="U75" s="914"/>
      <c r="V75" s="965">
        <v>95</v>
      </c>
      <c r="W75" s="964"/>
      <c r="X75" s="964"/>
      <c r="Y75" s="964"/>
      <c r="Z75" s="914"/>
      <c r="AA75" s="965">
        <v>7</v>
      </c>
      <c r="AB75" s="964"/>
      <c r="AC75" s="964"/>
      <c r="AD75" s="964"/>
      <c r="AE75" s="914"/>
      <c r="AF75" s="965">
        <v>7</v>
      </c>
      <c r="AG75" s="964"/>
      <c r="AH75" s="964"/>
      <c r="AI75" s="964"/>
      <c r="AJ75" s="914"/>
      <c r="AK75" s="965">
        <v>1</v>
      </c>
      <c r="AL75" s="964"/>
      <c r="AM75" s="964"/>
      <c r="AN75" s="964"/>
      <c r="AO75" s="914"/>
      <c r="AP75" s="965" t="s">
        <v>582</v>
      </c>
      <c r="AQ75" s="964"/>
      <c r="AR75" s="964"/>
      <c r="AS75" s="964"/>
      <c r="AT75" s="914"/>
      <c r="AU75" s="965" t="s">
        <v>582</v>
      </c>
      <c r="AV75" s="964"/>
      <c r="AW75" s="964"/>
      <c r="AX75" s="964"/>
      <c r="AY75" s="914"/>
      <c r="AZ75" s="961"/>
      <c r="BA75" s="961"/>
      <c r="BB75" s="961"/>
      <c r="BC75" s="961"/>
      <c r="BD75" s="962"/>
      <c r="BE75" s="266"/>
      <c r="BF75" s="266"/>
      <c r="BG75" s="266"/>
      <c r="BH75" s="266"/>
      <c r="BI75" s="266"/>
      <c r="BJ75" s="266"/>
      <c r="BK75" s="266"/>
      <c r="BL75" s="266"/>
      <c r="BM75" s="266"/>
      <c r="BN75" s="266"/>
      <c r="BO75" s="266"/>
      <c r="BP75" s="266"/>
      <c r="BQ75" s="263">
        <v>69</v>
      </c>
      <c r="BR75" s="268"/>
      <c r="BS75" s="947"/>
      <c r="BT75" s="948"/>
      <c r="BU75" s="948"/>
      <c r="BV75" s="948"/>
      <c r="BW75" s="948"/>
      <c r="BX75" s="948"/>
      <c r="BY75" s="948"/>
      <c r="BZ75" s="948"/>
      <c r="CA75" s="948"/>
      <c r="CB75" s="948"/>
      <c r="CC75" s="948"/>
      <c r="CD75" s="948"/>
      <c r="CE75" s="948"/>
      <c r="CF75" s="948"/>
      <c r="CG75" s="949"/>
      <c r="CH75" s="944"/>
      <c r="CI75" s="945"/>
      <c r="CJ75" s="945"/>
      <c r="CK75" s="945"/>
      <c r="CL75" s="946"/>
      <c r="CM75" s="944"/>
      <c r="CN75" s="945"/>
      <c r="CO75" s="945"/>
      <c r="CP75" s="945"/>
      <c r="CQ75" s="946"/>
      <c r="CR75" s="944"/>
      <c r="CS75" s="945"/>
      <c r="CT75" s="945"/>
      <c r="CU75" s="945"/>
      <c r="CV75" s="946"/>
      <c r="CW75" s="944"/>
      <c r="CX75" s="945"/>
      <c r="CY75" s="945"/>
      <c r="CZ75" s="945"/>
      <c r="DA75" s="946"/>
      <c r="DB75" s="944"/>
      <c r="DC75" s="945"/>
      <c r="DD75" s="945"/>
      <c r="DE75" s="945"/>
      <c r="DF75" s="946"/>
      <c r="DG75" s="944"/>
      <c r="DH75" s="945"/>
      <c r="DI75" s="945"/>
      <c r="DJ75" s="945"/>
      <c r="DK75" s="946"/>
      <c r="DL75" s="944"/>
      <c r="DM75" s="945"/>
      <c r="DN75" s="945"/>
      <c r="DO75" s="945"/>
      <c r="DP75" s="946"/>
      <c r="DQ75" s="944"/>
      <c r="DR75" s="945"/>
      <c r="DS75" s="945"/>
      <c r="DT75" s="945"/>
      <c r="DU75" s="946"/>
      <c r="DV75" s="941"/>
      <c r="DW75" s="942"/>
      <c r="DX75" s="942"/>
      <c r="DY75" s="942"/>
      <c r="DZ75" s="943"/>
      <c r="EA75" s="247"/>
    </row>
    <row r="76" spans="1:131" s="248" customFormat="1" ht="26.25" customHeight="1" x14ac:dyDescent="0.15">
      <c r="A76" s="262">
        <v>9</v>
      </c>
      <c r="B76" s="957" t="s">
        <v>579</v>
      </c>
      <c r="C76" s="958"/>
      <c r="D76" s="958"/>
      <c r="E76" s="958"/>
      <c r="F76" s="958"/>
      <c r="G76" s="958"/>
      <c r="H76" s="958"/>
      <c r="I76" s="958"/>
      <c r="J76" s="958"/>
      <c r="K76" s="958"/>
      <c r="L76" s="958"/>
      <c r="M76" s="958"/>
      <c r="N76" s="958"/>
      <c r="O76" s="958"/>
      <c r="P76" s="959"/>
      <c r="Q76" s="963">
        <v>108</v>
      </c>
      <c r="R76" s="964"/>
      <c r="S76" s="964"/>
      <c r="T76" s="964"/>
      <c r="U76" s="914"/>
      <c r="V76" s="965">
        <v>74</v>
      </c>
      <c r="W76" s="964"/>
      <c r="X76" s="964"/>
      <c r="Y76" s="964"/>
      <c r="Z76" s="914"/>
      <c r="AA76" s="965">
        <v>34</v>
      </c>
      <c r="AB76" s="964"/>
      <c r="AC76" s="964"/>
      <c r="AD76" s="964"/>
      <c r="AE76" s="914"/>
      <c r="AF76" s="965">
        <v>34</v>
      </c>
      <c r="AG76" s="964"/>
      <c r="AH76" s="964"/>
      <c r="AI76" s="964"/>
      <c r="AJ76" s="914"/>
      <c r="AK76" s="965" t="s">
        <v>582</v>
      </c>
      <c r="AL76" s="964"/>
      <c r="AM76" s="964"/>
      <c r="AN76" s="964"/>
      <c r="AO76" s="914"/>
      <c r="AP76" s="965" t="s">
        <v>582</v>
      </c>
      <c r="AQ76" s="964"/>
      <c r="AR76" s="964"/>
      <c r="AS76" s="964"/>
      <c r="AT76" s="914"/>
      <c r="AU76" s="965" t="s">
        <v>582</v>
      </c>
      <c r="AV76" s="964"/>
      <c r="AW76" s="964"/>
      <c r="AX76" s="964"/>
      <c r="AY76" s="914"/>
      <c r="AZ76" s="961"/>
      <c r="BA76" s="961"/>
      <c r="BB76" s="961"/>
      <c r="BC76" s="961"/>
      <c r="BD76" s="962"/>
      <c r="BE76" s="266"/>
      <c r="BF76" s="266"/>
      <c r="BG76" s="266"/>
      <c r="BH76" s="266"/>
      <c r="BI76" s="266"/>
      <c r="BJ76" s="266"/>
      <c r="BK76" s="266"/>
      <c r="BL76" s="266"/>
      <c r="BM76" s="266"/>
      <c r="BN76" s="266"/>
      <c r="BO76" s="266"/>
      <c r="BP76" s="266"/>
      <c r="BQ76" s="263">
        <v>70</v>
      </c>
      <c r="BR76" s="268"/>
      <c r="BS76" s="947"/>
      <c r="BT76" s="948"/>
      <c r="BU76" s="948"/>
      <c r="BV76" s="948"/>
      <c r="BW76" s="948"/>
      <c r="BX76" s="948"/>
      <c r="BY76" s="948"/>
      <c r="BZ76" s="948"/>
      <c r="CA76" s="948"/>
      <c r="CB76" s="948"/>
      <c r="CC76" s="948"/>
      <c r="CD76" s="948"/>
      <c r="CE76" s="948"/>
      <c r="CF76" s="948"/>
      <c r="CG76" s="949"/>
      <c r="CH76" s="944"/>
      <c r="CI76" s="945"/>
      <c r="CJ76" s="945"/>
      <c r="CK76" s="945"/>
      <c r="CL76" s="946"/>
      <c r="CM76" s="944"/>
      <c r="CN76" s="945"/>
      <c r="CO76" s="945"/>
      <c r="CP76" s="945"/>
      <c r="CQ76" s="946"/>
      <c r="CR76" s="944"/>
      <c r="CS76" s="945"/>
      <c r="CT76" s="945"/>
      <c r="CU76" s="945"/>
      <c r="CV76" s="946"/>
      <c r="CW76" s="944"/>
      <c r="CX76" s="945"/>
      <c r="CY76" s="945"/>
      <c r="CZ76" s="945"/>
      <c r="DA76" s="946"/>
      <c r="DB76" s="944"/>
      <c r="DC76" s="945"/>
      <c r="DD76" s="945"/>
      <c r="DE76" s="945"/>
      <c r="DF76" s="946"/>
      <c r="DG76" s="944"/>
      <c r="DH76" s="945"/>
      <c r="DI76" s="945"/>
      <c r="DJ76" s="945"/>
      <c r="DK76" s="946"/>
      <c r="DL76" s="944"/>
      <c r="DM76" s="945"/>
      <c r="DN76" s="945"/>
      <c r="DO76" s="945"/>
      <c r="DP76" s="946"/>
      <c r="DQ76" s="944"/>
      <c r="DR76" s="945"/>
      <c r="DS76" s="945"/>
      <c r="DT76" s="945"/>
      <c r="DU76" s="946"/>
      <c r="DV76" s="941"/>
      <c r="DW76" s="942"/>
      <c r="DX76" s="942"/>
      <c r="DY76" s="942"/>
      <c r="DZ76" s="943"/>
      <c r="EA76" s="247"/>
    </row>
    <row r="77" spans="1:131" s="248" customFormat="1" ht="26.25" customHeight="1" x14ac:dyDescent="0.15">
      <c r="A77" s="262">
        <v>10</v>
      </c>
      <c r="B77" s="957" t="s">
        <v>580</v>
      </c>
      <c r="C77" s="958"/>
      <c r="D77" s="958"/>
      <c r="E77" s="958"/>
      <c r="F77" s="958"/>
      <c r="G77" s="958"/>
      <c r="H77" s="958"/>
      <c r="I77" s="958"/>
      <c r="J77" s="958"/>
      <c r="K77" s="958"/>
      <c r="L77" s="958"/>
      <c r="M77" s="958"/>
      <c r="N77" s="958"/>
      <c r="O77" s="958"/>
      <c r="P77" s="959"/>
      <c r="Q77" s="963">
        <v>2588</v>
      </c>
      <c r="R77" s="964"/>
      <c r="S77" s="964"/>
      <c r="T77" s="964"/>
      <c r="U77" s="914"/>
      <c r="V77" s="965">
        <v>2314</v>
      </c>
      <c r="W77" s="964"/>
      <c r="X77" s="964"/>
      <c r="Y77" s="964"/>
      <c r="Z77" s="914"/>
      <c r="AA77" s="965">
        <v>274</v>
      </c>
      <c r="AB77" s="964"/>
      <c r="AC77" s="964"/>
      <c r="AD77" s="964"/>
      <c r="AE77" s="914"/>
      <c r="AF77" s="965">
        <v>274</v>
      </c>
      <c r="AG77" s="964"/>
      <c r="AH77" s="964"/>
      <c r="AI77" s="964"/>
      <c r="AJ77" s="914"/>
      <c r="AK77" s="965">
        <v>117</v>
      </c>
      <c r="AL77" s="964"/>
      <c r="AM77" s="964"/>
      <c r="AN77" s="964"/>
      <c r="AO77" s="914"/>
      <c r="AP77" s="965" t="s">
        <v>582</v>
      </c>
      <c r="AQ77" s="964"/>
      <c r="AR77" s="964"/>
      <c r="AS77" s="964"/>
      <c r="AT77" s="914"/>
      <c r="AU77" s="965" t="s">
        <v>582</v>
      </c>
      <c r="AV77" s="964"/>
      <c r="AW77" s="964"/>
      <c r="AX77" s="964"/>
      <c r="AY77" s="914"/>
      <c r="AZ77" s="961"/>
      <c r="BA77" s="961"/>
      <c r="BB77" s="961"/>
      <c r="BC77" s="961"/>
      <c r="BD77" s="962"/>
      <c r="BE77" s="266"/>
      <c r="BF77" s="266"/>
      <c r="BG77" s="266"/>
      <c r="BH77" s="266"/>
      <c r="BI77" s="266"/>
      <c r="BJ77" s="266"/>
      <c r="BK77" s="266"/>
      <c r="BL77" s="266"/>
      <c r="BM77" s="266"/>
      <c r="BN77" s="266"/>
      <c r="BO77" s="266"/>
      <c r="BP77" s="266"/>
      <c r="BQ77" s="263">
        <v>71</v>
      </c>
      <c r="BR77" s="268"/>
      <c r="BS77" s="947"/>
      <c r="BT77" s="948"/>
      <c r="BU77" s="948"/>
      <c r="BV77" s="948"/>
      <c r="BW77" s="948"/>
      <c r="BX77" s="948"/>
      <c r="BY77" s="948"/>
      <c r="BZ77" s="948"/>
      <c r="CA77" s="948"/>
      <c r="CB77" s="948"/>
      <c r="CC77" s="948"/>
      <c r="CD77" s="948"/>
      <c r="CE77" s="948"/>
      <c r="CF77" s="948"/>
      <c r="CG77" s="949"/>
      <c r="CH77" s="944"/>
      <c r="CI77" s="945"/>
      <c r="CJ77" s="945"/>
      <c r="CK77" s="945"/>
      <c r="CL77" s="946"/>
      <c r="CM77" s="944"/>
      <c r="CN77" s="945"/>
      <c r="CO77" s="945"/>
      <c r="CP77" s="945"/>
      <c r="CQ77" s="946"/>
      <c r="CR77" s="944"/>
      <c r="CS77" s="945"/>
      <c r="CT77" s="945"/>
      <c r="CU77" s="945"/>
      <c r="CV77" s="946"/>
      <c r="CW77" s="944"/>
      <c r="CX77" s="945"/>
      <c r="CY77" s="945"/>
      <c r="CZ77" s="945"/>
      <c r="DA77" s="946"/>
      <c r="DB77" s="944"/>
      <c r="DC77" s="945"/>
      <c r="DD77" s="945"/>
      <c r="DE77" s="945"/>
      <c r="DF77" s="946"/>
      <c r="DG77" s="944"/>
      <c r="DH77" s="945"/>
      <c r="DI77" s="945"/>
      <c r="DJ77" s="945"/>
      <c r="DK77" s="946"/>
      <c r="DL77" s="944"/>
      <c r="DM77" s="945"/>
      <c r="DN77" s="945"/>
      <c r="DO77" s="945"/>
      <c r="DP77" s="946"/>
      <c r="DQ77" s="944"/>
      <c r="DR77" s="945"/>
      <c r="DS77" s="945"/>
      <c r="DT77" s="945"/>
      <c r="DU77" s="946"/>
      <c r="DV77" s="941"/>
      <c r="DW77" s="942"/>
      <c r="DX77" s="942"/>
      <c r="DY77" s="942"/>
      <c r="DZ77" s="943"/>
      <c r="EA77" s="247"/>
    </row>
    <row r="78" spans="1:131" s="248" customFormat="1" ht="26.25" customHeight="1" x14ac:dyDescent="0.15">
      <c r="A78" s="262">
        <v>11</v>
      </c>
      <c r="B78" s="957" t="s">
        <v>581</v>
      </c>
      <c r="C78" s="958"/>
      <c r="D78" s="958"/>
      <c r="E78" s="958"/>
      <c r="F78" s="958"/>
      <c r="G78" s="958"/>
      <c r="H78" s="958"/>
      <c r="I78" s="958"/>
      <c r="J78" s="958"/>
      <c r="K78" s="958"/>
      <c r="L78" s="958"/>
      <c r="M78" s="958"/>
      <c r="N78" s="958"/>
      <c r="O78" s="958"/>
      <c r="P78" s="959"/>
      <c r="Q78" s="960">
        <v>657281</v>
      </c>
      <c r="R78" s="915"/>
      <c r="S78" s="915"/>
      <c r="T78" s="915"/>
      <c r="U78" s="915"/>
      <c r="V78" s="915">
        <v>647955</v>
      </c>
      <c r="W78" s="915"/>
      <c r="X78" s="915"/>
      <c r="Y78" s="915"/>
      <c r="Z78" s="915"/>
      <c r="AA78" s="915">
        <v>9326</v>
      </c>
      <c r="AB78" s="915"/>
      <c r="AC78" s="915"/>
      <c r="AD78" s="915"/>
      <c r="AE78" s="915"/>
      <c r="AF78" s="915">
        <v>9326</v>
      </c>
      <c r="AG78" s="915"/>
      <c r="AH78" s="915"/>
      <c r="AI78" s="915"/>
      <c r="AJ78" s="915"/>
      <c r="AK78" s="915">
        <v>3989</v>
      </c>
      <c r="AL78" s="915"/>
      <c r="AM78" s="915"/>
      <c r="AN78" s="915"/>
      <c r="AO78" s="915"/>
      <c r="AP78" s="915" t="s">
        <v>582</v>
      </c>
      <c r="AQ78" s="915"/>
      <c r="AR78" s="915"/>
      <c r="AS78" s="915"/>
      <c r="AT78" s="915"/>
      <c r="AU78" s="915" t="s">
        <v>582</v>
      </c>
      <c r="AV78" s="915"/>
      <c r="AW78" s="915"/>
      <c r="AX78" s="915"/>
      <c r="AY78" s="915"/>
      <c r="AZ78" s="961"/>
      <c r="BA78" s="961"/>
      <c r="BB78" s="961"/>
      <c r="BC78" s="961"/>
      <c r="BD78" s="962"/>
      <c r="BE78" s="266"/>
      <c r="BF78" s="266"/>
      <c r="BG78" s="266"/>
      <c r="BH78" s="266"/>
      <c r="BI78" s="266"/>
      <c r="BJ78" s="269"/>
      <c r="BK78" s="269"/>
      <c r="BL78" s="269"/>
      <c r="BM78" s="269"/>
      <c r="BN78" s="269"/>
      <c r="BO78" s="266"/>
      <c r="BP78" s="266"/>
      <c r="BQ78" s="263">
        <v>72</v>
      </c>
      <c r="BR78" s="268"/>
      <c r="BS78" s="947"/>
      <c r="BT78" s="948"/>
      <c r="BU78" s="948"/>
      <c r="BV78" s="948"/>
      <c r="BW78" s="948"/>
      <c r="BX78" s="948"/>
      <c r="BY78" s="948"/>
      <c r="BZ78" s="948"/>
      <c r="CA78" s="948"/>
      <c r="CB78" s="948"/>
      <c r="CC78" s="948"/>
      <c r="CD78" s="948"/>
      <c r="CE78" s="948"/>
      <c r="CF78" s="948"/>
      <c r="CG78" s="949"/>
      <c r="CH78" s="944"/>
      <c r="CI78" s="945"/>
      <c r="CJ78" s="945"/>
      <c r="CK78" s="945"/>
      <c r="CL78" s="946"/>
      <c r="CM78" s="944"/>
      <c r="CN78" s="945"/>
      <c r="CO78" s="945"/>
      <c r="CP78" s="945"/>
      <c r="CQ78" s="946"/>
      <c r="CR78" s="944"/>
      <c r="CS78" s="945"/>
      <c r="CT78" s="945"/>
      <c r="CU78" s="945"/>
      <c r="CV78" s="946"/>
      <c r="CW78" s="944"/>
      <c r="CX78" s="945"/>
      <c r="CY78" s="945"/>
      <c r="CZ78" s="945"/>
      <c r="DA78" s="946"/>
      <c r="DB78" s="944"/>
      <c r="DC78" s="945"/>
      <c r="DD78" s="945"/>
      <c r="DE78" s="945"/>
      <c r="DF78" s="946"/>
      <c r="DG78" s="944"/>
      <c r="DH78" s="945"/>
      <c r="DI78" s="945"/>
      <c r="DJ78" s="945"/>
      <c r="DK78" s="946"/>
      <c r="DL78" s="944"/>
      <c r="DM78" s="945"/>
      <c r="DN78" s="945"/>
      <c r="DO78" s="945"/>
      <c r="DP78" s="946"/>
      <c r="DQ78" s="944"/>
      <c r="DR78" s="945"/>
      <c r="DS78" s="945"/>
      <c r="DT78" s="945"/>
      <c r="DU78" s="946"/>
      <c r="DV78" s="941"/>
      <c r="DW78" s="942"/>
      <c r="DX78" s="942"/>
      <c r="DY78" s="942"/>
      <c r="DZ78" s="943"/>
      <c r="EA78" s="247"/>
    </row>
    <row r="79" spans="1:131" s="248" customFormat="1" ht="26.25" customHeight="1" x14ac:dyDescent="0.15">
      <c r="A79" s="262">
        <v>12</v>
      </c>
      <c r="B79" s="957"/>
      <c r="C79" s="958"/>
      <c r="D79" s="958"/>
      <c r="E79" s="958"/>
      <c r="F79" s="958"/>
      <c r="G79" s="958"/>
      <c r="H79" s="958"/>
      <c r="I79" s="958"/>
      <c r="J79" s="958"/>
      <c r="K79" s="958"/>
      <c r="L79" s="958"/>
      <c r="M79" s="958"/>
      <c r="N79" s="958"/>
      <c r="O79" s="958"/>
      <c r="P79" s="959"/>
      <c r="Q79" s="960"/>
      <c r="R79" s="915"/>
      <c r="S79" s="915"/>
      <c r="T79" s="915"/>
      <c r="U79" s="915"/>
      <c r="V79" s="915"/>
      <c r="W79" s="915"/>
      <c r="X79" s="915"/>
      <c r="Y79" s="915"/>
      <c r="Z79" s="915"/>
      <c r="AA79" s="915"/>
      <c r="AB79" s="915"/>
      <c r="AC79" s="915"/>
      <c r="AD79" s="915"/>
      <c r="AE79" s="915"/>
      <c r="AF79" s="915"/>
      <c r="AG79" s="915"/>
      <c r="AH79" s="915"/>
      <c r="AI79" s="915"/>
      <c r="AJ79" s="915"/>
      <c r="AK79" s="915"/>
      <c r="AL79" s="915"/>
      <c r="AM79" s="915"/>
      <c r="AN79" s="915"/>
      <c r="AO79" s="915"/>
      <c r="AP79" s="915"/>
      <c r="AQ79" s="915"/>
      <c r="AR79" s="915"/>
      <c r="AS79" s="915"/>
      <c r="AT79" s="915"/>
      <c r="AU79" s="915"/>
      <c r="AV79" s="915"/>
      <c r="AW79" s="915"/>
      <c r="AX79" s="915"/>
      <c r="AY79" s="915"/>
      <c r="AZ79" s="961"/>
      <c r="BA79" s="961"/>
      <c r="BB79" s="961"/>
      <c r="BC79" s="961"/>
      <c r="BD79" s="962"/>
      <c r="BE79" s="266"/>
      <c r="BF79" s="266"/>
      <c r="BG79" s="266"/>
      <c r="BH79" s="266"/>
      <c r="BI79" s="266"/>
      <c r="BJ79" s="269"/>
      <c r="BK79" s="269"/>
      <c r="BL79" s="269"/>
      <c r="BM79" s="269"/>
      <c r="BN79" s="269"/>
      <c r="BO79" s="266"/>
      <c r="BP79" s="266"/>
      <c r="BQ79" s="263">
        <v>73</v>
      </c>
      <c r="BR79" s="268"/>
      <c r="BS79" s="947"/>
      <c r="BT79" s="948"/>
      <c r="BU79" s="948"/>
      <c r="BV79" s="948"/>
      <c r="BW79" s="948"/>
      <c r="BX79" s="948"/>
      <c r="BY79" s="948"/>
      <c r="BZ79" s="948"/>
      <c r="CA79" s="948"/>
      <c r="CB79" s="948"/>
      <c r="CC79" s="948"/>
      <c r="CD79" s="948"/>
      <c r="CE79" s="948"/>
      <c r="CF79" s="948"/>
      <c r="CG79" s="949"/>
      <c r="CH79" s="944"/>
      <c r="CI79" s="945"/>
      <c r="CJ79" s="945"/>
      <c r="CK79" s="945"/>
      <c r="CL79" s="946"/>
      <c r="CM79" s="944"/>
      <c r="CN79" s="945"/>
      <c r="CO79" s="945"/>
      <c r="CP79" s="945"/>
      <c r="CQ79" s="946"/>
      <c r="CR79" s="944"/>
      <c r="CS79" s="945"/>
      <c r="CT79" s="945"/>
      <c r="CU79" s="945"/>
      <c r="CV79" s="946"/>
      <c r="CW79" s="944"/>
      <c r="CX79" s="945"/>
      <c r="CY79" s="945"/>
      <c r="CZ79" s="945"/>
      <c r="DA79" s="946"/>
      <c r="DB79" s="944"/>
      <c r="DC79" s="945"/>
      <c r="DD79" s="945"/>
      <c r="DE79" s="945"/>
      <c r="DF79" s="946"/>
      <c r="DG79" s="944"/>
      <c r="DH79" s="945"/>
      <c r="DI79" s="945"/>
      <c r="DJ79" s="945"/>
      <c r="DK79" s="946"/>
      <c r="DL79" s="944"/>
      <c r="DM79" s="945"/>
      <c r="DN79" s="945"/>
      <c r="DO79" s="945"/>
      <c r="DP79" s="946"/>
      <c r="DQ79" s="944"/>
      <c r="DR79" s="945"/>
      <c r="DS79" s="945"/>
      <c r="DT79" s="945"/>
      <c r="DU79" s="946"/>
      <c r="DV79" s="941"/>
      <c r="DW79" s="942"/>
      <c r="DX79" s="942"/>
      <c r="DY79" s="942"/>
      <c r="DZ79" s="943"/>
      <c r="EA79" s="247"/>
    </row>
    <row r="80" spans="1:131" s="248" customFormat="1" ht="26.25" customHeight="1" x14ac:dyDescent="0.15">
      <c r="A80" s="262">
        <v>13</v>
      </c>
      <c r="B80" s="957"/>
      <c r="C80" s="958"/>
      <c r="D80" s="958"/>
      <c r="E80" s="958"/>
      <c r="F80" s="958"/>
      <c r="G80" s="958"/>
      <c r="H80" s="958"/>
      <c r="I80" s="958"/>
      <c r="J80" s="958"/>
      <c r="K80" s="958"/>
      <c r="L80" s="958"/>
      <c r="M80" s="958"/>
      <c r="N80" s="958"/>
      <c r="O80" s="958"/>
      <c r="P80" s="959"/>
      <c r="Q80" s="960"/>
      <c r="R80" s="915"/>
      <c r="S80" s="915"/>
      <c r="T80" s="915"/>
      <c r="U80" s="915"/>
      <c r="V80" s="915"/>
      <c r="W80" s="915"/>
      <c r="X80" s="915"/>
      <c r="Y80" s="915"/>
      <c r="Z80" s="915"/>
      <c r="AA80" s="915"/>
      <c r="AB80" s="915"/>
      <c r="AC80" s="915"/>
      <c r="AD80" s="915"/>
      <c r="AE80" s="915"/>
      <c r="AF80" s="915"/>
      <c r="AG80" s="915"/>
      <c r="AH80" s="915"/>
      <c r="AI80" s="915"/>
      <c r="AJ80" s="915"/>
      <c r="AK80" s="915"/>
      <c r="AL80" s="915"/>
      <c r="AM80" s="915"/>
      <c r="AN80" s="915"/>
      <c r="AO80" s="915"/>
      <c r="AP80" s="915"/>
      <c r="AQ80" s="915"/>
      <c r="AR80" s="915"/>
      <c r="AS80" s="915"/>
      <c r="AT80" s="915"/>
      <c r="AU80" s="915"/>
      <c r="AV80" s="915"/>
      <c r="AW80" s="915"/>
      <c r="AX80" s="915"/>
      <c r="AY80" s="915"/>
      <c r="AZ80" s="961"/>
      <c r="BA80" s="961"/>
      <c r="BB80" s="961"/>
      <c r="BC80" s="961"/>
      <c r="BD80" s="962"/>
      <c r="BE80" s="266"/>
      <c r="BF80" s="266"/>
      <c r="BG80" s="266"/>
      <c r="BH80" s="266"/>
      <c r="BI80" s="266"/>
      <c r="BJ80" s="266"/>
      <c r="BK80" s="266"/>
      <c r="BL80" s="266"/>
      <c r="BM80" s="266"/>
      <c r="BN80" s="266"/>
      <c r="BO80" s="266"/>
      <c r="BP80" s="266"/>
      <c r="BQ80" s="263">
        <v>74</v>
      </c>
      <c r="BR80" s="268"/>
      <c r="BS80" s="947"/>
      <c r="BT80" s="948"/>
      <c r="BU80" s="948"/>
      <c r="BV80" s="948"/>
      <c r="BW80" s="948"/>
      <c r="BX80" s="948"/>
      <c r="BY80" s="948"/>
      <c r="BZ80" s="948"/>
      <c r="CA80" s="948"/>
      <c r="CB80" s="948"/>
      <c r="CC80" s="948"/>
      <c r="CD80" s="948"/>
      <c r="CE80" s="948"/>
      <c r="CF80" s="948"/>
      <c r="CG80" s="949"/>
      <c r="CH80" s="944"/>
      <c r="CI80" s="945"/>
      <c r="CJ80" s="945"/>
      <c r="CK80" s="945"/>
      <c r="CL80" s="946"/>
      <c r="CM80" s="944"/>
      <c r="CN80" s="945"/>
      <c r="CO80" s="945"/>
      <c r="CP80" s="945"/>
      <c r="CQ80" s="946"/>
      <c r="CR80" s="944"/>
      <c r="CS80" s="945"/>
      <c r="CT80" s="945"/>
      <c r="CU80" s="945"/>
      <c r="CV80" s="946"/>
      <c r="CW80" s="944"/>
      <c r="CX80" s="945"/>
      <c r="CY80" s="945"/>
      <c r="CZ80" s="945"/>
      <c r="DA80" s="946"/>
      <c r="DB80" s="944"/>
      <c r="DC80" s="945"/>
      <c r="DD80" s="945"/>
      <c r="DE80" s="945"/>
      <c r="DF80" s="946"/>
      <c r="DG80" s="944"/>
      <c r="DH80" s="945"/>
      <c r="DI80" s="945"/>
      <c r="DJ80" s="945"/>
      <c r="DK80" s="946"/>
      <c r="DL80" s="944"/>
      <c r="DM80" s="945"/>
      <c r="DN80" s="945"/>
      <c r="DO80" s="945"/>
      <c r="DP80" s="946"/>
      <c r="DQ80" s="944"/>
      <c r="DR80" s="945"/>
      <c r="DS80" s="945"/>
      <c r="DT80" s="945"/>
      <c r="DU80" s="946"/>
      <c r="DV80" s="941"/>
      <c r="DW80" s="942"/>
      <c r="DX80" s="942"/>
      <c r="DY80" s="942"/>
      <c r="DZ80" s="943"/>
      <c r="EA80" s="247"/>
    </row>
    <row r="81" spans="1:131" s="248" customFormat="1" ht="26.25" customHeight="1" x14ac:dyDescent="0.15">
      <c r="A81" s="262">
        <v>14</v>
      </c>
      <c r="B81" s="957"/>
      <c r="C81" s="958"/>
      <c r="D81" s="958"/>
      <c r="E81" s="958"/>
      <c r="F81" s="958"/>
      <c r="G81" s="958"/>
      <c r="H81" s="958"/>
      <c r="I81" s="958"/>
      <c r="J81" s="958"/>
      <c r="K81" s="958"/>
      <c r="L81" s="958"/>
      <c r="M81" s="958"/>
      <c r="N81" s="958"/>
      <c r="O81" s="958"/>
      <c r="P81" s="959"/>
      <c r="Q81" s="960"/>
      <c r="R81" s="915"/>
      <c r="S81" s="915"/>
      <c r="T81" s="915"/>
      <c r="U81" s="915"/>
      <c r="V81" s="915"/>
      <c r="W81" s="915"/>
      <c r="X81" s="915"/>
      <c r="Y81" s="915"/>
      <c r="Z81" s="915"/>
      <c r="AA81" s="915"/>
      <c r="AB81" s="915"/>
      <c r="AC81" s="915"/>
      <c r="AD81" s="915"/>
      <c r="AE81" s="915"/>
      <c r="AF81" s="915"/>
      <c r="AG81" s="915"/>
      <c r="AH81" s="915"/>
      <c r="AI81" s="915"/>
      <c r="AJ81" s="915"/>
      <c r="AK81" s="915"/>
      <c r="AL81" s="915"/>
      <c r="AM81" s="915"/>
      <c r="AN81" s="915"/>
      <c r="AO81" s="915"/>
      <c r="AP81" s="915"/>
      <c r="AQ81" s="915"/>
      <c r="AR81" s="915"/>
      <c r="AS81" s="915"/>
      <c r="AT81" s="915"/>
      <c r="AU81" s="915"/>
      <c r="AV81" s="915"/>
      <c r="AW81" s="915"/>
      <c r="AX81" s="915"/>
      <c r="AY81" s="915"/>
      <c r="AZ81" s="961"/>
      <c r="BA81" s="961"/>
      <c r="BB81" s="961"/>
      <c r="BC81" s="961"/>
      <c r="BD81" s="962"/>
      <c r="BE81" s="266"/>
      <c r="BF81" s="266"/>
      <c r="BG81" s="266"/>
      <c r="BH81" s="266"/>
      <c r="BI81" s="266"/>
      <c r="BJ81" s="266"/>
      <c r="BK81" s="266"/>
      <c r="BL81" s="266"/>
      <c r="BM81" s="266"/>
      <c r="BN81" s="266"/>
      <c r="BO81" s="266"/>
      <c r="BP81" s="266"/>
      <c r="BQ81" s="263">
        <v>75</v>
      </c>
      <c r="BR81" s="268"/>
      <c r="BS81" s="947"/>
      <c r="BT81" s="948"/>
      <c r="BU81" s="948"/>
      <c r="BV81" s="948"/>
      <c r="BW81" s="948"/>
      <c r="BX81" s="948"/>
      <c r="BY81" s="948"/>
      <c r="BZ81" s="948"/>
      <c r="CA81" s="948"/>
      <c r="CB81" s="948"/>
      <c r="CC81" s="948"/>
      <c r="CD81" s="948"/>
      <c r="CE81" s="948"/>
      <c r="CF81" s="948"/>
      <c r="CG81" s="949"/>
      <c r="CH81" s="944"/>
      <c r="CI81" s="945"/>
      <c r="CJ81" s="945"/>
      <c r="CK81" s="945"/>
      <c r="CL81" s="946"/>
      <c r="CM81" s="944"/>
      <c r="CN81" s="945"/>
      <c r="CO81" s="945"/>
      <c r="CP81" s="945"/>
      <c r="CQ81" s="946"/>
      <c r="CR81" s="944"/>
      <c r="CS81" s="945"/>
      <c r="CT81" s="945"/>
      <c r="CU81" s="945"/>
      <c r="CV81" s="946"/>
      <c r="CW81" s="944"/>
      <c r="CX81" s="945"/>
      <c r="CY81" s="945"/>
      <c r="CZ81" s="945"/>
      <c r="DA81" s="946"/>
      <c r="DB81" s="944"/>
      <c r="DC81" s="945"/>
      <c r="DD81" s="945"/>
      <c r="DE81" s="945"/>
      <c r="DF81" s="946"/>
      <c r="DG81" s="944"/>
      <c r="DH81" s="945"/>
      <c r="DI81" s="945"/>
      <c r="DJ81" s="945"/>
      <c r="DK81" s="946"/>
      <c r="DL81" s="944"/>
      <c r="DM81" s="945"/>
      <c r="DN81" s="945"/>
      <c r="DO81" s="945"/>
      <c r="DP81" s="946"/>
      <c r="DQ81" s="944"/>
      <c r="DR81" s="945"/>
      <c r="DS81" s="945"/>
      <c r="DT81" s="945"/>
      <c r="DU81" s="946"/>
      <c r="DV81" s="941"/>
      <c r="DW81" s="942"/>
      <c r="DX81" s="942"/>
      <c r="DY81" s="942"/>
      <c r="DZ81" s="943"/>
      <c r="EA81" s="247"/>
    </row>
    <row r="82" spans="1:131" s="248" customFormat="1" ht="26.25" customHeight="1" x14ac:dyDescent="0.15">
      <c r="A82" s="262">
        <v>15</v>
      </c>
      <c r="B82" s="957"/>
      <c r="C82" s="958"/>
      <c r="D82" s="958"/>
      <c r="E82" s="958"/>
      <c r="F82" s="958"/>
      <c r="G82" s="958"/>
      <c r="H82" s="958"/>
      <c r="I82" s="958"/>
      <c r="J82" s="958"/>
      <c r="K82" s="958"/>
      <c r="L82" s="958"/>
      <c r="M82" s="958"/>
      <c r="N82" s="958"/>
      <c r="O82" s="958"/>
      <c r="P82" s="959"/>
      <c r="Q82" s="960"/>
      <c r="R82" s="915"/>
      <c r="S82" s="915"/>
      <c r="T82" s="915"/>
      <c r="U82" s="915"/>
      <c r="V82" s="915"/>
      <c r="W82" s="915"/>
      <c r="X82" s="915"/>
      <c r="Y82" s="915"/>
      <c r="Z82" s="915"/>
      <c r="AA82" s="915"/>
      <c r="AB82" s="915"/>
      <c r="AC82" s="915"/>
      <c r="AD82" s="915"/>
      <c r="AE82" s="915"/>
      <c r="AF82" s="915"/>
      <c r="AG82" s="915"/>
      <c r="AH82" s="915"/>
      <c r="AI82" s="915"/>
      <c r="AJ82" s="915"/>
      <c r="AK82" s="915"/>
      <c r="AL82" s="915"/>
      <c r="AM82" s="915"/>
      <c r="AN82" s="915"/>
      <c r="AO82" s="915"/>
      <c r="AP82" s="915"/>
      <c r="AQ82" s="915"/>
      <c r="AR82" s="915"/>
      <c r="AS82" s="915"/>
      <c r="AT82" s="915"/>
      <c r="AU82" s="915"/>
      <c r="AV82" s="915"/>
      <c r="AW82" s="915"/>
      <c r="AX82" s="915"/>
      <c r="AY82" s="915"/>
      <c r="AZ82" s="961"/>
      <c r="BA82" s="961"/>
      <c r="BB82" s="961"/>
      <c r="BC82" s="961"/>
      <c r="BD82" s="962"/>
      <c r="BE82" s="266"/>
      <c r="BF82" s="266"/>
      <c r="BG82" s="266"/>
      <c r="BH82" s="266"/>
      <c r="BI82" s="266"/>
      <c r="BJ82" s="266"/>
      <c r="BK82" s="266"/>
      <c r="BL82" s="266"/>
      <c r="BM82" s="266"/>
      <c r="BN82" s="266"/>
      <c r="BO82" s="266"/>
      <c r="BP82" s="266"/>
      <c r="BQ82" s="263">
        <v>76</v>
      </c>
      <c r="BR82" s="268"/>
      <c r="BS82" s="947"/>
      <c r="BT82" s="948"/>
      <c r="BU82" s="948"/>
      <c r="BV82" s="948"/>
      <c r="BW82" s="948"/>
      <c r="BX82" s="948"/>
      <c r="BY82" s="948"/>
      <c r="BZ82" s="948"/>
      <c r="CA82" s="948"/>
      <c r="CB82" s="948"/>
      <c r="CC82" s="948"/>
      <c r="CD82" s="948"/>
      <c r="CE82" s="948"/>
      <c r="CF82" s="948"/>
      <c r="CG82" s="949"/>
      <c r="CH82" s="944"/>
      <c r="CI82" s="945"/>
      <c r="CJ82" s="945"/>
      <c r="CK82" s="945"/>
      <c r="CL82" s="946"/>
      <c r="CM82" s="944"/>
      <c r="CN82" s="945"/>
      <c r="CO82" s="945"/>
      <c r="CP82" s="945"/>
      <c r="CQ82" s="946"/>
      <c r="CR82" s="944"/>
      <c r="CS82" s="945"/>
      <c r="CT82" s="945"/>
      <c r="CU82" s="945"/>
      <c r="CV82" s="946"/>
      <c r="CW82" s="944"/>
      <c r="CX82" s="945"/>
      <c r="CY82" s="945"/>
      <c r="CZ82" s="945"/>
      <c r="DA82" s="946"/>
      <c r="DB82" s="944"/>
      <c r="DC82" s="945"/>
      <c r="DD82" s="945"/>
      <c r="DE82" s="945"/>
      <c r="DF82" s="946"/>
      <c r="DG82" s="944"/>
      <c r="DH82" s="945"/>
      <c r="DI82" s="945"/>
      <c r="DJ82" s="945"/>
      <c r="DK82" s="946"/>
      <c r="DL82" s="944"/>
      <c r="DM82" s="945"/>
      <c r="DN82" s="945"/>
      <c r="DO82" s="945"/>
      <c r="DP82" s="946"/>
      <c r="DQ82" s="944"/>
      <c r="DR82" s="945"/>
      <c r="DS82" s="945"/>
      <c r="DT82" s="945"/>
      <c r="DU82" s="946"/>
      <c r="DV82" s="941"/>
      <c r="DW82" s="942"/>
      <c r="DX82" s="942"/>
      <c r="DY82" s="942"/>
      <c r="DZ82" s="943"/>
      <c r="EA82" s="247"/>
    </row>
    <row r="83" spans="1:131" s="248" customFormat="1" ht="26.25" customHeight="1" x14ac:dyDescent="0.15">
      <c r="A83" s="262">
        <v>16</v>
      </c>
      <c r="B83" s="957"/>
      <c r="C83" s="958"/>
      <c r="D83" s="958"/>
      <c r="E83" s="958"/>
      <c r="F83" s="958"/>
      <c r="G83" s="958"/>
      <c r="H83" s="958"/>
      <c r="I83" s="958"/>
      <c r="J83" s="958"/>
      <c r="K83" s="958"/>
      <c r="L83" s="958"/>
      <c r="M83" s="958"/>
      <c r="N83" s="958"/>
      <c r="O83" s="958"/>
      <c r="P83" s="959"/>
      <c r="Q83" s="960"/>
      <c r="R83" s="915"/>
      <c r="S83" s="915"/>
      <c r="T83" s="915"/>
      <c r="U83" s="915"/>
      <c r="V83" s="915"/>
      <c r="W83" s="915"/>
      <c r="X83" s="915"/>
      <c r="Y83" s="915"/>
      <c r="Z83" s="915"/>
      <c r="AA83" s="915"/>
      <c r="AB83" s="915"/>
      <c r="AC83" s="915"/>
      <c r="AD83" s="915"/>
      <c r="AE83" s="915"/>
      <c r="AF83" s="915"/>
      <c r="AG83" s="915"/>
      <c r="AH83" s="915"/>
      <c r="AI83" s="915"/>
      <c r="AJ83" s="915"/>
      <c r="AK83" s="915"/>
      <c r="AL83" s="915"/>
      <c r="AM83" s="915"/>
      <c r="AN83" s="915"/>
      <c r="AO83" s="915"/>
      <c r="AP83" s="915"/>
      <c r="AQ83" s="915"/>
      <c r="AR83" s="915"/>
      <c r="AS83" s="915"/>
      <c r="AT83" s="915"/>
      <c r="AU83" s="915"/>
      <c r="AV83" s="915"/>
      <c r="AW83" s="915"/>
      <c r="AX83" s="915"/>
      <c r="AY83" s="915"/>
      <c r="AZ83" s="961"/>
      <c r="BA83" s="961"/>
      <c r="BB83" s="961"/>
      <c r="BC83" s="961"/>
      <c r="BD83" s="962"/>
      <c r="BE83" s="266"/>
      <c r="BF83" s="266"/>
      <c r="BG83" s="266"/>
      <c r="BH83" s="266"/>
      <c r="BI83" s="266"/>
      <c r="BJ83" s="266"/>
      <c r="BK83" s="266"/>
      <c r="BL83" s="266"/>
      <c r="BM83" s="266"/>
      <c r="BN83" s="266"/>
      <c r="BO83" s="266"/>
      <c r="BP83" s="266"/>
      <c r="BQ83" s="263">
        <v>77</v>
      </c>
      <c r="BR83" s="268"/>
      <c r="BS83" s="947"/>
      <c r="BT83" s="948"/>
      <c r="BU83" s="948"/>
      <c r="BV83" s="948"/>
      <c r="BW83" s="948"/>
      <c r="BX83" s="948"/>
      <c r="BY83" s="948"/>
      <c r="BZ83" s="948"/>
      <c r="CA83" s="948"/>
      <c r="CB83" s="948"/>
      <c r="CC83" s="948"/>
      <c r="CD83" s="948"/>
      <c r="CE83" s="948"/>
      <c r="CF83" s="948"/>
      <c r="CG83" s="949"/>
      <c r="CH83" s="944"/>
      <c r="CI83" s="945"/>
      <c r="CJ83" s="945"/>
      <c r="CK83" s="945"/>
      <c r="CL83" s="946"/>
      <c r="CM83" s="944"/>
      <c r="CN83" s="945"/>
      <c r="CO83" s="945"/>
      <c r="CP83" s="945"/>
      <c r="CQ83" s="946"/>
      <c r="CR83" s="944"/>
      <c r="CS83" s="945"/>
      <c r="CT83" s="945"/>
      <c r="CU83" s="945"/>
      <c r="CV83" s="946"/>
      <c r="CW83" s="944"/>
      <c r="CX83" s="945"/>
      <c r="CY83" s="945"/>
      <c r="CZ83" s="945"/>
      <c r="DA83" s="946"/>
      <c r="DB83" s="944"/>
      <c r="DC83" s="945"/>
      <c r="DD83" s="945"/>
      <c r="DE83" s="945"/>
      <c r="DF83" s="946"/>
      <c r="DG83" s="944"/>
      <c r="DH83" s="945"/>
      <c r="DI83" s="945"/>
      <c r="DJ83" s="945"/>
      <c r="DK83" s="946"/>
      <c r="DL83" s="944"/>
      <c r="DM83" s="945"/>
      <c r="DN83" s="945"/>
      <c r="DO83" s="945"/>
      <c r="DP83" s="946"/>
      <c r="DQ83" s="944"/>
      <c r="DR83" s="945"/>
      <c r="DS83" s="945"/>
      <c r="DT83" s="945"/>
      <c r="DU83" s="946"/>
      <c r="DV83" s="941"/>
      <c r="DW83" s="942"/>
      <c r="DX83" s="942"/>
      <c r="DY83" s="942"/>
      <c r="DZ83" s="943"/>
      <c r="EA83" s="247"/>
    </row>
    <row r="84" spans="1:131" s="248" customFormat="1" ht="26.25" customHeight="1" x14ac:dyDescent="0.15">
      <c r="A84" s="262">
        <v>17</v>
      </c>
      <c r="B84" s="957"/>
      <c r="C84" s="958"/>
      <c r="D84" s="958"/>
      <c r="E84" s="958"/>
      <c r="F84" s="958"/>
      <c r="G84" s="958"/>
      <c r="H84" s="958"/>
      <c r="I84" s="958"/>
      <c r="J84" s="958"/>
      <c r="K84" s="958"/>
      <c r="L84" s="958"/>
      <c r="M84" s="958"/>
      <c r="N84" s="958"/>
      <c r="O84" s="958"/>
      <c r="P84" s="959"/>
      <c r="Q84" s="960"/>
      <c r="R84" s="915"/>
      <c r="S84" s="915"/>
      <c r="T84" s="915"/>
      <c r="U84" s="915"/>
      <c r="V84" s="915"/>
      <c r="W84" s="915"/>
      <c r="X84" s="915"/>
      <c r="Y84" s="915"/>
      <c r="Z84" s="915"/>
      <c r="AA84" s="915"/>
      <c r="AB84" s="915"/>
      <c r="AC84" s="915"/>
      <c r="AD84" s="915"/>
      <c r="AE84" s="915"/>
      <c r="AF84" s="915"/>
      <c r="AG84" s="915"/>
      <c r="AH84" s="915"/>
      <c r="AI84" s="915"/>
      <c r="AJ84" s="915"/>
      <c r="AK84" s="915"/>
      <c r="AL84" s="915"/>
      <c r="AM84" s="915"/>
      <c r="AN84" s="915"/>
      <c r="AO84" s="915"/>
      <c r="AP84" s="915"/>
      <c r="AQ84" s="915"/>
      <c r="AR84" s="915"/>
      <c r="AS84" s="915"/>
      <c r="AT84" s="915"/>
      <c r="AU84" s="915"/>
      <c r="AV84" s="915"/>
      <c r="AW84" s="915"/>
      <c r="AX84" s="915"/>
      <c r="AY84" s="915"/>
      <c r="AZ84" s="961"/>
      <c r="BA84" s="961"/>
      <c r="BB84" s="961"/>
      <c r="BC84" s="961"/>
      <c r="BD84" s="962"/>
      <c r="BE84" s="266"/>
      <c r="BF84" s="266"/>
      <c r="BG84" s="266"/>
      <c r="BH84" s="266"/>
      <c r="BI84" s="266"/>
      <c r="BJ84" s="266"/>
      <c r="BK84" s="266"/>
      <c r="BL84" s="266"/>
      <c r="BM84" s="266"/>
      <c r="BN84" s="266"/>
      <c r="BO84" s="266"/>
      <c r="BP84" s="266"/>
      <c r="BQ84" s="263">
        <v>78</v>
      </c>
      <c r="BR84" s="268"/>
      <c r="BS84" s="947"/>
      <c r="BT84" s="948"/>
      <c r="BU84" s="948"/>
      <c r="BV84" s="948"/>
      <c r="BW84" s="948"/>
      <c r="BX84" s="948"/>
      <c r="BY84" s="948"/>
      <c r="BZ84" s="948"/>
      <c r="CA84" s="948"/>
      <c r="CB84" s="948"/>
      <c r="CC84" s="948"/>
      <c r="CD84" s="948"/>
      <c r="CE84" s="948"/>
      <c r="CF84" s="948"/>
      <c r="CG84" s="949"/>
      <c r="CH84" s="944"/>
      <c r="CI84" s="945"/>
      <c r="CJ84" s="945"/>
      <c r="CK84" s="945"/>
      <c r="CL84" s="946"/>
      <c r="CM84" s="944"/>
      <c r="CN84" s="945"/>
      <c r="CO84" s="945"/>
      <c r="CP84" s="945"/>
      <c r="CQ84" s="946"/>
      <c r="CR84" s="944"/>
      <c r="CS84" s="945"/>
      <c r="CT84" s="945"/>
      <c r="CU84" s="945"/>
      <c r="CV84" s="946"/>
      <c r="CW84" s="944"/>
      <c r="CX84" s="945"/>
      <c r="CY84" s="945"/>
      <c r="CZ84" s="945"/>
      <c r="DA84" s="946"/>
      <c r="DB84" s="944"/>
      <c r="DC84" s="945"/>
      <c r="DD84" s="945"/>
      <c r="DE84" s="945"/>
      <c r="DF84" s="946"/>
      <c r="DG84" s="944"/>
      <c r="DH84" s="945"/>
      <c r="DI84" s="945"/>
      <c r="DJ84" s="945"/>
      <c r="DK84" s="946"/>
      <c r="DL84" s="944"/>
      <c r="DM84" s="945"/>
      <c r="DN84" s="945"/>
      <c r="DO84" s="945"/>
      <c r="DP84" s="946"/>
      <c r="DQ84" s="944"/>
      <c r="DR84" s="945"/>
      <c r="DS84" s="945"/>
      <c r="DT84" s="945"/>
      <c r="DU84" s="946"/>
      <c r="DV84" s="941"/>
      <c r="DW84" s="942"/>
      <c r="DX84" s="942"/>
      <c r="DY84" s="942"/>
      <c r="DZ84" s="943"/>
      <c r="EA84" s="247"/>
    </row>
    <row r="85" spans="1:131" s="248" customFormat="1" ht="26.25" customHeight="1" x14ac:dyDescent="0.15">
      <c r="A85" s="262">
        <v>18</v>
      </c>
      <c r="B85" s="957"/>
      <c r="C85" s="958"/>
      <c r="D85" s="958"/>
      <c r="E85" s="958"/>
      <c r="F85" s="958"/>
      <c r="G85" s="958"/>
      <c r="H85" s="958"/>
      <c r="I85" s="958"/>
      <c r="J85" s="958"/>
      <c r="K85" s="958"/>
      <c r="L85" s="958"/>
      <c r="M85" s="958"/>
      <c r="N85" s="958"/>
      <c r="O85" s="958"/>
      <c r="P85" s="959"/>
      <c r="Q85" s="960"/>
      <c r="R85" s="915"/>
      <c r="S85" s="915"/>
      <c r="T85" s="915"/>
      <c r="U85" s="915"/>
      <c r="V85" s="915"/>
      <c r="W85" s="915"/>
      <c r="X85" s="915"/>
      <c r="Y85" s="915"/>
      <c r="Z85" s="915"/>
      <c r="AA85" s="915"/>
      <c r="AB85" s="915"/>
      <c r="AC85" s="915"/>
      <c r="AD85" s="915"/>
      <c r="AE85" s="915"/>
      <c r="AF85" s="915"/>
      <c r="AG85" s="915"/>
      <c r="AH85" s="915"/>
      <c r="AI85" s="915"/>
      <c r="AJ85" s="915"/>
      <c r="AK85" s="915"/>
      <c r="AL85" s="915"/>
      <c r="AM85" s="915"/>
      <c r="AN85" s="915"/>
      <c r="AO85" s="915"/>
      <c r="AP85" s="915"/>
      <c r="AQ85" s="915"/>
      <c r="AR85" s="915"/>
      <c r="AS85" s="915"/>
      <c r="AT85" s="915"/>
      <c r="AU85" s="915"/>
      <c r="AV85" s="915"/>
      <c r="AW85" s="915"/>
      <c r="AX85" s="915"/>
      <c r="AY85" s="915"/>
      <c r="AZ85" s="961"/>
      <c r="BA85" s="961"/>
      <c r="BB85" s="961"/>
      <c r="BC85" s="961"/>
      <c r="BD85" s="962"/>
      <c r="BE85" s="266"/>
      <c r="BF85" s="266"/>
      <c r="BG85" s="266"/>
      <c r="BH85" s="266"/>
      <c r="BI85" s="266"/>
      <c r="BJ85" s="266"/>
      <c r="BK85" s="266"/>
      <c r="BL85" s="266"/>
      <c r="BM85" s="266"/>
      <c r="BN85" s="266"/>
      <c r="BO85" s="266"/>
      <c r="BP85" s="266"/>
      <c r="BQ85" s="263">
        <v>79</v>
      </c>
      <c r="BR85" s="268"/>
      <c r="BS85" s="947"/>
      <c r="BT85" s="948"/>
      <c r="BU85" s="948"/>
      <c r="BV85" s="948"/>
      <c r="BW85" s="948"/>
      <c r="BX85" s="948"/>
      <c r="BY85" s="948"/>
      <c r="BZ85" s="948"/>
      <c r="CA85" s="948"/>
      <c r="CB85" s="948"/>
      <c r="CC85" s="948"/>
      <c r="CD85" s="948"/>
      <c r="CE85" s="948"/>
      <c r="CF85" s="948"/>
      <c r="CG85" s="949"/>
      <c r="CH85" s="944"/>
      <c r="CI85" s="945"/>
      <c r="CJ85" s="945"/>
      <c r="CK85" s="945"/>
      <c r="CL85" s="946"/>
      <c r="CM85" s="944"/>
      <c r="CN85" s="945"/>
      <c r="CO85" s="945"/>
      <c r="CP85" s="945"/>
      <c r="CQ85" s="946"/>
      <c r="CR85" s="944"/>
      <c r="CS85" s="945"/>
      <c r="CT85" s="945"/>
      <c r="CU85" s="945"/>
      <c r="CV85" s="946"/>
      <c r="CW85" s="944"/>
      <c r="CX85" s="945"/>
      <c r="CY85" s="945"/>
      <c r="CZ85" s="945"/>
      <c r="DA85" s="946"/>
      <c r="DB85" s="944"/>
      <c r="DC85" s="945"/>
      <c r="DD85" s="945"/>
      <c r="DE85" s="945"/>
      <c r="DF85" s="946"/>
      <c r="DG85" s="944"/>
      <c r="DH85" s="945"/>
      <c r="DI85" s="945"/>
      <c r="DJ85" s="945"/>
      <c r="DK85" s="946"/>
      <c r="DL85" s="944"/>
      <c r="DM85" s="945"/>
      <c r="DN85" s="945"/>
      <c r="DO85" s="945"/>
      <c r="DP85" s="946"/>
      <c r="DQ85" s="944"/>
      <c r="DR85" s="945"/>
      <c r="DS85" s="945"/>
      <c r="DT85" s="945"/>
      <c r="DU85" s="946"/>
      <c r="DV85" s="941"/>
      <c r="DW85" s="942"/>
      <c r="DX85" s="942"/>
      <c r="DY85" s="942"/>
      <c r="DZ85" s="943"/>
      <c r="EA85" s="247"/>
    </row>
    <row r="86" spans="1:131" s="248" customFormat="1" ht="26.25" customHeight="1" x14ac:dyDescent="0.15">
      <c r="A86" s="262">
        <v>19</v>
      </c>
      <c r="B86" s="957"/>
      <c r="C86" s="958"/>
      <c r="D86" s="958"/>
      <c r="E86" s="958"/>
      <c r="F86" s="958"/>
      <c r="G86" s="958"/>
      <c r="H86" s="958"/>
      <c r="I86" s="958"/>
      <c r="J86" s="958"/>
      <c r="K86" s="958"/>
      <c r="L86" s="958"/>
      <c r="M86" s="958"/>
      <c r="N86" s="958"/>
      <c r="O86" s="958"/>
      <c r="P86" s="959"/>
      <c r="Q86" s="960"/>
      <c r="R86" s="915"/>
      <c r="S86" s="915"/>
      <c r="T86" s="915"/>
      <c r="U86" s="915"/>
      <c r="V86" s="915"/>
      <c r="W86" s="915"/>
      <c r="X86" s="915"/>
      <c r="Y86" s="915"/>
      <c r="Z86" s="915"/>
      <c r="AA86" s="915"/>
      <c r="AB86" s="915"/>
      <c r="AC86" s="915"/>
      <c r="AD86" s="915"/>
      <c r="AE86" s="915"/>
      <c r="AF86" s="915"/>
      <c r="AG86" s="915"/>
      <c r="AH86" s="915"/>
      <c r="AI86" s="915"/>
      <c r="AJ86" s="915"/>
      <c r="AK86" s="915"/>
      <c r="AL86" s="915"/>
      <c r="AM86" s="915"/>
      <c r="AN86" s="915"/>
      <c r="AO86" s="915"/>
      <c r="AP86" s="915"/>
      <c r="AQ86" s="915"/>
      <c r="AR86" s="915"/>
      <c r="AS86" s="915"/>
      <c r="AT86" s="915"/>
      <c r="AU86" s="915"/>
      <c r="AV86" s="915"/>
      <c r="AW86" s="915"/>
      <c r="AX86" s="915"/>
      <c r="AY86" s="915"/>
      <c r="AZ86" s="961"/>
      <c r="BA86" s="961"/>
      <c r="BB86" s="961"/>
      <c r="BC86" s="961"/>
      <c r="BD86" s="962"/>
      <c r="BE86" s="266"/>
      <c r="BF86" s="266"/>
      <c r="BG86" s="266"/>
      <c r="BH86" s="266"/>
      <c r="BI86" s="266"/>
      <c r="BJ86" s="266"/>
      <c r="BK86" s="266"/>
      <c r="BL86" s="266"/>
      <c r="BM86" s="266"/>
      <c r="BN86" s="266"/>
      <c r="BO86" s="266"/>
      <c r="BP86" s="266"/>
      <c r="BQ86" s="263">
        <v>80</v>
      </c>
      <c r="BR86" s="268"/>
      <c r="BS86" s="947"/>
      <c r="BT86" s="948"/>
      <c r="BU86" s="948"/>
      <c r="BV86" s="948"/>
      <c r="BW86" s="948"/>
      <c r="BX86" s="948"/>
      <c r="BY86" s="948"/>
      <c r="BZ86" s="948"/>
      <c r="CA86" s="948"/>
      <c r="CB86" s="948"/>
      <c r="CC86" s="948"/>
      <c r="CD86" s="948"/>
      <c r="CE86" s="948"/>
      <c r="CF86" s="948"/>
      <c r="CG86" s="949"/>
      <c r="CH86" s="944"/>
      <c r="CI86" s="945"/>
      <c r="CJ86" s="945"/>
      <c r="CK86" s="945"/>
      <c r="CL86" s="946"/>
      <c r="CM86" s="944"/>
      <c r="CN86" s="945"/>
      <c r="CO86" s="945"/>
      <c r="CP86" s="945"/>
      <c r="CQ86" s="946"/>
      <c r="CR86" s="944"/>
      <c r="CS86" s="945"/>
      <c r="CT86" s="945"/>
      <c r="CU86" s="945"/>
      <c r="CV86" s="946"/>
      <c r="CW86" s="944"/>
      <c r="CX86" s="945"/>
      <c r="CY86" s="945"/>
      <c r="CZ86" s="945"/>
      <c r="DA86" s="946"/>
      <c r="DB86" s="944"/>
      <c r="DC86" s="945"/>
      <c r="DD86" s="945"/>
      <c r="DE86" s="945"/>
      <c r="DF86" s="946"/>
      <c r="DG86" s="944"/>
      <c r="DH86" s="945"/>
      <c r="DI86" s="945"/>
      <c r="DJ86" s="945"/>
      <c r="DK86" s="946"/>
      <c r="DL86" s="944"/>
      <c r="DM86" s="945"/>
      <c r="DN86" s="945"/>
      <c r="DO86" s="945"/>
      <c r="DP86" s="946"/>
      <c r="DQ86" s="944"/>
      <c r="DR86" s="945"/>
      <c r="DS86" s="945"/>
      <c r="DT86" s="945"/>
      <c r="DU86" s="946"/>
      <c r="DV86" s="941"/>
      <c r="DW86" s="942"/>
      <c r="DX86" s="942"/>
      <c r="DY86" s="942"/>
      <c r="DZ86" s="943"/>
      <c r="EA86" s="247"/>
    </row>
    <row r="87" spans="1:131" s="248" customFormat="1" ht="26.25" customHeight="1" x14ac:dyDescent="0.15">
      <c r="A87" s="270">
        <v>20</v>
      </c>
      <c r="B87" s="966"/>
      <c r="C87" s="967"/>
      <c r="D87" s="967"/>
      <c r="E87" s="967"/>
      <c r="F87" s="967"/>
      <c r="G87" s="967"/>
      <c r="H87" s="967"/>
      <c r="I87" s="967"/>
      <c r="J87" s="967"/>
      <c r="K87" s="967"/>
      <c r="L87" s="967"/>
      <c r="M87" s="967"/>
      <c r="N87" s="967"/>
      <c r="O87" s="967"/>
      <c r="P87" s="968"/>
      <c r="Q87" s="969"/>
      <c r="R87" s="970"/>
      <c r="S87" s="970"/>
      <c r="T87" s="970"/>
      <c r="U87" s="970"/>
      <c r="V87" s="970"/>
      <c r="W87" s="970"/>
      <c r="X87" s="970"/>
      <c r="Y87" s="970"/>
      <c r="Z87" s="970"/>
      <c r="AA87" s="970"/>
      <c r="AB87" s="970"/>
      <c r="AC87" s="970"/>
      <c r="AD87" s="970"/>
      <c r="AE87" s="970"/>
      <c r="AF87" s="970"/>
      <c r="AG87" s="970"/>
      <c r="AH87" s="970"/>
      <c r="AI87" s="970"/>
      <c r="AJ87" s="970"/>
      <c r="AK87" s="970"/>
      <c r="AL87" s="970"/>
      <c r="AM87" s="970"/>
      <c r="AN87" s="970"/>
      <c r="AO87" s="970"/>
      <c r="AP87" s="970"/>
      <c r="AQ87" s="970"/>
      <c r="AR87" s="970"/>
      <c r="AS87" s="970"/>
      <c r="AT87" s="970"/>
      <c r="AU87" s="970"/>
      <c r="AV87" s="970"/>
      <c r="AW87" s="970"/>
      <c r="AX87" s="970"/>
      <c r="AY87" s="970"/>
      <c r="AZ87" s="971"/>
      <c r="BA87" s="971"/>
      <c r="BB87" s="971"/>
      <c r="BC87" s="971"/>
      <c r="BD87" s="972"/>
      <c r="BE87" s="266"/>
      <c r="BF87" s="266"/>
      <c r="BG87" s="266"/>
      <c r="BH87" s="266"/>
      <c r="BI87" s="266"/>
      <c r="BJ87" s="266"/>
      <c r="BK87" s="266"/>
      <c r="BL87" s="266"/>
      <c r="BM87" s="266"/>
      <c r="BN87" s="266"/>
      <c r="BO87" s="266"/>
      <c r="BP87" s="266"/>
      <c r="BQ87" s="263">
        <v>81</v>
      </c>
      <c r="BR87" s="268"/>
      <c r="BS87" s="947"/>
      <c r="BT87" s="948"/>
      <c r="BU87" s="948"/>
      <c r="BV87" s="948"/>
      <c r="BW87" s="948"/>
      <c r="BX87" s="948"/>
      <c r="BY87" s="948"/>
      <c r="BZ87" s="948"/>
      <c r="CA87" s="948"/>
      <c r="CB87" s="948"/>
      <c r="CC87" s="948"/>
      <c r="CD87" s="948"/>
      <c r="CE87" s="948"/>
      <c r="CF87" s="948"/>
      <c r="CG87" s="949"/>
      <c r="CH87" s="944"/>
      <c r="CI87" s="945"/>
      <c r="CJ87" s="945"/>
      <c r="CK87" s="945"/>
      <c r="CL87" s="946"/>
      <c r="CM87" s="944"/>
      <c r="CN87" s="945"/>
      <c r="CO87" s="945"/>
      <c r="CP87" s="945"/>
      <c r="CQ87" s="946"/>
      <c r="CR87" s="944"/>
      <c r="CS87" s="945"/>
      <c r="CT87" s="945"/>
      <c r="CU87" s="945"/>
      <c r="CV87" s="946"/>
      <c r="CW87" s="944"/>
      <c r="CX87" s="945"/>
      <c r="CY87" s="945"/>
      <c r="CZ87" s="945"/>
      <c r="DA87" s="946"/>
      <c r="DB87" s="944"/>
      <c r="DC87" s="945"/>
      <c r="DD87" s="945"/>
      <c r="DE87" s="945"/>
      <c r="DF87" s="946"/>
      <c r="DG87" s="944"/>
      <c r="DH87" s="945"/>
      <c r="DI87" s="945"/>
      <c r="DJ87" s="945"/>
      <c r="DK87" s="946"/>
      <c r="DL87" s="944"/>
      <c r="DM87" s="945"/>
      <c r="DN87" s="945"/>
      <c r="DO87" s="945"/>
      <c r="DP87" s="946"/>
      <c r="DQ87" s="944"/>
      <c r="DR87" s="945"/>
      <c r="DS87" s="945"/>
      <c r="DT87" s="945"/>
      <c r="DU87" s="946"/>
      <c r="DV87" s="941"/>
      <c r="DW87" s="942"/>
      <c r="DX87" s="942"/>
      <c r="DY87" s="942"/>
      <c r="DZ87" s="943"/>
      <c r="EA87" s="247"/>
    </row>
    <row r="88" spans="1:131" s="248" customFormat="1" ht="26.25" customHeight="1" thickBot="1" x14ac:dyDescent="0.2">
      <c r="A88" s="265" t="s">
        <v>387</v>
      </c>
      <c r="B88" s="874" t="s">
        <v>417</v>
      </c>
      <c r="C88" s="875"/>
      <c r="D88" s="875"/>
      <c r="E88" s="875"/>
      <c r="F88" s="875"/>
      <c r="G88" s="875"/>
      <c r="H88" s="875"/>
      <c r="I88" s="875"/>
      <c r="J88" s="875"/>
      <c r="K88" s="875"/>
      <c r="L88" s="875"/>
      <c r="M88" s="875"/>
      <c r="N88" s="875"/>
      <c r="O88" s="875"/>
      <c r="P88" s="876"/>
      <c r="Q88" s="922"/>
      <c r="R88" s="923"/>
      <c r="S88" s="923"/>
      <c r="T88" s="923"/>
      <c r="U88" s="923"/>
      <c r="V88" s="923"/>
      <c r="W88" s="923"/>
      <c r="X88" s="923"/>
      <c r="Y88" s="923"/>
      <c r="Z88" s="923"/>
      <c r="AA88" s="923"/>
      <c r="AB88" s="923"/>
      <c r="AC88" s="923"/>
      <c r="AD88" s="923"/>
      <c r="AE88" s="923"/>
      <c r="AF88" s="926">
        <v>20285</v>
      </c>
      <c r="AG88" s="926"/>
      <c r="AH88" s="926"/>
      <c r="AI88" s="926"/>
      <c r="AJ88" s="926"/>
      <c r="AK88" s="923"/>
      <c r="AL88" s="923"/>
      <c r="AM88" s="923"/>
      <c r="AN88" s="923"/>
      <c r="AO88" s="923"/>
      <c r="AP88" s="926">
        <v>20877</v>
      </c>
      <c r="AQ88" s="926"/>
      <c r="AR88" s="926"/>
      <c r="AS88" s="926"/>
      <c r="AT88" s="926"/>
      <c r="AU88" s="926">
        <v>2383</v>
      </c>
      <c r="AV88" s="926"/>
      <c r="AW88" s="926"/>
      <c r="AX88" s="926"/>
      <c r="AY88" s="926"/>
      <c r="AZ88" s="931"/>
      <c r="BA88" s="931"/>
      <c r="BB88" s="931"/>
      <c r="BC88" s="931"/>
      <c r="BD88" s="932"/>
      <c r="BE88" s="266"/>
      <c r="BF88" s="266"/>
      <c r="BG88" s="266"/>
      <c r="BH88" s="266"/>
      <c r="BI88" s="266"/>
      <c r="BJ88" s="266"/>
      <c r="BK88" s="266"/>
      <c r="BL88" s="266"/>
      <c r="BM88" s="266"/>
      <c r="BN88" s="266"/>
      <c r="BO88" s="266"/>
      <c r="BP88" s="266"/>
      <c r="BQ88" s="263">
        <v>82</v>
      </c>
      <c r="BR88" s="268"/>
      <c r="BS88" s="947"/>
      <c r="BT88" s="948"/>
      <c r="BU88" s="948"/>
      <c r="BV88" s="948"/>
      <c r="BW88" s="948"/>
      <c r="BX88" s="948"/>
      <c r="BY88" s="948"/>
      <c r="BZ88" s="948"/>
      <c r="CA88" s="948"/>
      <c r="CB88" s="948"/>
      <c r="CC88" s="948"/>
      <c r="CD88" s="948"/>
      <c r="CE88" s="948"/>
      <c r="CF88" s="948"/>
      <c r="CG88" s="949"/>
      <c r="CH88" s="944"/>
      <c r="CI88" s="945"/>
      <c r="CJ88" s="945"/>
      <c r="CK88" s="945"/>
      <c r="CL88" s="946"/>
      <c r="CM88" s="944"/>
      <c r="CN88" s="945"/>
      <c r="CO88" s="945"/>
      <c r="CP88" s="945"/>
      <c r="CQ88" s="946"/>
      <c r="CR88" s="944"/>
      <c r="CS88" s="945"/>
      <c r="CT88" s="945"/>
      <c r="CU88" s="945"/>
      <c r="CV88" s="946"/>
      <c r="CW88" s="944"/>
      <c r="CX88" s="945"/>
      <c r="CY88" s="945"/>
      <c r="CZ88" s="945"/>
      <c r="DA88" s="946"/>
      <c r="DB88" s="944"/>
      <c r="DC88" s="945"/>
      <c r="DD88" s="945"/>
      <c r="DE88" s="945"/>
      <c r="DF88" s="946"/>
      <c r="DG88" s="944"/>
      <c r="DH88" s="945"/>
      <c r="DI88" s="945"/>
      <c r="DJ88" s="945"/>
      <c r="DK88" s="946"/>
      <c r="DL88" s="944"/>
      <c r="DM88" s="945"/>
      <c r="DN88" s="945"/>
      <c r="DO88" s="945"/>
      <c r="DP88" s="946"/>
      <c r="DQ88" s="944"/>
      <c r="DR88" s="945"/>
      <c r="DS88" s="945"/>
      <c r="DT88" s="945"/>
      <c r="DU88" s="946"/>
      <c r="DV88" s="941"/>
      <c r="DW88" s="942"/>
      <c r="DX88" s="942"/>
      <c r="DY88" s="942"/>
      <c r="DZ88" s="943"/>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47"/>
      <c r="BT89" s="948"/>
      <c r="BU89" s="948"/>
      <c r="BV89" s="948"/>
      <c r="BW89" s="948"/>
      <c r="BX89" s="948"/>
      <c r="BY89" s="948"/>
      <c r="BZ89" s="948"/>
      <c r="CA89" s="948"/>
      <c r="CB89" s="948"/>
      <c r="CC89" s="948"/>
      <c r="CD89" s="948"/>
      <c r="CE89" s="948"/>
      <c r="CF89" s="948"/>
      <c r="CG89" s="949"/>
      <c r="CH89" s="944"/>
      <c r="CI89" s="945"/>
      <c r="CJ89" s="945"/>
      <c r="CK89" s="945"/>
      <c r="CL89" s="946"/>
      <c r="CM89" s="944"/>
      <c r="CN89" s="945"/>
      <c r="CO89" s="945"/>
      <c r="CP89" s="945"/>
      <c r="CQ89" s="946"/>
      <c r="CR89" s="944"/>
      <c r="CS89" s="945"/>
      <c r="CT89" s="945"/>
      <c r="CU89" s="945"/>
      <c r="CV89" s="946"/>
      <c r="CW89" s="944"/>
      <c r="CX89" s="945"/>
      <c r="CY89" s="945"/>
      <c r="CZ89" s="945"/>
      <c r="DA89" s="946"/>
      <c r="DB89" s="944"/>
      <c r="DC89" s="945"/>
      <c r="DD89" s="945"/>
      <c r="DE89" s="945"/>
      <c r="DF89" s="946"/>
      <c r="DG89" s="944"/>
      <c r="DH89" s="945"/>
      <c r="DI89" s="945"/>
      <c r="DJ89" s="945"/>
      <c r="DK89" s="946"/>
      <c r="DL89" s="944"/>
      <c r="DM89" s="945"/>
      <c r="DN89" s="945"/>
      <c r="DO89" s="945"/>
      <c r="DP89" s="946"/>
      <c r="DQ89" s="944"/>
      <c r="DR89" s="945"/>
      <c r="DS89" s="945"/>
      <c r="DT89" s="945"/>
      <c r="DU89" s="946"/>
      <c r="DV89" s="941"/>
      <c r="DW89" s="942"/>
      <c r="DX89" s="942"/>
      <c r="DY89" s="942"/>
      <c r="DZ89" s="943"/>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47"/>
      <c r="BT90" s="948"/>
      <c r="BU90" s="948"/>
      <c r="BV90" s="948"/>
      <c r="BW90" s="948"/>
      <c r="BX90" s="948"/>
      <c r="BY90" s="948"/>
      <c r="BZ90" s="948"/>
      <c r="CA90" s="948"/>
      <c r="CB90" s="948"/>
      <c r="CC90" s="948"/>
      <c r="CD90" s="948"/>
      <c r="CE90" s="948"/>
      <c r="CF90" s="948"/>
      <c r="CG90" s="949"/>
      <c r="CH90" s="944"/>
      <c r="CI90" s="945"/>
      <c r="CJ90" s="945"/>
      <c r="CK90" s="945"/>
      <c r="CL90" s="946"/>
      <c r="CM90" s="944"/>
      <c r="CN90" s="945"/>
      <c r="CO90" s="945"/>
      <c r="CP90" s="945"/>
      <c r="CQ90" s="946"/>
      <c r="CR90" s="944"/>
      <c r="CS90" s="945"/>
      <c r="CT90" s="945"/>
      <c r="CU90" s="945"/>
      <c r="CV90" s="946"/>
      <c r="CW90" s="944"/>
      <c r="CX90" s="945"/>
      <c r="CY90" s="945"/>
      <c r="CZ90" s="945"/>
      <c r="DA90" s="946"/>
      <c r="DB90" s="944"/>
      <c r="DC90" s="945"/>
      <c r="DD90" s="945"/>
      <c r="DE90" s="945"/>
      <c r="DF90" s="946"/>
      <c r="DG90" s="944"/>
      <c r="DH90" s="945"/>
      <c r="DI90" s="945"/>
      <c r="DJ90" s="945"/>
      <c r="DK90" s="946"/>
      <c r="DL90" s="944"/>
      <c r="DM90" s="945"/>
      <c r="DN90" s="945"/>
      <c r="DO90" s="945"/>
      <c r="DP90" s="946"/>
      <c r="DQ90" s="944"/>
      <c r="DR90" s="945"/>
      <c r="DS90" s="945"/>
      <c r="DT90" s="945"/>
      <c r="DU90" s="946"/>
      <c r="DV90" s="941"/>
      <c r="DW90" s="942"/>
      <c r="DX90" s="942"/>
      <c r="DY90" s="942"/>
      <c r="DZ90" s="943"/>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47"/>
      <c r="BT91" s="948"/>
      <c r="BU91" s="948"/>
      <c r="BV91" s="948"/>
      <c r="BW91" s="948"/>
      <c r="BX91" s="948"/>
      <c r="BY91" s="948"/>
      <c r="BZ91" s="948"/>
      <c r="CA91" s="948"/>
      <c r="CB91" s="948"/>
      <c r="CC91" s="948"/>
      <c r="CD91" s="948"/>
      <c r="CE91" s="948"/>
      <c r="CF91" s="948"/>
      <c r="CG91" s="949"/>
      <c r="CH91" s="944"/>
      <c r="CI91" s="945"/>
      <c r="CJ91" s="945"/>
      <c r="CK91" s="945"/>
      <c r="CL91" s="946"/>
      <c r="CM91" s="944"/>
      <c r="CN91" s="945"/>
      <c r="CO91" s="945"/>
      <c r="CP91" s="945"/>
      <c r="CQ91" s="946"/>
      <c r="CR91" s="944"/>
      <c r="CS91" s="945"/>
      <c r="CT91" s="945"/>
      <c r="CU91" s="945"/>
      <c r="CV91" s="946"/>
      <c r="CW91" s="944"/>
      <c r="CX91" s="945"/>
      <c r="CY91" s="945"/>
      <c r="CZ91" s="945"/>
      <c r="DA91" s="946"/>
      <c r="DB91" s="944"/>
      <c r="DC91" s="945"/>
      <c r="DD91" s="945"/>
      <c r="DE91" s="945"/>
      <c r="DF91" s="946"/>
      <c r="DG91" s="944"/>
      <c r="DH91" s="945"/>
      <c r="DI91" s="945"/>
      <c r="DJ91" s="945"/>
      <c r="DK91" s="946"/>
      <c r="DL91" s="944"/>
      <c r="DM91" s="945"/>
      <c r="DN91" s="945"/>
      <c r="DO91" s="945"/>
      <c r="DP91" s="946"/>
      <c r="DQ91" s="944"/>
      <c r="DR91" s="945"/>
      <c r="DS91" s="945"/>
      <c r="DT91" s="945"/>
      <c r="DU91" s="946"/>
      <c r="DV91" s="941"/>
      <c r="DW91" s="942"/>
      <c r="DX91" s="942"/>
      <c r="DY91" s="942"/>
      <c r="DZ91" s="943"/>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47"/>
      <c r="BT92" s="948"/>
      <c r="BU92" s="948"/>
      <c r="BV92" s="948"/>
      <c r="BW92" s="948"/>
      <c r="BX92" s="948"/>
      <c r="BY92" s="948"/>
      <c r="BZ92" s="948"/>
      <c r="CA92" s="948"/>
      <c r="CB92" s="948"/>
      <c r="CC92" s="948"/>
      <c r="CD92" s="948"/>
      <c r="CE92" s="948"/>
      <c r="CF92" s="948"/>
      <c r="CG92" s="949"/>
      <c r="CH92" s="944"/>
      <c r="CI92" s="945"/>
      <c r="CJ92" s="945"/>
      <c r="CK92" s="945"/>
      <c r="CL92" s="946"/>
      <c r="CM92" s="944"/>
      <c r="CN92" s="945"/>
      <c r="CO92" s="945"/>
      <c r="CP92" s="945"/>
      <c r="CQ92" s="946"/>
      <c r="CR92" s="944"/>
      <c r="CS92" s="945"/>
      <c r="CT92" s="945"/>
      <c r="CU92" s="945"/>
      <c r="CV92" s="946"/>
      <c r="CW92" s="944"/>
      <c r="CX92" s="945"/>
      <c r="CY92" s="945"/>
      <c r="CZ92" s="945"/>
      <c r="DA92" s="946"/>
      <c r="DB92" s="944"/>
      <c r="DC92" s="945"/>
      <c r="DD92" s="945"/>
      <c r="DE92" s="945"/>
      <c r="DF92" s="946"/>
      <c r="DG92" s="944"/>
      <c r="DH92" s="945"/>
      <c r="DI92" s="945"/>
      <c r="DJ92" s="945"/>
      <c r="DK92" s="946"/>
      <c r="DL92" s="944"/>
      <c r="DM92" s="945"/>
      <c r="DN92" s="945"/>
      <c r="DO92" s="945"/>
      <c r="DP92" s="946"/>
      <c r="DQ92" s="944"/>
      <c r="DR92" s="945"/>
      <c r="DS92" s="945"/>
      <c r="DT92" s="945"/>
      <c r="DU92" s="946"/>
      <c r="DV92" s="941"/>
      <c r="DW92" s="942"/>
      <c r="DX92" s="942"/>
      <c r="DY92" s="942"/>
      <c r="DZ92" s="943"/>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47"/>
      <c r="BT93" s="948"/>
      <c r="BU93" s="948"/>
      <c r="BV93" s="948"/>
      <c r="BW93" s="948"/>
      <c r="BX93" s="948"/>
      <c r="BY93" s="948"/>
      <c r="BZ93" s="948"/>
      <c r="CA93" s="948"/>
      <c r="CB93" s="948"/>
      <c r="CC93" s="948"/>
      <c r="CD93" s="948"/>
      <c r="CE93" s="948"/>
      <c r="CF93" s="948"/>
      <c r="CG93" s="949"/>
      <c r="CH93" s="944"/>
      <c r="CI93" s="945"/>
      <c r="CJ93" s="945"/>
      <c r="CK93" s="945"/>
      <c r="CL93" s="946"/>
      <c r="CM93" s="944"/>
      <c r="CN93" s="945"/>
      <c r="CO93" s="945"/>
      <c r="CP93" s="945"/>
      <c r="CQ93" s="946"/>
      <c r="CR93" s="944"/>
      <c r="CS93" s="945"/>
      <c r="CT93" s="945"/>
      <c r="CU93" s="945"/>
      <c r="CV93" s="946"/>
      <c r="CW93" s="944"/>
      <c r="CX93" s="945"/>
      <c r="CY93" s="945"/>
      <c r="CZ93" s="945"/>
      <c r="DA93" s="946"/>
      <c r="DB93" s="944"/>
      <c r="DC93" s="945"/>
      <c r="DD93" s="945"/>
      <c r="DE93" s="945"/>
      <c r="DF93" s="946"/>
      <c r="DG93" s="944"/>
      <c r="DH93" s="945"/>
      <c r="DI93" s="945"/>
      <c r="DJ93" s="945"/>
      <c r="DK93" s="946"/>
      <c r="DL93" s="944"/>
      <c r="DM93" s="945"/>
      <c r="DN93" s="945"/>
      <c r="DO93" s="945"/>
      <c r="DP93" s="946"/>
      <c r="DQ93" s="944"/>
      <c r="DR93" s="945"/>
      <c r="DS93" s="945"/>
      <c r="DT93" s="945"/>
      <c r="DU93" s="946"/>
      <c r="DV93" s="941"/>
      <c r="DW93" s="942"/>
      <c r="DX93" s="942"/>
      <c r="DY93" s="942"/>
      <c r="DZ93" s="943"/>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47"/>
      <c r="BT94" s="948"/>
      <c r="BU94" s="948"/>
      <c r="BV94" s="948"/>
      <c r="BW94" s="948"/>
      <c r="BX94" s="948"/>
      <c r="BY94" s="948"/>
      <c r="BZ94" s="948"/>
      <c r="CA94" s="948"/>
      <c r="CB94" s="948"/>
      <c r="CC94" s="948"/>
      <c r="CD94" s="948"/>
      <c r="CE94" s="948"/>
      <c r="CF94" s="948"/>
      <c r="CG94" s="949"/>
      <c r="CH94" s="944"/>
      <c r="CI94" s="945"/>
      <c r="CJ94" s="945"/>
      <c r="CK94" s="945"/>
      <c r="CL94" s="946"/>
      <c r="CM94" s="944"/>
      <c r="CN94" s="945"/>
      <c r="CO94" s="945"/>
      <c r="CP94" s="945"/>
      <c r="CQ94" s="946"/>
      <c r="CR94" s="944"/>
      <c r="CS94" s="945"/>
      <c r="CT94" s="945"/>
      <c r="CU94" s="945"/>
      <c r="CV94" s="946"/>
      <c r="CW94" s="944"/>
      <c r="CX94" s="945"/>
      <c r="CY94" s="945"/>
      <c r="CZ94" s="945"/>
      <c r="DA94" s="946"/>
      <c r="DB94" s="944"/>
      <c r="DC94" s="945"/>
      <c r="DD94" s="945"/>
      <c r="DE94" s="945"/>
      <c r="DF94" s="946"/>
      <c r="DG94" s="944"/>
      <c r="DH94" s="945"/>
      <c r="DI94" s="945"/>
      <c r="DJ94" s="945"/>
      <c r="DK94" s="946"/>
      <c r="DL94" s="944"/>
      <c r="DM94" s="945"/>
      <c r="DN94" s="945"/>
      <c r="DO94" s="945"/>
      <c r="DP94" s="946"/>
      <c r="DQ94" s="944"/>
      <c r="DR94" s="945"/>
      <c r="DS94" s="945"/>
      <c r="DT94" s="945"/>
      <c r="DU94" s="946"/>
      <c r="DV94" s="941"/>
      <c r="DW94" s="942"/>
      <c r="DX94" s="942"/>
      <c r="DY94" s="942"/>
      <c r="DZ94" s="943"/>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47"/>
      <c r="BT95" s="948"/>
      <c r="BU95" s="948"/>
      <c r="BV95" s="948"/>
      <c r="BW95" s="948"/>
      <c r="BX95" s="948"/>
      <c r="BY95" s="948"/>
      <c r="BZ95" s="948"/>
      <c r="CA95" s="948"/>
      <c r="CB95" s="948"/>
      <c r="CC95" s="948"/>
      <c r="CD95" s="948"/>
      <c r="CE95" s="948"/>
      <c r="CF95" s="948"/>
      <c r="CG95" s="949"/>
      <c r="CH95" s="944"/>
      <c r="CI95" s="945"/>
      <c r="CJ95" s="945"/>
      <c r="CK95" s="945"/>
      <c r="CL95" s="946"/>
      <c r="CM95" s="944"/>
      <c r="CN95" s="945"/>
      <c r="CO95" s="945"/>
      <c r="CP95" s="945"/>
      <c r="CQ95" s="946"/>
      <c r="CR95" s="944"/>
      <c r="CS95" s="945"/>
      <c r="CT95" s="945"/>
      <c r="CU95" s="945"/>
      <c r="CV95" s="946"/>
      <c r="CW95" s="944"/>
      <c r="CX95" s="945"/>
      <c r="CY95" s="945"/>
      <c r="CZ95" s="945"/>
      <c r="DA95" s="946"/>
      <c r="DB95" s="944"/>
      <c r="DC95" s="945"/>
      <c r="DD95" s="945"/>
      <c r="DE95" s="945"/>
      <c r="DF95" s="946"/>
      <c r="DG95" s="944"/>
      <c r="DH95" s="945"/>
      <c r="DI95" s="945"/>
      <c r="DJ95" s="945"/>
      <c r="DK95" s="946"/>
      <c r="DL95" s="944"/>
      <c r="DM95" s="945"/>
      <c r="DN95" s="945"/>
      <c r="DO95" s="945"/>
      <c r="DP95" s="946"/>
      <c r="DQ95" s="944"/>
      <c r="DR95" s="945"/>
      <c r="DS95" s="945"/>
      <c r="DT95" s="945"/>
      <c r="DU95" s="946"/>
      <c r="DV95" s="941"/>
      <c r="DW95" s="942"/>
      <c r="DX95" s="942"/>
      <c r="DY95" s="942"/>
      <c r="DZ95" s="943"/>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47"/>
      <c r="BT96" s="948"/>
      <c r="BU96" s="948"/>
      <c r="BV96" s="948"/>
      <c r="BW96" s="948"/>
      <c r="BX96" s="948"/>
      <c r="BY96" s="948"/>
      <c r="BZ96" s="948"/>
      <c r="CA96" s="948"/>
      <c r="CB96" s="948"/>
      <c r="CC96" s="948"/>
      <c r="CD96" s="948"/>
      <c r="CE96" s="948"/>
      <c r="CF96" s="948"/>
      <c r="CG96" s="949"/>
      <c r="CH96" s="944"/>
      <c r="CI96" s="945"/>
      <c r="CJ96" s="945"/>
      <c r="CK96" s="945"/>
      <c r="CL96" s="946"/>
      <c r="CM96" s="944"/>
      <c r="CN96" s="945"/>
      <c r="CO96" s="945"/>
      <c r="CP96" s="945"/>
      <c r="CQ96" s="946"/>
      <c r="CR96" s="944"/>
      <c r="CS96" s="945"/>
      <c r="CT96" s="945"/>
      <c r="CU96" s="945"/>
      <c r="CV96" s="946"/>
      <c r="CW96" s="944"/>
      <c r="CX96" s="945"/>
      <c r="CY96" s="945"/>
      <c r="CZ96" s="945"/>
      <c r="DA96" s="946"/>
      <c r="DB96" s="944"/>
      <c r="DC96" s="945"/>
      <c r="DD96" s="945"/>
      <c r="DE96" s="945"/>
      <c r="DF96" s="946"/>
      <c r="DG96" s="944"/>
      <c r="DH96" s="945"/>
      <c r="DI96" s="945"/>
      <c r="DJ96" s="945"/>
      <c r="DK96" s="946"/>
      <c r="DL96" s="944"/>
      <c r="DM96" s="945"/>
      <c r="DN96" s="945"/>
      <c r="DO96" s="945"/>
      <c r="DP96" s="946"/>
      <c r="DQ96" s="944"/>
      <c r="DR96" s="945"/>
      <c r="DS96" s="945"/>
      <c r="DT96" s="945"/>
      <c r="DU96" s="946"/>
      <c r="DV96" s="941"/>
      <c r="DW96" s="942"/>
      <c r="DX96" s="942"/>
      <c r="DY96" s="942"/>
      <c r="DZ96" s="943"/>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47"/>
      <c r="BT97" s="948"/>
      <c r="BU97" s="948"/>
      <c r="BV97" s="948"/>
      <c r="BW97" s="948"/>
      <c r="BX97" s="948"/>
      <c r="BY97" s="948"/>
      <c r="BZ97" s="948"/>
      <c r="CA97" s="948"/>
      <c r="CB97" s="948"/>
      <c r="CC97" s="948"/>
      <c r="CD97" s="948"/>
      <c r="CE97" s="948"/>
      <c r="CF97" s="948"/>
      <c r="CG97" s="949"/>
      <c r="CH97" s="944"/>
      <c r="CI97" s="945"/>
      <c r="CJ97" s="945"/>
      <c r="CK97" s="945"/>
      <c r="CL97" s="946"/>
      <c r="CM97" s="944"/>
      <c r="CN97" s="945"/>
      <c r="CO97" s="945"/>
      <c r="CP97" s="945"/>
      <c r="CQ97" s="946"/>
      <c r="CR97" s="944"/>
      <c r="CS97" s="945"/>
      <c r="CT97" s="945"/>
      <c r="CU97" s="945"/>
      <c r="CV97" s="946"/>
      <c r="CW97" s="944"/>
      <c r="CX97" s="945"/>
      <c r="CY97" s="945"/>
      <c r="CZ97" s="945"/>
      <c r="DA97" s="946"/>
      <c r="DB97" s="944"/>
      <c r="DC97" s="945"/>
      <c r="DD97" s="945"/>
      <c r="DE97" s="945"/>
      <c r="DF97" s="946"/>
      <c r="DG97" s="944"/>
      <c r="DH97" s="945"/>
      <c r="DI97" s="945"/>
      <c r="DJ97" s="945"/>
      <c r="DK97" s="946"/>
      <c r="DL97" s="944"/>
      <c r="DM97" s="945"/>
      <c r="DN97" s="945"/>
      <c r="DO97" s="945"/>
      <c r="DP97" s="946"/>
      <c r="DQ97" s="944"/>
      <c r="DR97" s="945"/>
      <c r="DS97" s="945"/>
      <c r="DT97" s="945"/>
      <c r="DU97" s="946"/>
      <c r="DV97" s="941"/>
      <c r="DW97" s="942"/>
      <c r="DX97" s="942"/>
      <c r="DY97" s="942"/>
      <c r="DZ97" s="943"/>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47"/>
      <c r="BT98" s="948"/>
      <c r="BU98" s="948"/>
      <c r="BV98" s="948"/>
      <c r="BW98" s="948"/>
      <c r="BX98" s="948"/>
      <c r="BY98" s="948"/>
      <c r="BZ98" s="948"/>
      <c r="CA98" s="948"/>
      <c r="CB98" s="948"/>
      <c r="CC98" s="948"/>
      <c r="CD98" s="948"/>
      <c r="CE98" s="948"/>
      <c r="CF98" s="948"/>
      <c r="CG98" s="949"/>
      <c r="CH98" s="944"/>
      <c r="CI98" s="945"/>
      <c r="CJ98" s="945"/>
      <c r="CK98" s="945"/>
      <c r="CL98" s="946"/>
      <c r="CM98" s="944"/>
      <c r="CN98" s="945"/>
      <c r="CO98" s="945"/>
      <c r="CP98" s="945"/>
      <c r="CQ98" s="946"/>
      <c r="CR98" s="944"/>
      <c r="CS98" s="945"/>
      <c r="CT98" s="945"/>
      <c r="CU98" s="945"/>
      <c r="CV98" s="946"/>
      <c r="CW98" s="944"/>
      <c r="CX98" s="945"/>
      <c r="CY98" s="945"/>
      <c r="CZ98" s="945"/>
      <c r="DA98" s="946"/>
      <c r="DB98" s="944"/>
      <c r="DC98" s="945"/>
      <c r="DD98" s="945"/>
      <c r="DE98" s="945"/>
      <c r="DF98" s="946"/>
      <c r="DG98" s="944"/>
      <c r="DH98" s="945"/>
      <c r="DI98" s="945"/>
      <c r="DJ98" s="945"/>
      <c r="DK98" s="946"/>
      <c r="DL98" s="944"/>
      <c r="DM98" s="945"/>
      <c r="DN98" s="945"/>
      <c r="DO98" s="945"/>
      <c r="DP98" s="946"/>
      <c r="DQ98" s="944"/>
      <c r="DR98" s="945"/>
      <c r="DS98" s="945"/>
      <c r="DT98" s="945"/>
      <c r="DU98" s="946"/>
      <c r="DV98" s="941"/>
      <c r="DW98" s="942"/>
      <c r="DX98" s="942"/>
      <c r="DY98" s="942"/>
      <c r="DZ98" s="943"/>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47"/>
      <c r="BT99" s="948"/>
      <c r="BU99" s="948"/>
      <c r="BV99" s="948"/>
      <c r="BW99" s="948"/>
      <c r="BX99" s="948"/>
      <c r="BY99" s="948"/>
      <c r="BZ99" s="948"/>
      <c r="CA99" s="948"/>
      <c r="CB99" s="948"/>
      <c r="CC99" s="948"/>
      <c r="CD99" s="948"/>
      <c r="CE99" s="948"/>
      <c r="CF99" s="948"/>
      <c r="CG99" s="949"/>
      <c r="CH99" s="944"/>
      <c r="CI99" s="945"/>
      <c r="CJ99" s="945"/>
      <c r="CK99" s="945"/>
      <c r="CL99" s="946"/>
      <c r="CM99" s="944"/>
      <c r="CN99" s="945"/>
      <c r="CO99" s="945"/>
      <c r="CP99" s="945"/>
      <c r="CQ99" s="946"/>
      <c r="CR99" s="944"/>
      <c r="CS99" s="945"/>
      <c r="CT99" s="945"/>
      <c r="CU99" s="945"/>
      <c r="CV99" s="946"/>
      <c r="CW99" s="944"/>
      <c r="CX99" s="945"/>
      <c r="CY99" s="945"/>
      <c r="CZ99" s="945"/>
      <c r="DA99" s="946"/>
      <c r="DB99" s="944"/>
      <c r="DC99" s="945"/>
      <c r="DD99" s="945"/>
      <c r="DE99" s="945"/>
      <c r="DF99" s="946"/>
      <c r="DG99" s="944"/>
      <c r="DH99" s="945"/>
      <c r="DI99" s="945"/>
      <c r="DJ99" s="945"/>
      <c r="DK99" s="946"/>
      <c r="DL99" s="944"/>
      <c r="DM99" s="945"/>
      <c r="DN99" s="945"/>
      <c r="DO99" s="945"/>
      <c r="DP99" s="946"/>
      <c r="DQ99" s="944"/>
      <c r="DR99" s="945"/>
      <c r="DS99" s="945"/>
      <c r="DT99" s="945"/>
      <c r="DU99" s="946"/>
      <c r="DV99" s="941"/>
      <c r="DW99" s="942"/>
      <c r="DX99" s="942"/>
      <c r="DY99" s="942"/>
      <c r="DZ99" s="943"/>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47"/>
      <c r="BT100" s="948"/>
      <c r="BU100" s="948"/>
      <c r="BV100" s="948"/>
      <c r="BW100" s="948"/>
      <c r="BX100" s="948"/>
      <c r="BY100" s="948"/>
      <c r="BZ100" s="948"/>
      <c r="CA100" s="948"/>
      <c r="CB100" s="948"/>
      <c r="CC100" s="948"/>
      <c r="CD100" s="948"/>
      <c r="CE100" s="948"/>
      <c r="CF100" s="948"/>
      <c r="CG100" s="949"/>
      <c r="CH100" s="944"/>
      <c r="CI100" s="945"/>
      <c r="CJ100" s="945"/>
      <c r="CK100" s="945"/>
      <c r="CL100" s="946"/>
      <c r="CM100" s="944"/>
      <c r="CN100" s="945"/>
      <c r="CO100" s="945"/>
      <c r="CP100" s="945"/>
      <c r="CQ100" s="946"/>
      <c r="CR100" s="944"/>
      <c r="CS100" s="945"/>
      <c r="CT100" s="945"/>
      <c r="CU100" s="945"/>
      <c r="CV100" s="946"/>
      <c r="CW100" s="944"/>
      <c r="CX100" s="945"/>
      <c r="CY100" s="945"/>
      <c r="CZ100" s="945"/>
      <c r="DA100" s="946"/>
      <c r="DB100" s="944"/>
      <c r="DC100" s="945"/>
      <c r="DD100" s="945"/>
      <c r="DE100" s="945"/>
      <c r="DF100" s="946"/>
      <c r="DG100" s="944"/>
      <c r="DH100" s="945"/>
      <c r="DI100" s="945"/>
      <c r="DJ100" s="945"/>
      <c r="DK100" s="946"/>
      <c r="DL100" s="944"/>
      <c r="DM100" s="945"/>
      <c r="DN100" s="945"/>
      <c r="DO100" s="945"/>
      <c r="DP100" s="946"/>
      <c r="DQ100" s="944"/>
      <c r="DR100" s="945"/>
      <c r="DS100" s="945"/>
      <c r="DT100" s="945"/>
      <c r="DU100" s="946"/>
      <c r="DV100" s="941"/>
      <c r="DW100" s="942"/>
      <c r="DX100" s="942"/>
      <c r="DY100" s="942"/>
      <c r="DZ100" s="943"/>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47"/>
      <c r="BT101" s="948"/>
      <c r="BU101" s="948"/>
      <c r="BV101" s="948"/>
      <c r="BW101" s="948"/>
      <c r="BX101" s="948"/>
      <c r="BY101" s="948"/>
      <c r="BZ101" s="948"/>
      <c r="CA101" s="948"/>
      <c r="CB101" s="948"/>
      <c r="CC101" s="948"/>
      <c r="CD101" s="948"/>
      <c r="CE101" s="948"/>
      <c r="CF101" s="948"/>
      <c r="CG101" s="949"/>
      <c r="CH101" s="944"/>
      <c r="CI101" s="945"/>
      <c r="CJ101" s="945"/>
      <c r="CK101" s="945"/>
      <c r="CL101" s="946"/>
      <c r="CM101" s="944"/>
      <c r="CN101" s="945"/>
      <c r="CO101" s="945"/>
      <c r="CP101" s="945"/>
      <c r="CQ101" s="946"/>
      <c r="CR101" s="944"/>
      <c r="CS101" s="945"/>
      <c r="CT101" s="945"/>
      <c r="CU101" s="945"/>
      <c r="CV101" s="946"/>
      <c r="CW101" s="944"/>
      <c r="CX101" s="945"/>
      <c r="CY101" s="945"/>
      <c r="CZ101" s="945"/>
      <c r="DA101" s="946"/>
      <c r="DB101" s="944"/>
      <c r="DC101" s="945"/>
      <c r="DD101" s="945"/>
      <c r="DE101" s="945"/>
      <c r="DF101" s="946"/>
      <c r="DG101" s="944"/>
      <c r="DH101" s="945"/>
      <c r="DI101" s="945"/>
      <c r="DJ101" s="945"/>
      <c r="DK101" s="946"/>
      <c r="DL101" s="944"/>
      <c r="DM101" s="945"/>
      <c r="DN101" s="945"/>
      <c r="DO101" s="945"/>
      <c r="DP101" s="946"/>
      <c r="DQ101" s="944"/>
      <c r="DR101" s="945"/>
      <c r="DS101" s="945"/>
      <c r="DT101" s="945"/>
      <c r="DU101" s="946"/>
      <c r="DV101" s="941"/>
      <c r="DW101" s="942"/>
      <c r="DX101" s="942"/>
      <c r="DY101" s="942"/>
      <c r="DZ101" s="943"/>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387</v>
      </c>
      <c r="BR102" s="874" t="s">
        <v>418</v>
      </c>
      <c r="BS102" s="875"/>
      <c r="BT102" s="875"/>
      <c r="BU102" s="875"/>
      <c r="BV102" s="875"/>
      <c r="BW102" s="875"/>
      <c r="BX102" s="875"/>
      <c r="BY102" s="875"/>
      <c r="BZ102" s="875"/>
      <c r="CA102" s="875"/>
      <c r="CB102" s="875"/>
      <c r="CC102" s="875"/>
      <c r="CD102" s="875"/>
      <c r="CE102" s="875"/>
      <c r="CF102" s="875"/>
      <c r="CG102" s="876"/>
      <c r="CH102" s="973"/>
      <c r="CI102" s="974"/>
      <c r="CJ102" s="974"/>
      <c r="CK102" s="974"/>
      <c r="CL102" s="975"/>
      <c r="CM102" s="973"/>
      <c r="CN102" s="974"/>
      <c r="CO102" s="974"/>
      <c r="CP102" s="974"/>
      <c r="CQ102" s="975"/>
      <c r="CR102" s="976"/>
      <c r="CS102" s="934"/>
      <c r="CT102" s="934"/>
      <c r="CU102" s="934"/>
      <c r="CV102" s="977"/>
      <c r="CW102" s="976"/>
      <c r="CX102" s="934"/>
      <c r="CY102" s="934"/>
      <c r="CZ102" s="934"/>
      <c r="DA102" s="977"/>
      <c r="DB102" s="976"/>
      <c r="DC102" s="934"/>
      <c r="DD102" s="934"/>
      <c r="DE102" s="934"/>
      <c r="DF102" s="977"/>
      <c r="DG102" s="976"/>
      <c r="DH102" s="934"/>
      <c r="DI102" s="934"/>
      <c r="DJ102" s="934"/>
      <c r="DK102" s="977"/>
      <c r="DL102" s="976"/>
      <c r="DM102" s="934"/>
      <c r="DN102" s="934"/>
      <c r="DO102" s="934"/>
      <c r="DP102" s="977"/>
      <c r="DQ102" s="976"/>
      <c r="DR102" s="934"/>
      <c r="DS102" s="934"/>
      <c r="DT102" s="934"/>
      <c r="DU102" s="977"/>
      <c r="DV102" s="1000"/>
      <c r="DW102" s="1001"/>
      <c r="DX102" s="1001"/>
      <c r="DY102" s="1001"/>
      <c r="DZ102" s="1002"/>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3" t="s">
        <v>419</v>
      </c>
      <c r="BR103" s="1003"/>
      <c r="BS103" s="1003"/>
      <c r="BT103" s="1003"/>
      <c r="BU103" s="1003"/>
      <c r="BV103" s="1003"/>
      <c r="BW103" s="1003"/>
      <c r="BX103" s="1003"/>
      <c r="BY103" s="1003"/>
      <c r="BZ103" s="1003"/>
      <c r="CA103" s="1003"/>
      <c r="CB103" s="1003"/>
      <c r="CC103" s="1003"/>
      <c r="CD103" s="1003"/>
      <c r="CE103" s="1003"/>
      <c r="CF103" s="1003"/>
      <c r="CG103" s="1003"/>
      <c r="CH103" s="1003"/>
      <c r="CI103" s="1003"/>
      <c r="CJ103" s="1003"/>
      <c r="CK103" s="1003"/>
      <c r="CL103" s="1003"/>
      <c r="CM103" s="1003"/>
      <c r="CN103" s="1003"/>
      <c r="CO103" s="1003"/>
      <c r="CP103" s="1003"/>
      <c r="CQ103" s="1003"/>
      <c r="CR103" s="1003"/>
      <c r="CS103" s="1003"/>
      <c r="CT103" s="1003"/>
      <c r="CU103" s="1003"/>
      <c r="CV103" s="1003"/>
      <c r="CW103" s="1003"/>
      <c r="CX103" s="1003"/>
      <c r="CY103" s="1003"/>
      <c r="CZ103" s="1003"/>
      <c r="DA103" s="1003"/>
      <c r="DB103" s="1003"/>
      <c r="DC103" s="1003"/>
      <c r="DD103" s="1003"/>
      <c r="DE103" s="1003"/>
      <c r="DF103" s="1003"/>
      <c r="DG103" s="1003"/>
      <c r="DH103" s="1003"/>
      <c r="DI103" s="1003"/>
      <c r="DJ103" s="1003"/>
      <c r="DK103" s="1003"/>
      <c r="DL103" s="1003"/>
      <c r="DM103" s="1003"/>
      <c r="DN103" s="1003"/>
      <c r="DO103" s="1003"/>
      <c r="DP103" s="1003"/>
      <c r="DQ103" s="1003"/>
      <c r="DR103" s="1003"/>
      <c r="DS103" s="1003"/>
      <c r="DT103" s="1003"/>
      <c r="DU103" s="1003"/>
      <c r="DV103" s="1003"/>
      <c r="DW103" s="1003"/>
      <c r="DX103" s="1003"/>
      <c r="DY103" s="1003"/>
      <c r="DZ103" s="1003"/>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4" t="s">
        <v>420</v>
      </c>
      <c r="BR104" s="1004"/>
      <c r="BS104" s="1004"/>
      <c r="BT104" s="1004"/>
      <c r="BU104" s="1004"/>
      <c r="BV104" s="1004"/>
      <c r="BW104" s="1004"/>
      <c r="BX104" s="1004"/>
      <c r="BY104" s="1004"/>
      <c r="BZ104" s="1004"/>
      <c r="CA104" s="1004"/>
      <c r="CB104" s="1004"/>
      <c r="CC104" s="1004"/>
      <c r="CD104" s="1004"/>
      <c r="CE104" s="1004"/>
      <c r="CF104" s="1004"/>
      <c r="CG104" s="1004"/>
      <c r="CH104" s="1004"/>
      <c r="CI104" s="1004"/>
      <c r="CJ104" s="1004"/>
      <c r="CK104" s="1004"/>
      <c r="CL104" s="1004"/>
      <c r="CM104" s="1004"/>
      <c r="CN104" s="1004"/>
      <c r="CO104" s="1004"/>
      <c r="CP104" s="1004"/>
      <c r="CQ104" s="1004"/>
      <c r="CR104" s="1004"/>
      <c r="CS104" s="1004"/>
      <c r="CT104" s="1004"/>
      <c r="CU104" s="1004"/>
      <c r="CV104" s="1004"/>
      <c r="CW104" s="1004"/>
      <c r="CX104" s="1004"/>
      <c r="CY104" s="1004"/>
      <c r="CZ104" s="1004"/>
      <c r="DA104" s="1004"/>
      <c r="DB104" s="1004"/>
      <c r="DC104" s="1004"/>
      <c r="DD104" s="1004"/>
      <c r="DE104" s="1004"/>
      <c r="DF104" s="1004"/>
      <c r="DG104" s="1004"/>
      <c r="DH104" s="1004"/>
      <c r="DI104" s="1004"/>
      <c r="DJ104" s="1004"/>
      <c r="DK104" s="1004"/>
      <c r="DL104" s="1004"/>
      <c r="DM104" s="1004"/>
      <c r="DN104" s="1004"/>
      <c r="DO104" s="1004"/>
      <c r="DP104" s="1004"/>
      <c r="DQ104" s="1004"/>
      <c r="DR104" s="1004"/>
      <c r="DS104" s="1004"/>
      <c r="DT104" s="1004"/>
      <c r="DU104" s="1004"/>
      <c r="DV104" s="1004"/>
      <c r="DW104" s="1004"/>
      <c r="DX104" s="1004"/>
      <c r="DY104" s="1004"/>
      <c r="DZ104" s="1004"/>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421</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422</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05" t="s">
        <v>423</v>
      </c>
      <c r="B108" s="1006"/>
      <c r="C108" s="1006"/>
      <c r="D108" s="1006"/>
      <c r="E108" s="1006"/>
      <c r="F108" s="1006"/>
      <c r="G108" s="1006"/>
      <c r="H108" s="1006"/>
      <c r="I108" s="1006"/>
      <c r="J108" s="1006"/>
      <c r="K108" s="1006"/>
      <c r="L108" s="1006"/>
      <c r="M108" s="1006"/>
      <c r="N108" s="1006"/>
      <c r="O108" s="1006"/>
      <c r="P108" s="1006"/>
      <c r="Q108" s="1006"/>
      <c r="R108" s="1006"/>
      <c r="S108" s="1006"/>
      <c r="T108" s="1006"/>
      <c r="U108" s="1006"/>
      <c r="V108" s="1006"/>
      <c r="W108" s="1006"/>
      <c r="X108" s="1006"/>
      <c r="Y108" s="1006"/>
      <c r="Z108" s="1006"/>
      <c r="AA108" s="1006"/>
      <c r="AB108" s="1006"/>
      <c r="AC108" s="1006"/>
      <c r="AD108" s="1006"/>
      <c r="AE108" s="1006"/>
      <c r="AF108" s="1006"/>
      <c r="AG108" s="1006"/>
      <c r="AH108" s="1006"/>
      <c r="AI108" s="1006"/>
      <c r="AJ108" s="1006"/>
      <c r="AK108" s="1006"/>
      <c r="AL108" s="1006"/>
      <c r="AM108" s="1006"/>
      <c r="AN108" s="1006"/>
      <c r="AO108" s="1006"/>
      <c r="AP108" s="1006"/>
      <c r="AQ108" s="1006"/>
      <c r="AR108" s="1006"/>
      <c r="AS108" s="1006"/>
      <c r="AT108" s="1007"/>
      <c r="AU108" s="1005" t="s">
        <v>424</v>
      </c>
      <c r="AV108" s="1006"/>
      <c r="AW108" s="1006"/>
      <c r="AX108" s="1006"/>
      <c r="AY108" s="1006"/>
      <c r="AZ108" s="1006"/>
      <c r="BA108" s="1006"/>
      <c r="BB108" s="1006"/>
      <c r="BC108" s="1006"/>
      <c r="BD108" s="1006"/>
      <c r="BE108" s="1006"/>
      <c r="BF108" s="1006"/>
      <c r="BG108" s="1006"/>
      <c r="BH108" s="1006"/>
      <c r="BI108" s="1006"/>
      <c r="BJ108" s="1006"/>
      <c r="BK108" s="1006"/>
      <c r="BL108" s="1006"/>
      <c r="BM108" s="1006"/>
      <c r="BN108" s="1006"/>
      <c r="BO108" s="1006"/>
      <c r="BP108" s="1006"/>
      <c r="BQ108" s="1006"/>
      <c r="BR108" s="1006"/>
      <c r="BS108" s="1006"/>
      <c r="BT108" s="1006"/>
      <c r="BU108" s="1006"/>
      <c r="BV108" s="1006"/>
      <c r="BW108" s="1006"/>
      <c r="BX108" s="1006"/>
      <c r="BY108" s="1006"/>
      <c r="BZ108" s="1006"/>
      <c r="CA108" s="1006"/>
      <c r="CB108" s="1006"/>
      <c r="CC108" s="1006"/>
      <c r="CD108" s="1006"/>
      <c r="CE108" s="1006"/>
      <c r="CF108" s="1006"/>
      <c r="CG108" s="1006"/>
      <c r="CH108" s="1006"/>
      <c r="CI108" s="1006"/>
      <c r="CJ108" s="1006"/>
      <c r="CK108" s="1006"/>
      <c r="CL108" s="1006"/>
      <c r="CM108" s="1006"/>
      <c r="CN108" s="1006"/>
      <c r="CO108" s="1006"/>
      <c r="CP108" s="1006"/>
      <c r="CQ108" s="1006"/>
      <c r="CR108" s="1006"/>
      <c r="CS108" s="1006"/>
      <c r="CT108" s="1006"/>
      <c r="CU108" s="1006"/>
      <c r="CV108" s="1006"/>
      <c r="CW108" s="1006"/>
      <c r="CX108" s="1006"/>
      <c r="CY108" s="1006"/>
      <c r="CZ108" s="1006"/>
      <c r="DA108" s="1006"/>
      <c r="DB108" s="1006"/>
      <c r="DC108" s="1006"/>
      <c r="DD108" s="1006"/>
      <c r="DE108" s="1006"/>
      <c r="DF108" s="1006"/>
      <c r="DG108" s="1006"/>
      <c r="DH108" s="1006"/>
      <c r="DI108" s="1006"/>
      <c r="DJ108" s="1006"/>
      <c r="DK108" s="1006"/>
      <c r="DL108" s="1006"/>
      <c r="DM108" s="1006"/>
      <c r="DN108" s="1006"/>
      <c r="DO108" s="1006"/>
      <c r="DP108" s="1006"/>
      <c r="DQ108" s="1006"/>
      <c r="DR108" s="1006"/>
      <c r="DS108" s="1006"/>
      <c r="DT108" s="1006"/>
      <c r="DU108" s="1006"/>
      <c r="DV108" s="1006"/>
      <c r="DW108" s="1006"/>
      <c r="DX108" s="1006"/>
      <c r="DY108" s="1006"/>
      <c r="DZ108" s="1007"/>
    </row>
    <row r="109" spans="1:131" s="247" customFormat="1" ht="26.25" customHeight="1" x14ac:dyDescent="0.15">
      <c r="A109" s="998" t="s">
        <v>425</v>
      </c>
      <c r="B109" s="979"/>
      <c r="C109" s="979"/>
      <c r="D109" s="979"/>
      <c r="E109" s="979"/>
      <c r="F109" s="979"/>
      <c r="G109" s="979"/>
      <c r="H109" s="979"/>
      <c r="I109" s="979"/>
      <c r="J109" s="979"/>
      <c r="K109" s="979"/>
      <c r="L109" s="979"/>
      <c r="M109" s="979"/>
      <c r="N109" s="979"/>
      <c r="O109" s="979"/>
      <c r="P109" s="979"/>
      <c r="Q109" s="979"/>
      <c r="R109" s="979"/>
      <c r="S109" s="979"/>
      <c r="T109" s="979"/>
      <c r="U109" s="979"/>
      <c r="V109" s="979"/>
      <c r="W109" s="979"/>
      <c r="X109" s="979"/>
      <c r="Y109" s="979"/>
      <c r="Z109" s="980"/>
      <c r="AA109" s="978" t="s">
        <v>426</v>
      </c>
      <c r="AB109" s="979"/>
      <c r="AC109" s="979"/>
      <c r="AD109" s="979"/>
      <c r="AE109" s="980"/>
      <c r="AF109" s="978" t="s">
        <v>305</v>
      </c>
      <c r="AG109" s="979"/>
      <c r="AH109" s="979"/>
      <c r="AI109" s="979"/>
      <c r="AJ109" s="980"/>
      <c r="AK109" s="978" t="s">
        <v>304</v>
      </c>
      <c r="AL109" s="979"/>
      <c r="AM109" s="979"/>
      <c r="AN109" s="979"/>
      <c r="AO109" s="980"/>
      <c r="AP109" s="978" t="s">
        <v>427</v>
      </c>
      <c r="AQ109" s="979"/>
      <c r="AR109" s="979"/>
      <c r="AS109" s="979"/>
      <c r="AT109" s="981"/>
      <c r="AU109" s="998" t="s">
        <v>425</v>
      </c>
      <c r="AV109" s="979"/>
      <c r="AW109" s="979"/>
      <c r="AX109" s="979"/>
      <c r="AY109" s="979"/>
      <c r="AZ109" s="979"/>
      <c r="BA109" s="979"/>
      <c r="BB109" s="979"/>
      <c r="BC109" s="979"/>
      <c r="BD109" s="979"/>
      <c r="BE109" s="979"/>
      <c r="BF109" s="979"/>
      <c r="BG109" s="979"/>
      <c r="BH109" s="979"/>
      <c r="BI109" s="979"/>
      <c r="BJ109" s="979"/>
      <c r="BK109" s="979"/>
      <c r="BL109" s="979"/>
      <c r="BM109" s="979"/>
      <c r="BN109" s="979"/>
      <c r="BO109" s="979"/>
      <c r="BP109" s="980"/>
      <c r="BQ109" s="978" t="s">
        <v>426</v>
      </c>
      <c r="BR109" s="979"/>
      <c r="BS109" s="979"/>
      <c r="BT109" s="979"/>
      <c r="BU109" s="980"/>
      <c r="BV109" s="978" t="s">
        <v>305</v>
      </c>
      <c r="BW109" s="979"/>
      <c r="BX109" s="979"/>
      <c r="BY109" s="979"/>
      <c r="BZ109" s="980"/>
      <c r="CA109" s="978" t="s">
        <v>304</v>
      </c>
      <c r="CB109" s="979"/>
      <c r="CC109" s="979"/>
      <c r="CD109" s="979"/>
      <c r="CE109" s="980"/>
      <c r="CF109" s="999" t="s">
        <v>427</v>
      </c>
      <c r="CG109" s="999"/>
      <c r="CH109" s="999"/>
      <c r="CI109" s="999"/>
      <c r="CJ109" s="999"/>
      <c r="CK109" s="978" t="s">
        <v>428</v>
      </c>
      <c r="CL109" s="979"/>
      <c r="CM109" s="979"/>
      <c r="CN109" s="979"/>
      <c r="CO109" s="979"/>
      <c r="CP109" s="979"/>
      <c r="CQ109" s="979"/>
      <c r="CR109" s="979"/>
      <c r="CS109" s="979"/>
      <c r="CT109" s="979"/>
      <c r="CU109" s="979"/>
      <c r="CV109" s="979"/>
      <c r="CW109" s="979"/>
      <c r="CX109" s="979"/>
      <c r="CY109" s="979"/>
      <c r="CZ109" s="979"/>
      <c r="DA109" s="979"/>
      <c r="DB109" s="979"/>
      <c r="DC109" s="979"/>
      <c r="DD109" s="979"/>
      <c r="DE109" s="979"/>
      <c r="DF109" s="980"/>
      <c r="DG109" s="978" t="s">
        <v>426</v>
      </c>
      <c r="DH109" s="979"/>
      <c r="DI109" s="979"/>
      <c r="DJ109" s="979"/>
      <c r="DK109" s="980"/>
      <c r="DL109" s="978" t="s">
        <v>305</v>
      </c>
      <c r="DM109" s="979"/>
      <c r="DN109" s="979"/>
      <c r="DO109" s="979"/>
      <c r="DP109" s="980"/>
      <c r="DQ109" s="978" t="s">
        <v>304</v>
      </c>
      <c r="DR109" s="979"/>
      <c r="DS109" s="979"/>
      <c r="DT109" s="979"/>
      <c r="DU109" s="980"/>
      <c r="DV109" s="978" t="s">
        <v>427</v>
      </c>
      <c r="DW109" s="979"/>
      <c r="DX109" s="979"/>
      <c r="DY109" s="979"/>
      <c r="DZ109" s="981"/>
    </row>
    <row r="110" spans="1:131" s="247" customFormat="1" ht="26.25" customHeight="1" x14ac:dyDescent="0.15">
      <c r="A110" s="982" t="s">
        <v>429</v>
      </c>
      <c r="B110" s="983"/>
      <c r="C110" s="983"/>
      <c r="D110" s="983"/>
      <c r="E110" s="983"/>
      <c r="F110" s="983"/>
      <c r="G110" s="983"/>
      <c r="H110" s="983"/>
      <c r="I110" s="983"/>
      <c r="J110" s="983"/>
      <c r="K110" s="983"/>
      <c r="L110" s="983"/>
      <c r="M110" s="983"/>
      <c r="N110" s="983"/>
      <c r="O110" s="983"/>
      <c r="P110" s="983"/>
      <c r="Q110" s="983"/>
      <c r="R110" s="983"/>
      <c r="S110" s="983"/>
      <c r="T110" s="983"/>
      <c r="U110" s="983"/>
      <c r="V110" s="983"/>
      <c r="W110" s="983"/>
      <c r="X110" s="983"/>
      <c r="Y110" s="983"/>
      <c r="Z110" s="984"/>
      <c r="AA110" s="985">
        <v>3486550</v>
      </c>
      <c r="AB110" s="986"/>
      <c r="AC110" s="986"/>
      <c r="AD110" s="986"/>
      <c r="AE110" s="987"/>
      <c r="AF110" s="988">
        <v>3460210</v>
      </c>
      <c r="AG110" s="986"/>
      <c r="AH110" s="986"/>
      <c r="AI110" s="986"/>
      <c r="AJ110" s="987"/>
      <c r="AK110" s="988">
        <v>3272688</v>
      </c>
      <c r="AL110" s="986"/>
      <c r="AM110" s="986"/>
      <c r="AN110" s="986"/>
      <c r="AO110" s="987"/>
      <c r="AP110" s="989">
        <v>20.6</v>
      </c>
      <c r="AQ110" s="990"/>
      <c r="AR110" s="990"/>
      <c r="AS110" s="990"/>
      <c r="AT110" s="991"/>
      <c r="AU110" s="992" t="s">
        <v>72</v>
      </c>
      <c r="AV110" s="993"/>
      <c r="AW110" s="993"/>
      <c r="AX110" s="993"/>
      <c r="AY110" s="993"/>
      <c r="AZ110" s="1034" t="s">
        <v>430</v>
      </c>
      <c r="BA110" s="983"/>
      <c r="BB110" s="983"/>
      <c r="BC110" s="983"/>
      <c r="BD110" s="983"/>
      <c r="BE110" s="983"/>
      <c r="BF110" s="983"/>
      <c r="BG110" s="983"/>
      <c r="BH110" s="983"/>
      <c r="BI110" s="983"/>
      <c r="BJ110" s="983"/>
      <c r="BK110" s="983"/>
      <c r="BL110" s="983"/>
      <c r="BM110" s="983"/>
      <c r="BN110" s="983"/>
      <c r="BO110" s="983"/>
      <c r="BP110" s="984"/>
      <c r="BQ110" s="1020">
        <v>39283203</v>
      </c>
      <c r="BR110" s="1021"/>
      <c r="BS110" s="1021"/>
      <c r="BT110" s="1021"/>
      <c r="BU110" s="1021"/>
      <c r="BV110" s="1021">
        <v>38633675</v>
      </c>
      <c r="BW110" s="1021"/>
      <c r="BX110" s="1021"/>
      <c r="BY110" s="1021"/>
      <c r="BZ110" s="1021"/>
      <c r="CA110" s="1021">
        <v>39616060</v>
      </c>
      <c r="CB110" s="1021"/>
      <c r="CC110" s="1021"/>
      <c r="CD110" s="1021"/>
      <c r="CE110" s="1021"/>
      <c r="CF110" s="1035">
        <v>249.2</v>
      </c>
      <c r="CG110" s="1036"/>
      <c r="CH110" s="1036"/>
      <c r="CI110" s="1036"/>
      <c r="CJ110" s="1036"/>
      <c r="CK110" s="1037" t="s">
        <v>431</v>
      </c>
      <c r="CL110" s="1038"/>
      <c r="CM110" s="1017" t="s">
        <v>432</v>
      </c>
      <c r="CN110" s="1018"/>
      <c r="CO110" s="1018"/>
      <c r="CP110" s="1018"/>
      <c r="CQ110" s="1018"/>
      <c r="CR110" s="1018"/>
      <c r="CS110" s="1018"/>
      <c r="CT110" s="1018"/>
      <c r="CU110" s="1018"/>
      <c r="CV110" s="1018"/>
      <c r="CW110" s="1018"/>
      <c r="CX110" s="1018"/>
      <c r="CY110" s="1018"/>
      <c r="CZ110" s="1018"/>
      <c r="DA110" s="1018"/>
      <c r="DB110" s="1018"/>
      <c r="DC110" s="1018"/>
      <c r="DD110" s="1018"/>
      <c r="DE110" s="1018"/>
      <c r="DF110" s="1019"/>
      <c r="DG110" s="1020" t="s">
        <v>433</v>
      </c>
      <c r="DH110" s="1021"/>
      <c r="DI110" s="1021"/>
      <c r="DJ110" s="1021"/>
      <c r="DK110" s="1021"/>
      <c r="DL110" s="1021" t="s">
        <v>434</v>
      </c>
      <c r="DM110" s="1021"/>
      <c r="DN110" s="1021"/>
      <c r="DO110" s="1021"/>
      <c r="DP110" s="1021"/>
      <c r="DQ110" s="1021">
        <v>1610176</v>
      </c>
      <c r="DR110" s="1021"/>
      <c r="DS110" s="1021"/>
      <c r="DT110" s="1021"/>
      <c r="DU110" s="1021"/>
      <c r="DV110" s="1022">
        <v>10.1</v>
      </c>
      <c r="DW110" s="1022"/>
      <c r="DX110" s="1022"/>
      <c r="DY110" s="1022"/>
      <c r="DZ110" s="1023"/>
    </row>
    <row r="111" spans="1:131" s="247" customFormat="1" ht="26.25" customHeight="1" x14ac:dyDescent="0.15">
      <c r="A111" s="1024" t="s">
        <v>435</v>
      </c>
      <c r="B111" s="1025"/>
      <c r="C111" s="1025"/>
      <c r="D111" s="1025"/>
      <c r="E111" s="1025"/>
      <c r="F111" s="1025"/>
      <c r="G111" s="1025"/>
      <c r="H111" s="1025"/>
      <c r="I111" s="1025"/>
      <c r="J111" s="1025"/>
      <c r="K111" s="1025"/>
      <c r="L111" s="1025"/>
      <c r="M111" s="1025"/>
      <c r="N111" s="1025"/>
      <c r="O111" s="1025"/>
      <c r="P111" s="1025"/>
      <c r="Q111" s="1025"/>
      <c r="R111" s="1025"/>
      <c r="S111" s="1025"/>
      <c r="T111" s="1025"/>
      <c r="U111" s="1025"/>
      <c r="V111" s="1025"/>
      <c r="W111" s="1025"/>
      <c r="X111" s="1025"/>
      <c r="Y111" s="1025"/>
      <c r="Z111" s="1026"/>
      <c r="AA111" s="1027" t="s">
        <v>126</v>
      </c>
      <c r="AB111" s="1028"/>
      <c r="AC111" s="1028"/>
      <c r="AD111" s="1028"/>
      <c r="AE111" s="1029"/>
      <c r="AF111" s="1030" t="s">
        <v>433</v>
      </c>
      <c r="AG111" s="1028"/>
      <c r="AH111" s="1028"/>
      <c r="AI111" s="1028"/>
      <c r="AJ111" s="1029"/>
      <c r="AK111" s="1030" t="s">
        <v>126</v>
      </c>
      <c r="AL111" s="1028"/>
      <c r="AM111" s="1028"/>
      <c r="AN111" s="1028"/>
      <c r="AO111" s="1029"/>
      <c r="AP111" s="1031" t="s">
        <v>126</v>
      </c>
      <c r="AQ111" s="1032"/>
      <c r="AR111" s="1032"/>
      <c r="AS111" s="1032"/>
      <c r="AT111" s="1033"/>
      <c r="AU111" s="994"/>
      <c r="AV111" s="995"/>
      <c r="AW111" s="995"/>
      <c r="AX111" s="995"/>
      <c r="AY111" s="995"/>
      <c r="AZ111" s="1043" t="s">
        <v>436</v>
      </c>
      <c r="BA111" s="1044"/>
      <c r="BB111" s="1044"/>
      <c r="BC111" s="1044"/>
      <c r="BD111" s="1044"/>
      <c r="BE111" s="1044"/>
      <c r="BF111" s="1044"/>
      <c r="BG111" s="1044"/>
      <c r="BH111" s="1044"/>
      <c r="BI111" s="1044"/>
      <c r="BJ111" s="1044"/>
      <c r="BK111" s="1044"/>
      <c r="BL111" s="1044"/>
      <c r="BM111" s="1044"/>
      <c r="BN111" s="1044"/>
      <c r="BO111" s="1044"/>
      <c r="BP111" s="1045"/>
      <c r="BQ111" s="1013" t="s">
        <v>434</v>
      </c>
      <c r="BR111" s="1014"/>
      <c r="BS111" s="1014"/>
      <c r="BT111" s="1014"/>
      <c r="BU111" s="1014"/>
      <c r="BV111" s="1014" t="s">
        <v>126</v>
      </c>
      <c r="BW111" s="1014"/>
      <c r="BX111" s="1014"/>
      <c r="BY111" s="1014"/>
      <c r="BZ111" s="1014"/>
      <c r="CA111" s="1014">
        <v>1610176</v>
      </c>
      <c r="CB111" s="1014"/>
      <c r="CC111" s="1014"/>
      <c r="CD111" s="1014"/>
      <c r="CE111" s="1014"/>
      <c r="CF111" s="1008">
        <v>10.1</v>
      </c>
      <c r="CG111" s="1009"/>
      <c r="CH111" s="1009"/>
      <c r="CI111" s="1009"/>
      <c r="CJ111" s="1009"/>
      <c r="CK111" s="1039"/>
      <c r="CL111" s="1040"/>
      <c r="CM111" s="1010" t="s">
        <v>437</v>
      </c>
      <c r="CN111" s="1011"/>
      <c r="CO111" s="1011"/>
      <c r="CP111" s="1011"/>
      <c r="CQ111" s="1011"/>
      <c r="CR111" s="1011"/>
      <c r="CS111" s="1011"/>
      <c r="CT111" s="1011"/>
      <c r="CU111" s="1011"/>
      <c r="CV111" s="1011"/>
      <c r="CW111" s="1011"/>
      <c r="CX111" s="1011"/>
      <c r="CY111" s="1011"/>
      <c r="CZ111" s="1011"/>
      <c r="DA111" s="1011"/>
      <c r="DB111" s="1011"/>
      <c r="DC111" s="1011"/>
      <c r="DD111" s="1011"/>
      <c r="DE111" s="1011"/>
      <c r="DF111" s="1012"/>
      <c r="DG111" s="1013" t="s">
        <v>434</v>
      </c>
      <c r="DH111" s="1014"/>
      <c r="DI111" s="1014"/>
      <c r="DJ111" s="1014"/>
      <c r="DK111" s="1014"/>
      <c r="DL111" s="1014" t="s">
        <v>434</v>
      </c>
      <c r="DM111" s="1014"/>
      <c r="DN111" s="1014"/>
      <c r="DO111" s="1014"/>
      <c r="DP111" s="1014"/>
      <c r="DQ111" s="1014" t="s">
        <v>434</v>
      </c>
      <c r="DR111" s="1014"/>
      <c r="DS111" s="1014"/>
      <c r="DT111" s="1014"/>
      <c r="DU111" s="1014"/>
      <c r="DV111" s="1015" t="s">
        <v>434</v>
      </c>
      <c r="DW111" s="1015"/>
      <c r="DX111" s="1015"/>
      <c r="DY111" s="1015"/>
      <c r="DZ111" s="1016"/>
    </row>
    <row r="112" spans="1:131" s="247" customFormat="1" ht="26.25" customHeight="1" x14ac:dyDescent="0.15">
      <c r="A112" s="1046" t="s">
        <v>438</v>
      </c>
      <c r="B112" s="1047"/>
      <c r="C112" s="1044" t="s">
        <v>439</v>
      </c>
      <c r="D112" s="1044"/>
      <c r="E112" s="1044"/>
      <c r="F112" s="1044"/>
      <c r="G112" s="1044"/>
      <c r="H112" s="1044"/>
      <c r="I112" s="1044"/>
      <c r="J112" s="1044"/>
      <c r="K112" s="1044"/>
      <c r="L112" s="1044"/>
      <c r="M112" s="1044"/>
      <c r="N112" s="1044"/>
      <c r="O112" s="1044"/>
      <c r="P112" s="1044"/>
      <c r="Q112" s="1044"/>
      <c r="R112" s="1044"/>
      <c r="S112" s="1044"/>
      <c r="T112" s="1044"/>
      <c r="U112" s="1044"/>
      <c r="V112" s="1044"/>
      <c r="W112" s="1044"/>
      <c r="X112" s="1044"/>
      <c r="Y112" s="1044"/>
      <c r="Z112" s="1045"/>
      <c r="AA112" s="1052" t="s">
        <v>434</v>
      </c>
      <c r="AB112" s="1053"/>
      <c r="AC112" s="1053"/>
      <c r="AD112" s="1053"/>
      <c r="AE112" s="1054"/>
      <c r="AF112" s="1055" t="s">
        <v>126</v>
      </c>
      <c r="AG112" s="1053"/>
      <c r="AH112" s="1053"/>
      <c r="AI112" s="1053"/>
      <c r="AJ112" s="1054"/>
      <c r="AK112" s="1055" t="s">
        <v>434</v>
      </c>
      <c r="AL112" s="1053"/>
      <c r="AM112" s="1053"/>
      <c r="AN112" s="1053"/>
      <c r="AO112" s="1054"/>
      <c r="AP112" s="1056" t="s">
        <v>434</v>
      </c>
      <c r="AQ112" s="1057"/>
      <c r="AR112" s="1057"/>
      <c r="AS112" s="1057"/>
      <c r="AT112" s="1058"/>
      <c r="AU112" s="994"/>
      <c r="AV112" s="995"/>
      <c r="AW112" s="995"/>
      <c r="AX112" s="995"/>
      <c r="AY112" s="995"/>
      <c r="AZ112" s="1043" t="s">
        <v>440</v>
      </c>
      <c r="BA112" s="1044"/>
      <c r="BB112" s="1044"/>
      <c r="BC112" s="1044"/>
      <c r="BD112" s="1044"/>
      <c r="BE112" s="1044"/>
      <c r="BF112" s="1044"/>
      <c r="BG112" s="1044"/>
      <c r="BH112" s="1044"/>
      <c r="BI112" s="1044"/>
      <c r="BJ112" s="1044"/>
      <c r="BK112" s="1044"/>
      <c r="BL112" s="1044"/>
      <c r="BM112" s="1044"/>
      <c r="BN112" s="1044"/>
      <c r="BO112" s="1044"/>
      <c r="BP112" s="1045"/>
      <c r="BQ112" s="1013">
        <v>4278338</v>
      </c>
      <c r="BR112" s="1014"/>
      <c r="BS112" s="1014"/>
      <c r="BT112" s="1014"/>
      <c r="BU112" s="1014"/>
      <c r="BV112" s="1014">
        <v>4077787</v>
      </c>
      <c r="BW112" s="1014"/>
      <c r="BX112" s="1014"/>
      <c r="BY112" s="1014"/>
      <c r="BZ112" s="1014"/>
      <c r="CA112" s="1014">
        <v>3786648</v>
      </c>
      <c r="CB112" s="1014"/>
      <c r="CC112" s="1014"/>
      <c r="CD112" s="1014"/>
      <c r="CE112" s="1014"/>
      <c r="CF112" s="1008">
        <v>23.8</v>
      </c>
      <c r="CG112" s="1009"/>
      <c r="CH112" s="1009"/>
      <c r="CI112" s="1009"/>
      <c r="CJ112" s="1009"/>
      <c r="CK112" s="1039"/>
      <c r="CL112" s="1040"/>
      <c r="CM112" s="1010" t="s">
        <v>441</v>
      </c>
      <c r="CN112" s="1011"/>
      <c r="CO112" s="1011"/>
      <c r="CP112" s="1011"/>
      <c r="CQ112" s="1011"/>
      <c r="CR112" s="1011"/>
      <c r="CS112" s="1011"/>
      <c r="CT112" s="1011"/>
      <c r="CU112" s="1011"/>
      <c r="CV112" s="1011"/>
      <c r="CW112" s="1011"/>
      <c r="CX112" s="1011"/>
      <c r="CY112" s="1011"/>
      <c r="CZ112" s="1011"/>
      <c r="DA112" s="1011"/>
      <c r="DB112" s="1011"/>
      <c r="DC112" s="1011"/>
      <c r="DD112" s="1011"/>
      <c r="DE112" s="1011"/>
      <c r="DF112" s="1012"/>
      <c r="DG112" s="1013" t="s">
        <v>434</v>
      </c>
      <c r="DH112" s="1014"/>
      <c r="DI112" s="1014"/>
      <c r="DJ112" s="1014"/>
      <c r="DK112" s="1014"/>
      <c r="DL112" s="1014" t="s">
        <v>434</v>
      </c>
      <c r="DM112" s="1014"/>
      <c r="DN112" s="1014"/>
      <c r="DO112" s="1014"/>
      <c r="DP112" s="1014"/>
      <c r="DQ112" s="1014" t="s">
        <v>434</v>
      </c>
      <c r="DR112" s="1014"/>
      <c r="DS112" s="1014"/>
      <c r="DT112" s="1014"/>
      <c r="DU112" s="1014"/>
      <c r="DV112" s="1015" t="s">
        <v>434</v>
      </c>
      <c r="DW112" s="1015"/>
      <c r="DX112" s="1015"/>
      <c r="DY112" s="1015"/>
      <c r="DZ112" s="1016"/>
    </row>
    <row r="113" spans="1:130" s="247" customFormat="1" ht="26.25" customHeight="1" x14ac:dyDescent="0.15">
      <c r="A113" s="1048"/>
      <c r="B113" s="1049"/>
      <c r="C113" s="1044" t="s">
        <v>442</v>
      </c>
      <c r="D113" s="1044"/>
      <c r="E113" s="1044"/>
      <c r="F113" s="1044"/>
      <c r="G113" s="1044"/>
      <c r="H113" s="1044"/>
      <c r="I113" s="1044"/>
      <c r="J113" s="1044"/>
      <c r="K113" s="1044"/>
      <c r="L113" s="1044"/>
      <c r="M113" s="1044"/>
      <c r="N113" s="1044"/>
      <c r="O113" s="1044"/>
      <c r="P113" s="1044"/>
      <c r="Q113" s="1044"/>
      <c r="R113" s="1044"/>
      <c r="S113" s="1044"/>
      <c r="T113" s="1044"/>
      <c r="U113" s="1044"/>
      <c r="V113" s="1044"/>
      <c r="W113" s="1044"/>
      <c r="X113" s="1044"/>
      <c r="Y113" s="1044"/>
      <c r="Z113" s="1045"/>
      <c r="AA113" s="1027">
        <v>420117</v>
      </c>
      <c r="AB113" s="1028"/>
      <c r="AC113" s="1028"/>
      <c r="AD113" s="1028"/>
      <c r="AE113" s="1029"/>
      <c r="AF113" s="1030">
        <v>403569</v>
      </c>
      <c r="AG113" s="1028"/>
      <c r="AH113" s="1028"/>
      <c r="AI113" s="1028"/>
      <c r="AJ113" s="1029"/>
      <c r="AK113" s="1030">
        <v>359502</v>
      </c>
      <c r="AL113" s="1028"/>
      <c r="AM113" s="1028"/>
      <c r="AN113" s="1028"/>
      <c r="AO113" s="1029"/>
      <c r="AP113" s="1031">
        <v>2.2999999999999998</v>
      </c>
      <c r="AQ113" s="1032"/>
      <c r="AR113" s="1032"/>
      <c r="AS113" s="1032"/>
      <c r="AT113" s="1033"/>
      <c r="AU113" s="994"/>
      <c r="AV113" s="995"/>
      <c r="AW113" s="995"/>
      <c r="AX113" s="995"/>
      <c r="AY113" s="995"/>
      <c r="AZ113" s="1043" t="s">
        <v>443</v>
      </c>
      <c r="BA113" s="1044"/>
      <c r="BB113" s="1044"/>
      <c r="BC113" s="1044"/>
      <c r="BD113" s="1044"/>
      <c r="BE113" s="1044"/>
      <c r="BF113" s="1044"/>
      <c r="BG113" s="1044"/>
      <c r="BH113" s="1044"/>
      <c r="BI113" s="1044"/>
      <c r="BJ113" s="1044"/>
      <c r="BK113" s="1044"/>
      <c r="BL113" s="1044"/>
      <c r="BM113" s="1044"/>
      <c r="BN113" s="1044"/>
      <c r="BO113" s="1044"/>
      <c r="BP113" s="1045"/>
      <c r="BQ113" s="1013">
        <v>2477206</v>
      </c>
      <c r="BR113" s="1014"/>
      <c r="BS113" s="1014"/>
      <c r="BT113" s="1014"/>
      <c r="BU113" s="1014"/>
      <c r="BV113" s="1014">
        <v>2402293</v>
      </c>
      <c r="BW113" s="1014"/>
      <c r="BX113" s="1014"/>
      <c r="BY113" s="1014"/>
      <c r="BZ113" s="1014"/>
      <c r="CA113" s="1014">
        <v>2383052</v>
      </c>
      <c r="CB113" s="1014"/>
      <c r="CC113" s="1014"/>
      <c r="CD113" s="1014"/>
      <c r="CE113" s="1014"/>
      <c r="CF113" s="1008">
        <v>15</v>
      </c>
      <c r="CG113" s="1009"/>
      <c r="CH113" s="1009"/>
      <c r="CI113" s="1009"/>
      <c r="CJ113" s="1009"/>
      <c r="CK113" s="1039"/>
      <c r="CL113" s="1040"/>
      <c r="CM113" s="1010" t="s">
        <v>444</v>
      </c>
      <c r="CN113" s="1011"/>
      <c r="CO113" s="1011"/>
      <c r="CP113" s="1011"/>
      <c r="CQ113" s="1011"/>
      <c r="CR113" s="1011"/>
      <c r="CS113" s="1011"/>
      <c r="CT113" s="1011"/>
      <c r="CU113" s="1011"/>
      <c r="CV113" s="1011"/>
      <c r="CW113" s="1011"/>
      <c r="CX113" s="1011"/>
      <c r="CY113" s="1011"/>
      <c r="CZ113" s="1011"/>
      <c r="DA113" s="1011"/>
      <c r="DB113" s="1011"/>
      <c r="DC113" s="1011"/>
      <c r="DD113" s="1011"/>
      <c r="DE113" s="1011"/>
      <c r="DF113" s="1012"/>
      <c r="DG113" s="1052" t="s">
        <v>434</v>
      </c>
      <c r="DH113" s="1053"/>
      <c r="DI113" s="1053"/>
      <c r="DJ113" s="1053"/>
      <c r="DK113" s="1054"/>
      <c r="DL113" s="1055" t="s">
        <v>434</v>
      </c>
      <c r="DM113" s="1053"/>
      <c r="DN113" s="1053"/>
      <c r="DO113" s="1053"/>
      <c r="DP113" s="1054"/>
      <c r="DQ113" s="1055" t="s">
        <v>434</v>
      </c>
      <c r="DR113" s="1053"/>
      <c r="DS113" s="1053"/>
      <c r="DT113" s="1053"/>
      <c r="DU113" s="1054"/>
      <c r="DV113" s="1056" t="s">
        <v>434</v>
      </c>
      <c r="DW113" s="1057"/>
      <c r="DX113" s="1057"/>
      <c r="DY113" s="1057"/>
      <c r="DZ113" s="1058"/>
    </row>
    <row r="114" spans="1:130" s="247" customFormat="1" ht="26.25" customHeight="1" x14ac:dyDescent="0.15">
      <c r="A114" s="1048"/>
      <c r="B114" s="1049"/>
      <c r="C114" s="1044" t="s">
        <v>445</v>
      </c>
      <c r="D114" s="1044"/>
      <c r="E114" s="1044"/>
      <c r="F114" s="1044"/>
      <c r="G114" s="1044"/>
      <c r="H114" s="1044"/>
      <c r="I114" s="1044"/>
      <c r="J114" s="1044"/>
      <c r="K114" s="1044"/>
      <c r="L114" s="1044"/>
      <c r="M114" s="1044"/>
      <c r="N114" s="1044"/>
      <c r="O114" s="1044"/>
      <c r="P114" s="1044"/>
      <c r="Q114" s="1044"/>
      <c r="R114" s="1044"/>
      <c r="S114" s="1044"/>
      <c r="T114" s="1044"/>
      <c r="U114" s="1044"/>
      <c r="V114" s="1044"/>
      <c r="W114" s="1044"/>
      <c r="X114" s="1044"/>
      <c r="Y114" s="1044"/>
      <c r="Z114" s="1045"/>
      <c r="AA114" s="1052">
        <v>330311</v>
      </c>
      <c r="AB114" s="1053"/>
      <c r="AC114" s="1053"/>
      <c r="AD114" s="1053"/>
      <c r="AE114" s="1054"/>
      <c r="AF114" s="1055">
        <v>375780</v>
      </c>
      <c r="AG114" s="1053"/>
      <c r="AH114" s="1053"/>
      <c r="AI114" s="1053"/>
      <c r="AJ114" s="1054"/>
      <c r="AK114" s="1055">
        <v>397294</v>
      </c>
      <c r="AL114" s="1053"/>
      <c r="AM114" s="1053"/>
      <c r="AN114" s="1053"/>
      <c r="AO114" s="1054"/>
      <c r="AP114" s="1056">
        <v>2.5</v>
      </c>
      <c r="AQ114" s="1057"/>
      <c r="AR114" s="1057"/>
      <c r="AS114" s="1057"/>
      <c r="AT114" s="1058"/>
      <c r="AU114" s="994"/>
      <c r="AV114" s="995"/>
      <c r="AW114" s="995"/>
      <c r="AX114" s="995"/>
      <c r="AY114" s="995"/>
      <c r="AZ114" s="1043" t="s">
        <v>446</v>
      </c>
      <c r="BA114" s="1044"/>
      <c r="BB114" s="1044"/>
      <c r="BC114" s="1044"/>
      <c r="BD114" s="1044"/>
      <c r="BE114" s="1044"/>
      <c r="BF114" s="1044"/>
      <c r="BG114" s="1044"/>
      <c r="BH114" s="1044"/>
      <c r="BI114" s="1044"/>
      <c r="BJ114" s="1044"/>
      <c r="BK114" s="1044"/>
      <c r="BL114" s="1044"/>
      <c r="BM114" s="1044"/>
      <c r="BN114" s="1044"/>
      <c r="BO114" s="1044"/>
      <c r="BP114" s="1045"/>
      <c r="BQ114" s="1013">
        <v>6649589</v>
      </c>
      <c r="BR114" s="1014"/>
      <c r="BS114" s="1014"/>
      <c r="BT114" s="1014"/>
      <c r="BU114" s="1014"/>
      <c r="BV114" s="1014">
        <v>6230438</v>
      </c>
      <c r="BW114" s="1014"/>
      <c r="BX114" s="1014"/>
      <c r="BY114" s="1014"/>
      <c r="BZ114" s="1014"/>
      <c r="CA114" s="1014">
        <v>5875408</v>
      </c>
      <c r="CB114" s="1014"/>
      <c r="CC114" s="1014"/>
      <c r="CD114" s="1014"/>
      <c r="CE114" s="1014"/>
      <c r="CF114" s="1008">
        <v>37</v>
      </c>
      <c r="CG114" s="1009"/>
      <c r="CH114" s="1009"/>
      <c r="CI114" s="1009"/>
      <c r="CJ114" s="1009"/>
      <c r="CK114" s="1039"/>
      <c r="CL114" s="1040"/>
      <c r="CM114" s="1010" t="s">
        <v>447</v>
      </c>
      <c r="CN114" s="1011"/>
      <c r="CO114" s="1011"/>
      <c r="CP114" s="1011"/>
      <c r="CQ114" s="1011"/>
      <c r="CR114" s="1011"/>
      <c r="CS114" s="1011"/>
      <c r="CT114" s="1011"/>
      <c r="CU114" s="1011"/>
      <c r="CV114" s="1011"/>
      <c r="CW114" s="1011"/>
      <c r="CX114" s="1011"/>
      <c r="CY114" s="1011"/>
      <c r="CZ114" s="1011"/>
      <c r="DA114" s="1011"/>
      <c r="DB114" s="1011"/>
      <c r="DC114" s="1011"/>
      <c r="DD114" s="1011"/>
      <c r="DE114" s="1011"/>
      <c r="DF114" s="1012"/>
      <c r="DG114" s="1052" t="s">
        <v>434</v>
      </c>
      <c r="DH114" s="1053"/>
      <c r="DI114" s="1053"/>
      <c r="DJ114" s="1053"/>
      <c r="DK114" s="1054"/>
      <c r="DL114" s="1055" t="s">
        <v>434</v>
      </c>
      <c r="DM114" s="1053"/>
      <c r="DN114" s="1053"/>
      <c r="DO114" s="1053"/>
      <c r="DP114" s="1054"/>
      <c r="DQ114" s="1055" t="s">
        <v>434</v>
      </c>
      <c r="DR114" s="1053"/>
      <c r="DS114" s="1053"/>
      <c r="DT114" s="1053"/>
      <c r="DU114" s="1054"/>
      <c r="DV114" s="1056" t="s">
        <v>126</v>
      </c>
      <c r="DW114" s="1057"/>
      <c r="DX114" s="1057"/>
      <c r="DY114" s="1057"/>
      <c r="DZ114" s="1058"/>
    </row>
    <row r="115" spans="1:130" s="247" customFormat="1" ht="26.25" customHeight="1" x14ac:dyDescent="0.15">
      <c r="A115" s="1048"/>
      <c r="B115" s="1049"/>
      <c r="C115" s="1044" t="s">
        <v>448</v>
      </c>
      <c r="D115" s="1044"/>
      <c r="E115" s="1044"/>
      <c r="F115" s="1044"/>
      <c r="G115" s="1044"/>
      <c r="H115" s="1044"/>
      <c r="I115" s="1044"/>
      <c r="J115" s="1044"/>
      <c r="K115" s="1044"/>
      <c r="L115" s="1044"/>
      <c r="M115" s="1044"/>
      <c r="N115" s="1044"/>
      <c r="O115" s="1044"/>
      <c r="P115" s="1044"/>
      <c r="Q115" s="1044"/>
      <c r="R115" s="1044"/>
      <c r="S115" s="1044"/>
      <c r="T115" s="1044"/>
      <c r="U115" s="1044"/>
      <c r="V115" s="1044"/>
      <c r="W115" s="1044"/>
      <c r="X115" s="1044"/>
      <c r="Y115" s="1044"/>
      <c r="Z115" s="1045"/>
      <c r="AA115" s="1027" t="s">
        <v>434</v>
      </c>
      <c r="AB115" s="1028"/>
      <c r="AC115" s="1028"/>
      <c r="AD115" s="1028"/>
      <c r="AE115" s="1029"/>
      <c r="AF115" s="1030" t="s">
        <v>434</v>
      </c>
      <c r="AG115" s="1028"/>
      <c r="AH115" s="1028"/>
      <c r="AI115" s="1028"/>
      <c r="AJ115" s="1029"/>
      <c r="AK115" s="1030">
        <v>81687</v>
      </c>
      <c r="AL115" s="1028"/>
      <c r="AM115" s="1028"/>
      <c r="AN115" s="1028"/>
      <c r="AO115" s="1029"/>
      <c r="AP115" s="1031">
        <v>0.5</v>
      </c>
      <c r="AQ115" s="1032"/>
      <c r="AR115" s="1032"/>
      <c r="AS115" s="1032"/>
      <c r="AT115" s="1033"/>
      <c r="AU115" s="994"/>
      <c r="AV115" s="995"/>
      <c r="AW115" s="995"/>
      <c r="AX115" s="995"/>
      <c r="AY115" s="995"/>
      <c r="AZ115" s="1043" t="s">
        <v>449</v>
      </c>
      <c r="BA115" s="1044"/>
      <c r="BB115" s="1044"/>
      <c r="BC115" s="1044"/>
      <c r="BD115" s="1044"/>
      <c r="BE115" s="1044"/>
      <c r="BF115" s="1044"/>
      <c r="BG115" s="1044"/>
      <c r="BH115" s="1044"/>
      <c r="BI115" s="1044"/>
      <c r="BJ115" s="1044"/>
      <c r="BK115" s="1044"/>
      <c r="BL115" s="1044"/>
      <c r="BM115" s="1044"/>
      <c r="BN115" s="1044"/>
      <c r="BO115" s="1044"/>
      <c r="BP115" s="1045"/>
      <c r="BQ115" s="1013" t="s">
        <v>434</v>
      </c>
      <c r="BR115" s="1014"/>
      <c r="BS115" s="1014"/>
      <c r="BT115" s="1014"/>
      <c r="BU115" s="1014"/>
      <c r="BV115" s="1014" t="s">
        <v>434</v>
      </c>
      <c r="BW115" s="1014"/>
      <c r="BX115" s="1014"/>
      <c r="BY115" s="1014"/>
      <c r="BZ115" s="1014"/>
      <c r="CA115" s="1014" t="s">
        <v>434</v>
      </c>
      <c r="CB115" s="1014"/>
      <c r="CC115" s="1014"/>
      <c r="CD115" s="1014"/>
      <c r="CE115" s="1014"/>
      <c r="CF115" s="1008" t="s">
        <v>434</v>
      </c>
      <c r="CG115" s="1009"/>
      <c r="CH115" s="1009"/>
      <c r="CI115" s="1009"/>
      <c r="CJ115" s="1009"/>
      <c r="CK115" s="1039"/>
      <c r="CL115" s="1040"/>
      <c r="CM115" s="1043" t="s">
        <v>450</v>
      </c>
      <c r="CN115" s="1064"/>
      <c r="CO115" s="1064"/>
      <c r="CP115" s="1064"/>
      <c r="CQ115" s="1064"/>
      <c r="CR115" s="1064"/>
      <c r="CS115" s="1064"/>
      <c r="CT115" s="1064"/>
      <c r="CU115" s="1064"/>
      <c r="CV115" s="1064"/>
      <c r="CW115" s="1064"/>
      <c r="CX115" s="1064"/>
      <c r="CY115" s="1064"/>
      <c r="CZ115" s="1064"/>
      <c r="DA115" s="1064"/>
      <c r="DB115" s="1064"/>
      <c r="DC115" s="1064"/>
      <c r="DD115" s="1064"/>
      <c r="DE115" s="1064"/>
      <c r="DF115" s="1045"/>
      <c r="DG115" s="1052" t="s">
        <v>434</v>
      </c>
      <c r="DH115" s="1053"/>
      <c r="DI115" s="1053"/>
      <c r="DJ115" s="1053"/>
      <c r="DK115" s="1054"/>
      <c r="DL115" s="1055" t="s">
        <v>434</v>
      </c>
      <c r="DM115" s="1053"/>
      <c r="DN115" s="1053"/>
      <c r="DO115" s="1053"/>
      <c r="DP115" s="1054"/>
      <c r="DQ115" s="1055" t="s">
        <v>434</v>
      </c>
      <c r="DR115" s="1053"/>
      <c r="DS115" s="1053"/>
      <c r="DT115" s="1053"/>
      <c r="DU115" s="1054"/>
      <c r="DV115" s="1056" t="s">
        <v>434</v>
      </c>
      <c r="DW115" s="1057"/>
      <c r="DX115" s="1057"/>
      <c r="DY115" s="1057"/>
      <c r="DZ115" s="1058"/>
    </row>
    <row r="116" spans="1:130" s="247" customFormat="1" ht="26.25" customHeight="1" x14ac:dyDescent="0.15">
      <c r="A116" s="1050"/>
      <c r="B116" s="1051"/>
      <c r="C116" s="1059" t="s">
        <v>451</v>
      </c>
      <c r="D116" s="1059"/>
      <c r="E116" s="1059"/>
      <c r="F116" s="1059"/>
      <c r="G116" s="1059"/>
      <c r="H116" s="1059"/>
      <c r="I116" s="1059"/>
      <c r="J116" s="1059"/>
      <c r="K116" s="1059"/>
      <c r="L116" s="1059"/>
      <c r="M116" s="1059"/>
      <c r="N116" s="1059"/>
      <c r="O116" s="1059"/>
      <c r="P116" s="1059"/>
      <c r="Q116" s="1059"/>
      <c r="R116" s="1059"/>
      <c r="S116" s="1059"/>
      <c r="T116" s="1059"/>
      <c r="U116" s="1059"/>
      <c r="V116" s="1059"/>
      <c r="W116" s="1059"/>
      <c r="X116" s="1059"/>
      <c r="Y116" s="1059"/>
      <c r="Z116" s="1060"/>
      <c r="AA116" s="1052">
        <v>92</v>
      </c>
      <c r="AB116" s="1053"/>
      <c r="AC116" s="1053"/>
      <c r="AD116" s="1053"/>
      <c r="AE116" s="1054"/>
      <c r="AF116" s="1055">
        <v>155</v>
      </c>
      <c r="AG116" s="1053"/>
      <c r="AH116" s="1053"/>
      <c r="AI116" s="1053"/>
      <c r="AJ116" s="1054"/>
      <c r="AK116" s="1055">
        <v>221</v>
      </c>
      <c r="AL116" s="1053"/>
      <c r="AM116" s="1053"/>
      <c r="AN116" s="1053"/>
      <c r="AO116" s="1054"/>
      <c r="AP116" s="1056">
        <v>0</v>
      </c>
      <c r="AQ116" s="1057"/>
      <c r="AR116" s="1057"/>
      <c r="AS116" s="1057"/>
      <c r="AT116" s="1058"/>
      <c r="AU116" s="994"/>
      <c r="AV116" s="995"/>
      <c r="AW116" s="995"/>
      <c r="AX116" s="995"/>
      <c r="AY116" s="995"/>
      <c r="AZ116" s="1061" t="s">
        <v>452</v>
      </c>
      <c r="BA116" s="1062"/>
      <c r="BB116" s="1062"/>
      <c r="BC116" s="1062"/>
      <c r="BD116" s="1062"/>
      <c r="BE116" s="1062"/>
      <c r="BF116" s="1062"/>
      <c r="BG116" s="1062"/>
      <c r="BH116" s="1062"/>
      <c r="BI116" s="1062"/>
      <c r="BJ116" s="1062"/>
      <c r="BK116" s="1062"/>
      <c r="BL116" s="1062"/>
      <c r="BM116" s="1062"/>
      <c r="BN116" s="1062"/>
      <c r="BO116" s="1062"/>
      <c r="BP116" s="1063"/>
      <c r="BQ116" s="1013" t="s">
        <v>434</v>
      </c>
      <c r="BR116" s="1014"/>
      <c r="BS116" s="1014"/>
      <c r="BT116" s="1014"/>
      <c r="BU116" s="1014"/>
      <c r="BV116" s="1014" t="s">
        <v>434</v>
      </c>
      <c r="BW116" s="1014"/>
      <c r="BX116" s="1014"/>
      <c r="BY116" s="1014"/>
      <c r="BZ116" s="1014"/>
      <c r="CA116" s="1014" t="s">
        <v>434</v>
      </c>
      <c r="CB116" s="1014"/>
      <c r="CC116" s="1014"/>
      <c r="CD116" s="1014"/>
      <c r="CE116" s="1014"/>
      <c r="CF116" s="1008" t="s">
        <v>434</v>
      </c>
      <c r="CG116" s="1009"/>
      <c r="CH116" s="1009"/>
      <c r="CI116" s="1009"/>
      <c r="CJ116" s="1009"/>
      <c r="CK116" s="1039"/>
      <c r="CL116" s="1040"/>
      <c r="CM116" s="1010" t="s">
        <v>453</v>
      </c>
      <c r="CN116" s="1011"/>
      <c r="CO116" s="1011"/>
      <c r="CP116" s="1011"/>
      <c r="CQ116" s="1011"/>
      <c r="CR116" s="1011"/>
      <c r="CS116" s="1011"/>
      <c r="CT116" s="1011"/>
      <c r="CU116" s="1011"/>
      <c r="CV116" s="1011"/>
      <c r="CW116" s="1011"/>
      <c r="CX116" s="1011"/>
      <c r="CY116" s="1011"/>
      <c r="CZ116" s="1011"/>
      <c r="DA116" s="1011"/>
      <c r="DB116" s="1011"/>
      <c r="DC116" s="1011"/>
      <c r="DD116" s="1011"/>
      <c r="DE116" s="1011"/>
      <c r="DF116" s="1012"/>
      <c r="DG116" s="1052" t="s">
        <v>434</v>
      </c>
      <c r="DH116" s="1053"/>
      <c r="DI116" s="1053"/>
      <c r="DJ116" s="1053"/>
      <c r="DK116" s="1054"/>
      <c r="DL116" s="1055" t="s">
        <v>434</v>
      </c>
      <c r="DM116" s="1053"/>
      <c r="DN116" s="1053"/>
      <c r="DO116" s="1053"/>
      <c r="DP116" s="1054"/>
      <c r="DQ116" s="1055" t="s">
        <v>434</v>
      </c>
      <c r="DR116" s="1053"/>
      <c r="DS116" s="1053"/>
      <c r="DT116" s="1053"/>
      <c r="DU116" s="1054"/>
      <c r="DV116" s="1056" t="s">
        <v>434</v>
      </c>
      <c r="DW116" s="1057"/>
      <c r="DX116" s="1057"/>
      <c r="DY116" s="1057"/>
      <c r="DZ116" s="1058"/>
    </row>
    <row r="117" spans="1:130" s="247" customFormat="1" ht="26.25" customHeight="1" x14ac:dyDescent="0.15">
      <c r="A117" s="998" t="s">
        <v>185</v>
      </c>
      <c r="B117" s="979"/>
      <c r="C117" s="979"/>
      <c r="D117" s="979"/>
      <c r="E117" s="979"/>
      <c r="F117" s="979"/>
      <c r="G117" s="979"/>
      <c r="H117" s="979"/>
      <c r="I117" s="979"/>
      <c r="J117" s="979"/>
      <c r="K117" s="979"/>
      <c r="L117" s="979"/>
      <c r="M117" s="979"/>
      <c r="N117" s="979"/>
      <c r="O117" s="979"/>
      <c r="P117" s="979"/>
      <c r="Q117" s="979"/>
      <c r="R117" s="979"/>
      <c r="S117" s="979"/>
      <c r="T117" s="979"/>
      <c r="U117" s="979"/>
      <c r="V117" s="979"/>
      <c r="W117" s="979"/>
      <c r="X117" s="979"/>
      <c r="Y117" s="1069" t="s">
        <v>454</v>
      </c>
      <c r="Z117" s="980"/>
      <c r="AA117" s="1070">
        <v>4237070</v>
      </c>
      <c r="AB117" s="1071"/>
      <c r="AC117" s="1071"/>
      <c r="AD117" s="1071"/>
      <c r="AE117" s="1072"/>
      <c r="AF117" s="1073">
        <v>4239714</v>
      </c>
      <c r="AG117" s="1071"/>
      <c r="AH117" s="1071"/>
      <c r="AI117" s="1071"/>
      <c r="AJ117" s="1072"/>
      <c r="AK117" s="1073">
        <v>4111392</v>
      </c>
      <c r="AL117" s="1071"/>
      <c r="AM117" s="1071"/>
      <c r="AN117" s="1071"/>
      <c r="AO117" s="1072"/>
      <c r="AP117" s="1074"/>
      <c r="AQ117" s="1075"/>
      <c r="AR117" s="1075"/>
      <c r="AS117" s="1075"/>
      <c r="AT117" s="1076"/>
      <c r="AU117" s="994"/>
      <c r="AV117" s="995"/>
      <c r="AW117" s="995"/>
      <c r="AX117" s="995"/>
      <c r="AY117" s="995"/>
      <c r="AZ117" s="1061" t="s">
        <v>455</v>
      </c>
      <c r="BA117" s="1062"/>
      <c r="BB117" s="1062"/>
      <c r="BC117" s="1062"/>
      <c r="BD117" s="1062"/>
      <c r="BE117" s="1062"/>
      <c r="BF117" s="1062"/>
      <c r="BG117" s="1062"/>
      <c r="BH117" s="1062"/>
      <c r="BI117" s="1062"/>
      <c r="BJ117" s="1062"/>
      <c r="BK117" s="1062"/>
      <c r="BL117" s="1062"/>
      <c r="BM117" s="1062"/>
      <c r="BN117" s="1062"/>
      <c r="BO117" s="1062"/>
      <c r="BP117" s="1063"/>
      <c r="BQ117" s="1013" t="s">
        <v>126</v>
      </c>
      <c r="BR117" s="1014"/>
      <c r="BS117" s="1014"/>
      <c r="BT117" s="1014"/>
      <c r="BU117" s="1014"/>
      <c r="BV117" s="1014" t="s">
        <v>126</v>
      </c>
      <c r="BW117" s="1014"/>
      <c r="BX117" s="1014"/>
      <c r="BY117" s="1014"/>
      <c r="BZ117" s="1014"/>
      <c r="CA117" s="1014" t="s">
        <v>126</v>
      </c>
      <c r="CB117" s="1014"/>
      <c r="CC117" s="1014"/>
      <c r="CD117" s="1014"/>
      <c r="CE117" s="1014"/>
      <c r="CF117" s="1008" t="s">
        <v>126</v>
      </c>
      <c r="CG117" s="1009"/>
      <c r="CH117" s="1009"/>
      <c r="CI117" s="1009"/>
      <c r="CJ117" s="1009"/>
      <c r="CK117" s="1039"/>
      <c r="CL117" s="1040"/>
      <c r="CM117" s="1010" t="s">
        <v>456</v>
      </c>
      <c r="CN117" s="1011"/>
      <c r="CO117" s="1011"/>
      <c r="CP117" s="1011"/>
      <c r="CQ117" s="1011"/>
      <c r="CR117" s="1011"/>
      <c r="CS117" s="1011"/>
      <c r="CT117" s="1011"/>
      <c r="CU117" s="1011"/>
      <c r="CV117" s="1011"/>
      <c r="CW117" s="1011"/>
      <c r="CX117" s="1011"/>
      <c r="CY117" s="1011"/>
      <c r="CZ117" s="1011"/>
      <c r="DA117" s="1011"/>
      <c r="DB117" s="1011"/>
      <c r="DC117" s="1011"/>
      <c r="DD117" s="1011"/>
      <c r="DE117" s="1011"/>
      <c r="DF117" s="1012"/>
      <c r="DG117" s="1052" t="s">
        <v>126</v>
      </c>
      <c r="DH117" s="1053"/>
      <c r="DI117" s="1053"/>
      <c r="DJ117" s="1053"/>
      <c r="DK117" s="1054"/>
      <c r="DL117" s="1055" t="s">
        <v>126</v>
      </c>
      <c r="DM117" s="1053"/>
      <c r="DN117" s="1053"/>
      <c r="DO117" s="1053"/>
      <c r="DP117" s="1054"/>
      <c r="DQ117" s="1055" t="s">
        <v>126</v>
      </c>
      <c r="DR117" s="1053"/>
      <c r="DS117" s="1053"/>
      <c r="DT117" s="1053"/>
      <c r="DU117" s="1054"/>
      <c r="DV117" s="1056" t="s">
        <v>126</v>
      </c>
      <c r="DW117" s="1057"/>
      <c r="DX117" s="1057"/>
      <c r="DY117" s="1057"/>
      <c r="DZ117" s="1058"/>
    </row>
    <row r="118" spans="1:130" s="247" customFormat="1" ht="26.25" customHeight="1" x14ac:dyDescent="0.15">
      <c r="A118" s="998" t="s">
        <v>428</v>
      </c>
      <c r="B118" s="979"/>
      <c r="C118" s="979"/>
      <c r="D118" s="979"/>
      <c r="E118" s="979"/>
      <c r="F118" s="979"/>
      <c r="G118" s="979"/>
      <c r="H118" s="979"/>
      <c r="I118" s="979"/>
      <c r="J118" s="979"/>
      <c r="K118" s="979"/>
      <c r="L118" s="979"/>
      <c r="M118" s="979"/>
      <c r="N118" s="979"/>
      <c r="O118" s="979"/>
      <c r="P118" s="979"/>
      <c r="Q118" s="979"/>
      <c r="R118" s="979"/>
      <c r="S118" s="979"/>
      <c r="T118" s="979"/>
      <c r="U118" s="979"/>
      <c r="V118" s="979"/>
      <c r="W118" s="979"/>
      <c r="X118" s="979"/>
      <c r="Y118" s="979"/>
      <c r="Z118" s="980"/>
      <c r="AA118" s="978" t="s">
        <v>426</v>
      </c>
      <c r="AB118" s="979"/>
      <c r="AC118" s="979"/>
      <c r="AD118" s="979"/>
      <c r="AE118" s="980"/>
      <c r="AF118" s="978" t="s">
        <v>305</v>
      </c>
      <c r="AG118" s="979"/>
      <c r="AH118" s="979"/>
      <c r="AI118" s="979"/>
      <c r="AJ118" s="980"/>
      <c r="AK118" s="978" t="s">
        <v>304</v>
      </c>
      <c r="AL118" s="979"/>
      <c r="AM118" s="979"/>
      <c r="AN118" s="979"/>
      <c r="AO118" s="980"/>
      <c r="AP118" s="1065" t="s">
        <v>427</v>
      </c>
      <c r="AQ118" s="1066"/>
      <c r="AR118" s="1066"/>
      <c r="AS118" s="1066"/>
      <c r="AT118" s="1067"/>
      <c r="AU118" s="994"/>
      <c r="AV118" s="995"/>
      <c r="AW118" s="995"/>
      <c r="AX118" s="995"/>
      <c r="AY118" s="995"/>
      <c r="AZ118" s="1068" t="s">
        <v>457</v>
      </c>
      <c r="BA118" s="1059"/>
      <c r="BB118" s="1059"/>
      <c r="BC118" s="1059"/>
      <c r="BD118" s="1059"/>
      <c r="BE118" s="1059"/>
      <c r="BF118" s="1059"/>
      <c r="BG118" s="1059"/>
      <c r="BH118" s="1059"/>
      <c r="BI118" s="1059"/>
      <c r="BJ118" s="1059"/>
      <c r="BK118" s="1059"/>
      <c r="BL118" s="1059"/>
      <c r="BM118" s="1059"/>
      <c r="BN118" s="1059"/>
      <c r="BO118" s="1059"/>
      <c r="BP118" s="1060"/>
      <c r="BQ118" s="1091" t="s">
        <v>126</v>
      </c>
      <c r="BR118" s="1092"/>
      <c r="BS118" s="1092"/>
      <c r="BT118" s="1092"/>
      <c r="BU118" s="1092"/>
      <c r="BV118" s="1092" t="s">
        <v>126</v>
      </c>
      <c r="BW118" s="1092"/>
      <c r="BX118" s="1092"/>
      <c r="BY118" s="1092"/>
      <c r="BZ118" s="1092"/>
      <c r="CA118" s="1092" t="s">
        <v>389</v>
      </c>
      <c r="CB118" s="1092"/>
      <c r="CC118" s="1092"/>
      <c r="CD118" s="1092"/>
      <c r="CE118" s="1092"/>
      <c r="CF118" s="1008" t="s">
        <v>126</v>
      </c>
      <c r="CG118" s="1009"/>
      <c r="CH118" s="1009"/>
      <c r="CI118" s="1009"/>
      <c r="CJ118" s="1009"/>
      <c r="CK118" s="1039"/>
      <c r="CL118" s="1040"/>
      <c r="CM118" s="1010" t="s">
        <v>458</v>
      </c>
      <c r="CN118" s="1011"/>
      <c r="CO118" s="1011"/>
      <c r="CP118" s="1011"/>
      <c r="CQ118" s="1011"/>
      <c r="CR118" s="1011"/>
      <c r="CS118" s="1011"/>
      <c r="CT118" s="1011"/>
      <c r="CU118" s="1011"/>
      <c r="CV118" s="1011"/>
      <c r="CW118" s="1011"/>
      <c r="CX118" s="1011"/>
      <c r="CY118" s="1011"/>
      <c r="CZ118" s="1011"/>
      <c r="DA118" s="1011"/>
      <c r="DB118" s="1011"/>
      <c r="DC118" s="1011"/>
      <c r="DD118" s="1011"/>
      <c r="DE118" s="1011"/>
      <c r="DF118" s="1012"/>
      <c r="DG118" s="1052" t="s">
        <v>126</v>
      </c>
      <c r="DH118" s="1053"/>
      <c r="DI118" s="1053"/>
      <c r="DJ118" s="1053"/>
      <c r="DK118" s="1054"/>
      <c r="DL118" s="1055" t="s">
        <v>126</v>
      </c>
      <c r="DM118" s="1053"/>
      <c r="DN118" s="1053"/>
      <c r="DO118" s="1053"/>
      <c r="DP118" s="1054"/>
      <c r="DQ118" s="1055" t="s">
        <v>126</v>
      </c>
      <c r="DR118" s="1053"/>
      <c r="DS118" s="1053"/>
      <c r="DT118" s="1053"/>
      <c r="DU118" s="1054"/>
      <c r="DV118" s="1056" t="s">
        <v>126</v>
      </c>
      <c r="DW118" s="1057"/>
      <c r="DX118" s="1057"/>
      <c r="DY118" s="1057"/>
      <c r="DZ118" s="1058"/>
    </row>
    <row r="119" spans="1:130" s="247" customFormat="1" ht="26.25" customHeight="1" x14ac:dyDescent="0.15">
      <c r="A119" s="1152" t="s">
        <v>431</v>
      </c>
      <c r="B119" s="1038"/>
      <c r="C119" s="1017" t="s">
        <v>432</v>
      </c>
      <c r="D119" s="1018"/>
      <c r="E119" s="1018"/>
      <c r="F119" s="1018"/>
      <c r="G119" s="1018"/>
      <c r="H119" s="1018"/>
      <c r="I119" s="1018"/>
      <c r="J119" s="1018"/>
      <c r="K119" s="1018"/>
      <c r="L119" s="1018"/>
      <c r="M119" s="1018"/>
      <c r="N119" s="1018"/>
      <c r="O119" s="1018"/>
      <c r="P119" s="1018"/>
      <c r="Q119" s="1018"/>
      <c r="R119" s="1018"/>
      <c r="S119" s="1018"/>
      <c r="T119" s="1018"/>
      <c r="U119" s="1018"/>
      <c r="V119" s="1018"/>
      <c r="W119" s="1018"/>
      <c r="X119" s="1018"/>
      <c r="Y119" s="1018"/>
      <c r="Z119" s="1019"/>
      <c r="AA119" s="985" t="s">
        <v>126</v>
      </c>
      <c r="AB119" s="986"/>
      <c r="AC119" s="986"/>
      <c r="AD119" s="986"/>
      <c r="AE119" s="987"/>
      <c r="AF119" s="988" t="s">
        <v>126</v>
      </c>
      <c r="AG119" s="986"/>
      <c r="AH119" s="986"/>
      <c r="AI119" s="986"/>
      <c r="AJ119" s="987"/>
      <c r="AK119" s="988">
        <v>81687</v>
      </c>
      <c r="AL119" s="986"/>
      <c r="AM119" s="986"/>
      <c r="AN119" s="986"/>
      <c r="AO119" s="987"/>
      <c r="AP119" s="989">
        <v>0.5</v>
      </c>
      <c r="AQ119" s="990"/>
      <c r="AR119" s="990"/>
      <c r="AS119" s="990"/>
      <c r="AT119" s="991"/>
      <c r="AU119" s="996"/>
      <c r="AV119" s="997"/>
      <c r="AW119" s="997"/>
      <c r="AX119" s="997"/>
      <c r="AY119" s="997"/>
      <c r="AZ119" s="278" t="s">
        <v>185</v>
      </c>
      <c r="BA119" s="278"/>
      <c r="BB119" s="278"/>
      <c r="BC119" s="278"/>
      <c r="BD119" s="278"/>
      <c r="BE119" s="278"/>
      <c r="BF119" s="278"/>
      <c r="BG119" s="278"/>
      <c r="BH119" s="278"/>
      <c r="BI119" s="278"/>
      <c r="BJ119" s="278"/>
      <c r="BK119" s="278"/>
      <c r="BL119" s="278"/>
      <c r="BM119" s="278"/>
      <c r="BN119" s="278"/>
      <c r="BO119" s="1069" t="s">
        <v>459</v>
      </c>
      <c r="BP119" s="1100"/>
      <c r="BQ119" s="1091">
        <v>52688336</v>
      </c>
      <c r="BR119" s="1092"/>
      <c r="BS119" s="1092"/>
      <c r="BT119" s="1092"/>
      <c r="BU119" s="1092"/>
      <c r="BV119" s="1092">
        <v>51344193</v>
      </c>
      <c r="BW119" s="1092"/>
      <c r="BX119" s="1092"/>
      <c r="BY119" s="1092"/>
      <c r="BZ119" s="1092"/>
      <c r="CA119" s="1092">
        <v>53271344</v>
      </c>
      <c r="CB119" s="1092"/>
      <c r="CC119" s="1092"/>
      <c r="CD119" s="1092"/>
      <c r="CE119" s="1092"/>
      <c r="CF119" s="1093"/>
      <c r="CG119" s="1094"/>
      <c r="CH119" s="1094"/>
      <c r="CI119" s="1094"/>
      <c r="CJ119" s="1095"/>
      <c r="CK119" s="1041"/>
      <c r="CL119" s="1042"/>
      <c r="CM119" s="1096" t="s">
        <v>460</v>
      </c>
      <c r="CN119" s="1097"/>
      <c r="CO119" s="1097"/>
      <c r="CP119" s="1097"/>
      <c r="CQ119" s="1097"/>
      <c r="CR119" s="1097"/>
      <c r="CS119" s="1097"/>
      <c r="CT119" s="1097"/>
      <c r="CU119" s="1097"/>
      <c r="CV119" s="1097"/>
      <c r="CW119" s="1097"/>
      <c r="CX119" s="1097"/>
      <c r="CY119" s="1097"/>
      <c r="CZ119" s="1097"/>
      <c r="DA119" s="1097"/>
      <c r="DB119" s="1097"/>
      <c r="DC119" s="1097"/>
      <c r="DD119" s="1097"/>
      <c r="DE119" s="1097"/>
      <c r="DF119" s="1098"/>
      <c r="DG119" s="1099" t="s">
        <v>126</v>
      </c>
      <c r="DH119" s="1078"/>
      <c r="DI119" s="1078"/>
      <c r="DJ119" s="1078"/>
      <c r="DK119" s="1079"/>
      <c r="DL119" s="1077" t="s">
        <v>126</v>
      </c>
      <c r="DM119" s="1078"/>
      <c r="DN119" s="1078"/>
      <c r="DO119" s="1078"/>
      <c r="DP119" s="1079"/>
      <c r="DQ119" s="1077" t="s">
        <v>389</v>
      </c>
      <c r="DR119" s="1078"/>
      <c r="DS119" s="1078"/>
      <c r="DT119" s="1078"/>
      <c r="DU119" s="1079"/>
      <c r="DV119" s="1080" t="s">
        <v>126</v>
      </c>
      <c r="DW119" s="1081"/>
      <c r="DX119" s="1081"/>
      <c r="DY119" s="1081"/>
      <c r="DZ119" s="1082"/>
    </row>
    <row r="120" spans="1:130" s="247" customFormat="1" ht="26.25" customHeight="1" x14ac:dyDescent="0.15">
      <c r="A120" s="1153"/>
      <c r="B120" s="1040"/>
      <c r="C120" s="1010" t="s">
        <v>437</v>
      </c>
      <c r="D120" s="1011"/>
      <c r="E120" s="1011"/>
      <c r="F120" s="1011"/>
      <c r="G120" s="1011"/>
      <c r="H120" s="1011"/>
      <c r="I120" s="1011"/>
      <c r="J120" s="1011"/>
      <c r="K120" s="1011"/>
      <c r="L120" s="1011"/>
      <c r="M120" s="1011"/>
      <c r="N120" s="1011"/>
      <c r="O120" s="1011"/>
      <c r="P120" s="1011"/>
      <c r="Q120" s="1011"/>
      <c r="R120" s="1011"/>
      <c r="S120" s="1011"/>
      <c r="T120" s="1011"/>
      <c r="U120" s="1011"/>
      <c r="V120" s="1011"/>
      <c r="W120" s="1011"/>
      <c r="X120" s="1011"/>
      <c r="Y120" s="1011"/>
      <c r="Z120" s="1012"/>
      <c r="AA120" s="1052" t="s">
        <v>389</v>
      </c>
      <c r="AB120" s="1053"/>
      <c r="AC120" s="1053"/>
      <c r="AD120" s="1053"/>
      <c r="AE120" s="1054"/>
      <c r="AF120" s="1055" t="s">
        <v>126</v>
      </c>
      <c r="AG120" s="1053"/>
      <c r="AH120" s="1053"/>
      <c r="AI120" s="1053"/>
      <c r="AJ120" s="1054"/>
      <c r="AK120" s="1055" t="s">
        <v>126</v>
      </c>
      <c r="AL120" s="1053"/>
      <c r="AM120" s="1053"/>
      <c r="AN120" s="1053"/>
      <c r="AO120" s="1054"/>
      <c r="AP120" s="1056" t="s">
        <v>126</v>
      </c>
      <c r="AQ120" s="1057"/>
      <c r="AR120" s="1057"/>
      <c r="AS120" s="1057"/>
      <c r="AT120" s="1058"/>
      <c r="AU120" s="1083" t="s">
        <v>461</v>
      </c>
      <c r="AV120" s="1084"/>
      <c r="AW120" s="1084"/>
      <c r="AX120" s="1084"/>
      <c r="AY120" s="1085"/>
      <c r="AZ120" s="1034" t="s">
        <v>462</v>
      </c>
      <c r="BA120" s="983"/>
      <c r="BB120" s="983"/>
      <c r="BC120" s="983"/>
      <c r="BD120" s="983"/>
      <c r="BE120" s="983"/>
      <c r="BF120" s="983"/>
      <c r="BG120" s="983"/>
      <c r="BH120" s="983"/>
      <c r="BI120" s="983"/>
      <c r="BJ120" s="983"/>
      <c r="BK120" s="983"/>
      <c r="BL120" s="983"/>
      <c r="BM120" s="983"/>
      <c r="BN120" s="983"/>
      <c r="BO120" s="983"/>
      <c r="BP120" s="984"/>
      <c r="BQ120" s="1020">
        <v>6796604</v>
      </c>
      <c r="BR120" s="1021"/>
      <c r="BS120" s="1021"/>
      <c r="BT120" s="1021"/>
      <c r="BU120" s="1021"/>
      <c r="BV120" s="1021">
        <v>7089840</v>
      </c>
      <c r="BW120" s="1021"/>
      <c r="BX120" s="1021"/>
      <c r="BY120" s="1021"/>
      <c r="BZ120" s="1021"/>
      <c r="CA120" s="1021">
        <v>5443515</v>
      </c>
      <c r="CB120" s="1021"/>
      <c r="CC120" s="1021"/>
      <c r="CD120" s="1021"/>
      <c r="CE120" s="1021"/>
      <c r="CF120" s="1035">
        <v>34.200000000000003</v>
      </c>
      <c r="CG120" s="1036"/>
      <c r="CH120" s="1036"/>
      <c r="CI120" s="1036"/>
      <c r="CJ120" s="1036"/>
      <c r="CK120" s="1101" t="s">
        <v>463</v>
      </c>
      <c r="CL120" s="1102"/>
      <c r="CM120" s="1102"/>
      <c r="CN120" s="1102"/>
      <c r="CO120" s="1103"/>
      <c r="CP120" s="1109" t="s">
        <v>404</v>
      </c>
      <c r="CQ120" s="1110"/>
      <c r="CR120" s="1110"/>
      <c r="CS120" s="1110"/>
      <c r="CT120" s="1110"/>
      <c r="CU120" s="1110"/>
      <c r="CV120" s="1110"/>
      <c r="CW120" s="1110"/>
      <c r="CX120" s="1110"/>
      <c r="CY120" s="1110"/>
      <c r="CZ120" s="1110"/>
      <c r="DA120" s="1110"/>
      <c r="DB120" s="1110"/>
      <c r="DC120" s="1110"/>
      <c r="DD120" s="1110"/>
      <c r="DE120" s="1110"/>
      <c r="DF120" s="1111"/>
      <c r="DG120" s="1020">
        <v>2071906</v>
      </c>
      <c r="DH120" s="1021"/>
      <c r="DI120" s="1021"/>
      <c r="DJ120" s="1021"/>
      <c r="DK120" s="1021"/>
      <c r="DL120" s="1021">
        <v>2005036</v>
      </c>
      <c r="DM120" s="1021"/>
      <c r="DN120" s="1021"/>
      <c r="DO120" s="1021"/>
      <c r="DP120" s="1021"/>
      <c r="DQ120" s="1021">
        <v>1874410</v>
      </c>
      <c r="DR120" s="1021"/>
      <c r="DS120" s="1021"/>
      <c r="DT120" s="1021"/>
      <c r="DU120" s="1021"/>
      <c r="DV120" s="1022">
        <v>11.8</v>
      </c>
      <c r="DW120" s="1022"/>
      <c r="DX120" s="1022"/>
      <c r="DY120" s="1022"/>
      <c r="DZ120" s="1023"/>
    </row>
    <row r="121" spans="1:130" s="247" customFormat="1" ht="26.25" customHeight="1" x14ac:dyDescent="0.15">
      <c r="A121" s="1153"/>
      <c r="B121" s="1040"/>
      <c r="C121" s="1061" t="s">
        <v>464</v>
      </c>
      <c r="D121" s="1062"/>
      <c r="E121" s="1062"/>
      <c r="F121" s="1062"/>
      <c r="G121" s="1062"/>
      <c r="H121" s="1062"/>
      <c r="I121" s="1062"/>
      <c r="J121" s="1062"/>
      <c r="K121" s="1062"/>
      <c r="L121" s="1062"/>
      <c r="M121" s="1062"/>
      <c r="N121" s="1062"/>
      <c r="O121" s="1062"/>
      <c r="P121" s="1062"/>
      <c r="Q121" s="1062"/>
      <c r="R121" s="1062"/>
      <c r="S121" s="1062"/>
      <c r="T121" s="1062"/>
      <c r="U121" s="1062"/>
      <c r="V121" s="1062"/>
      <c r="W121" s="1062"/>
      <c r="X121" s="1062"/>
      <c r="Y121" s="1062"/>
      <c r="Z121" s="1063"/>
      <c r="AA121" s="1052" t="s">
        <v>126</v>
      </c>
      <c r="AB121" s="1053"/>
      <c r="AC121" s="1053"/>
      <c r="AD121" s="1053"/>
      <c r="AE121" s="1054"/>
      <c r="AF121" s="1055" t="s">
        <v>126</v>
      </c>
      <c r="AG121" s="1053"/>
      <c r="AH121" s="1053"/>
      <c r="AI121" s="1053"/>
      <c r="AJ121" s="1054"/>
      <c r="AK121" s="1055" t="s">
        <v>126</v>
      </c>
      <c r="AL121" s="1053"/>
      <c r="AM121" s="1053"/>
      <c r="AN121" s="1053"/>
      <c r="AO121" s="1054"/>
      <c r="AP121" s="1056" t="s">
        <v>126</v>
      </c>
      <c r="AQ121" s="1057"/>
      <c r="AR121" s="1057"/>
      <c r="AS121" s="1057"/>
      <c r="AT121" s="1058"/>
      <c r="AU121" s="1086"/>
      <c r="AV121" s="1087"/>
      <c r="AW121" s="1087"/>
      <c r="AX121" s="1087"/>
      <c r="AY121" s="1088"/>
      <c r="AZ121" s="1043" t="s">
        <v>465</v>
      </c>
      <c r="BA121" s="1044"/>
      <c r="BB121" s="1044"/>
      <c r="BC121" s="1044"/>
      <c r="BD121" s="1044"/>
      <c r="BE121" s="1044"/>
      <c r="BF121" s="1044"/>
      <c r="BG121" s="1044"/>
      <c r="BH121" s="1044"/>
      <c r="BI121" s="1044"/>
      <c r="BJ121" s="1044"/>
      <c r="BK121" s="1044"/>
      <c r="BL121" s="1044"/>
      <c r="BM121" s="1044"/>
      <c r="BN121" s="1044"/>
      <c r="BO121" s="1044"/>
      <c r="BP121" s="1045"/>
      <c r="BQ121" s="1013">
        <v>3158525</v>
      </c>
      <c r="BR121" s="1014"/>
      <c r="BS121" s="1014"/>
      <c r="BT121" s="1014"/>
      <c r="BU121" s="1014"/>
      <c r="BV121" s="1014">
        <v>2971482</v>
      </c>
      <c r="BW121" s="1014"/>
      <c r="BX121" s="1014"/>
      <c r="BY121" s="1014"/>
      <c r="BZ121" s="1014"/>
      <c r="CA121" s="1014">
        <v>3147761</v>
      </c>
      <c r="CB121" s="1014"/>
      <c r="CC121" s="1014"/>
      <c r="CD121" s="1014"/>
      <c r="CE121" s="1014"/>
      <c r="CF121" s="1008">
        <v>19.8</v>
      </c>
      <c r="CG121" s="1009"/>
      <c r="CH121" s="1009"/>
      <c r="CI121" s="1009"/>
      <c r="CJ121" s="1009"/>
      <c r="CK121" s="1104"/>
      <c r="CL121" s="1105"/>
      <c r="CM121" s="1105"/>
      <c r="CN121" s="1105"/>
      <c r="CO121" s="1106"/>
      <c r="CP121" s="1114" t="s">
        <v>406</v>
      </c>
      <c r="CQ121" s="1115"/>
      <c r="CR121" s="1115"/>
      <c r="CS121" s="1115"/>
      <c r="CT121" s="1115"/>
      <c r="CU121" s="1115"/>
      <c r="CV121" s="1115"/>
      <c r="CW121" s="1115"/>
      <c r="CX121" s="1115"/>
      <c r="CY121" s="1115"/>
      <c r="CZ121" s="1115"/>
      <c r="DA121" s="1115"/>
      <c r="DB121" s="1115"/>
      <c r="DC121" s="1115"/>
      <c r="DD121" s="1115"/>
      <c r="DE121" s="1115"/>
      <c r="DF121" s="1116"/>
      <c r="DG121" s="1013">
        <v>2091730</v>
      </c>
      <c r="DH121" s="1014"/>
      <c r="DI121" s="1014"/>
      <c r="DJ121" s="1014"/>
      <c r="DK121" s="1014"/>
      <c r="DL121" s="1014">
        <v>1987244</v>
      </c>
      <c r="DM121" s="1014"/>
      <c r="DN121" s="1014"/>
      <c r="DO121" s="1014"/>
      <c r="DP121" s="1014"/>
      <c r="DQ121" s="1014">
        <v>1857647</v>
      </c>
      <c r="DR121" s="1014"/>
      <c r="DS121" s="1014"/>
      <c r="DT121" s="1014"/>
      <c r="DU121" s="1014"/>
      <c r="DV121" s="1015">
        <v>11.7</v>
      </c>
      <c r="DW121" s="1015"/>
      <c r="DX121" s="1015"/>
      <c r="DY121" s="1015"/>
      <c r="DZ121" s="1016"/>
    </row>
    <row r="122" spans="1:130" s="247" customFormat="1" ht="26.25" customHeight="1" x14ac:dyDescent="0.15">
      <c r="A122" s="1153"/>
      <c r="B122" s="1040"/>
      <c r="C122" s="1010" t="s">
        <v>447</v>
      </c>
      <c r="D122" s="1011"/>
      <c r="E122" s="1011"/>
      <c r="F122" s="1011"/>
      <c r="G122" s="1011"/>
      <c r="H122" s="1011"/>
      <c r="I122" s="1011"/>
      <c r="J122" s="1011"/>
      <c r="K122" s="1011"/>
      <c r="L122" s="1011"/>
      <c r="M122" s="1011"/>
      <c r="N122" s="1011"/>
      <c r="O122" s="1011"/>
      <c r="P122" s="1011"/>
      <c r="Q122" s="1011"/>
      <c r="R122" s="1011"/>
      <c r="S122" s="1011"/>
      <c r="T122" s="1011"/>
      <c r="U122" s="1011"/>
      <c r="V122" s="1011"/>
      <c r="W122" s="1011"/>
      <c r="X122" s="1011"/>
      <c r="Y122" s="1011"/>
      <c r="Z122" s="1012"/>
      <c r="AA122" s="1052" t="s">
        <v>126</v>
      </c>
      <c r="AB122" s="1053"/>
      <c r="AC122" s="1053"/>
      <c r="AD122" s="1053"/>
      <c r="AE122" s="1054"/>
      <c r="AF122" s="1055" t="s">
        <v>126</v>
      </c>
      <c r="AG122" s="1053"/>
      <c r="AH122" s="1053"/>
      <c r="AI122" s="1053"/>
      <c r="AJ122" s="1054"/>
      <c r="AK122" s="1055" t="s">
        <v>126</v>
      </c>
      <c r="AL122" s="1053"/>
      <c r="AM122" s="1053"/>
      <c r="AN122" s="1053"/>
      <c r="AO122" s="1054"/>
      <c r="AP122" s="1056" t="s">
        <v>126</v>
      </c>
      <c r="AQ122" s="1057"/>
      <c r="AR122" s="1057"/>
      <c r="AS122" s="1057"/>
      <c r="AT122" s="1058"/>
      <c r="AU122" s="1086"/>
      <c r="AV122" s="1087"/>
      <c r="AW122" s="1087"/>
      <c r="AX122" s="1087"/>
      <c r="AY122" s="1088"/>
      <c r="AZ122" s="1068" t="s">
        <v>466</v>
      </c>
      <c r="BA122" s="1059"/>
      <c r="BB122" s="1059"/>
      <c r="BC122" s="1059"/>
      <c r="BD122" s="1059"/>
      <c r="BE122" s="1059"/>
      <c r="BF122" s="1059"/>
      <c r="BG122" s="1059"/>
      <c r="BH122" s="1059"/>
      <c r="BI122" s="1059"/>
      <c r="BJ122" s="1059"/>
      <c r="BK122" s="1059"/>
      <c r="BL122" s="1059"/>
      <c r="BM122" s="1059"/>
      <c r="BN122" s="1059"/>
      <c r="BO122" s="1059"/>
      <c r="BP122" s="1060"/>
      <c r="BQ122" s="1091">
        <v>26821137</v>
      </c>
      <c r="BR122" s="1092"/>
      <c r="BS122" s="1092"/>
      <c r="BT122" s="1092"/>
      <c r="BU122" s="1092"/>
      <c r="BV122" s="1092">
        <v>27032341</v>
      </c>
      <c r="BW122" s="1092"/>
      <c r="BX122" s="1092"/>
      <c r="BY122" s="1092"/>
      <c r="BZ122" s="1092"/>
      <c r="CA122" s="1092">
        <v>27225037</v>
      </c>
      <c r="CB122" s="1092"/>
      <c r="CC122" s="1092"/>
      <c r="CD122" s="1092"/>
      <c r="CE122" s="1092"/>
      <c r="CF122" s="1112">
        <v>171.2</v>
      </c>
      <c r="CG122" s="1113"/>
      <c r="CH122" s="1113"/>
      <c r="CI122" s="1113"/>
      <c r="CJ122" s="1113"/>
      <c r="CK122" s="1104"/>
      <c r="CL122" s="1105"/>
      <c r="CM122" s="1105"/>
      <c r="CN122" s="1105"/>
      <c r="CO122" s="1106"/>
      <c r="CP122" s="1114" t="s">
        <v>403</v>
      </c>
      <c r="CQ122" s="1115"/>
      <c r="CR122" s="1115"/>
      <c r="CS122" s="1115"/>
      <c r="CT122" s="1115"/>
      <c r="CU122" s="1115"/>
      <c r="CV122" s="1115"/>
      <c r="CW122" s="1115"/>
      <c r="CX122" s="1115"/>
      <c r="CY122" s="1115"/>
      <c r="CZ122" s="1115"/>
      <c r="DA122" s="1115"/>
      <c r="DB122" s="1115"/>
      <c r="DC122" s="1115"/>
      <c r="DD122" s="1115"/>
      <c r="DE122" s="1115"/>
      <c r="DF122" s="1116"/>
      <c r="DG122" s="1013">
        <v>114702</v>
      </c>
      <c r="DH122" s="1014"/>
      <c r="DI122" s="1014"/>
      <c r="DJ122" s="1014"/>
      <c r="DK122" s="1014"/>
      <c r="DL122" s="1014">
        <v>85507</v>
      </c>
      <c r="DM122" s="1014"/>
      <c r="DN122" s="1014"/>
      <c r="DO122" s="1014"/>
      <c r="DP122" s="1014"/>
      <c r="DQ122" s="1014">
        <v>54591</v>
      </c>
      <c r="DR122" s="1014"/>
      <c r="DS122" s="1014"/>
      <c r="DT122" s="1014"/>
      <c r="DU122" s="1014"/>
      <c r="DV122" s="1015">
        <v>0.3</v>
      </c>
      <c r="DW122" s="1015"/>
      <c r="DX122" s="1015"/>
      <c r="DY122" s="1015"/>
      <c r="DZ122" s="1016"/>
    </row>
    <row r="123" spans="1:130" s="247" customFormat="1" ht="26.25" customHeight="1" x14ac:dyDescent="0.15">
      <c r="A123" s="1153"/>
      <c r="B123" s="1040"/>
      <c r="C123" s="1010" t="s">
        <v>453</v>
      </c>
      <c r="D123" s="1011"/>
      <c r="E123" s="1011"/>
      <c r="F123" s="1011"/>
      <c r="G123" s="1011"/>
      <c r="H123" s="1011"/>
      <c r="I123" s="1011"/>
      <c r="J123" s="1011"/>
      <c r="K123" s="1011"/>
      <c r="L123" s="1011"/>
      <c r="M123" s="1011"/>
      <c r="N123" s="1011"/>
      <c r="O123" s="1011"/>
      <c r="P123" s="1011"/>
      <c r="Q123" s="1011"/>
      <c r="R123" s="1011"/>
      <c r="S123" s="1011"/>
      <c r="T123" s="1011"/>
      <c r="U123" s="1011"/>
      <c r="V123" s="1011"/>
      <c r="W123" s="1011"/>
      <c r="X123" s="1011"/>
      <c r="Y123" s="1011"/>
      <c r="Z123" s="1012"/>
      <c r="AA123" s="1052" t="s">
        <v>126</v>
      </c>
      <c r="AB123" s="1053"/>
      <c r="AC123" s="1053"/>
      <c r="AD123" s="1053"/>
      <c r="AE123" s="1054"/>
      <c r="AF123" s="1055" t="s">
        <v>389</v>
      </c>
      <c r="AG123" s="1053"/>
      <c r="AH123" s="1053"/>
      <c r="AI123" s="1053"/>
      <c r="AJ123" s="1054"/>
      <c r="AK123" s="1055" t="s">
        <v>126</v>
      </c>
      <c r="AL123" s="1053"/>
      <c r="AM123" s="1053"/>
      <c r="AN123" s="1053"/>
      <c r="AO123" s="1054"/>
      <c r="AP123" s="1056" t="s">
        <v>126</v>
      </c>
      <c r="AQ123" s="1057"/>
      <c r="AR123" s="1057"/>
      <c r="AS123" s="1057"/>
      <c r="AT123" s="1058"/>
      <c r="AU123" s="1089"/>
      <c r="AV123" s="1090"/>
      <c r="AW123" s="1090"/>
      <c r="AX123" s="1090"/>
      <c r="AY123" s="1090"/>
      <c r="AZ123" s="278" t="s">
        <v>185</v>
      </c>
      <c r="BA123" s="278"/>
      <c r="BB123" s="278"/>
      <c r="BC123" s="278"/>
      <c r="BD123" s="278"/>
      <c r="BE123" s="278"/>
      <c r="BF123" s="278"/>
      <c r="BG123" s="278"/>
      <c r="BH123" s="278"/>
      <c r="BI123" s="278"/>
      <c r="BJ123" s="278"/>
      <c r="BK123" s="278"/>
      <c r="BL123" s="278"/>
      <c r="BM123" s="278"/>
      <c r="BN123" s="278"/>
      <c r="BO123" s="1069" t="s">
        <v>467</v>
      </c>
      <c r="BP123" s="1100"/>
      <c r="BQ123" s="1159">
        <v>36776266</v>
      </c>
      <c r="BR123" s="1160"/>
      <c r="BS123" s="1160"/>
      <c r="BT123" s="1160"/>
      <c r="BU123" s="1160"/>
      <c r="BV123" s="1160">
        <v>37093663</v>
      </c>
      <c r="BW123" s="1160"/>
      <c r="BX123" s="1160"/>
      <c r="BY123" s="1160"/>
      <c r="BZ123" s="1160"/>
      <c r="CA123" s="1160">
        <v>35816313</v>
      </c>
      <c r="CB123" s="1160"/>
      <c r="CC123" s="1160"/>
      <c r="CD123" s="1160"/>
      <c r="CE123" s="1160"/>
      <c r="CF123" s="1093"/>
      <c r="CG123" s="1094"/>
      <c r="CH123" s="1094"/>
      <c r="CI123" s="1094"/>
      <c r="CJ123" s="1095"/>
      <c r="CK123" s="1104"/>
      <c r="CL123" s="1105"/>
      <c r="CM123" s="1105"/>
      <c r="CN123" s="1105"/>
      <c r="CO123" s="1106"/>
      <c r="CP123" s="1114" t="s">
        <v>401</v>
      </c>
      <c r="CQ123" s="1115"/>
      <c r="CR123" s="1115"/>
      <c r="CS123" s="1115"/>
      <c r="CT123" s="1115"/>
      <c r="CU123" s="1115"/>
      <c r="CV123" s="1115"/>
      <c r="CW123" s="1115"/>
      <c r="CX123" s="1115"/>
      <c r="CY123" s="1115"/>
      <c r="CZ123" s="1115"/>
      <c r="DA123" s="1115"/>
      <c r="DB123" s="1115"/>
      <c r="DC123" s="1115"/>
      <c r="DD123" s="1115"/>
      <c r="DE123" s="1115"/>
      <c r="DF123" s="1116"/>
      <c r="DG123" s="1052" t="s">
        <v>389</v>
      </c>
      <c r="DH123" s="1053"/>
      <c r="DI123" s="1053"/>
      <c r="DJ123" s="1053"/>
      <c r="DK123" s="1054"/>
      <c r="DL123" s="1055" t="s">
        <v>126</v>
      </c>
      <c r="DM123" s="1053"/>
      <c r="DN123" s="1053"/>
      <c r="DO123" s="1053"/>
      <c r="DP123" s="1054"/>
      <c r="DQ123" s="1055" t="s">
        <v>126</v>
      </c>
      <c r="DR123" s="1053"/>
      <c r="DS123" s="1053"/>
      <c r="DT123" s="1053"/>
      <c r="DU123" s="1054"/>
      <c r="DV123" s="1056" t="s">
        <v>126</v>
      </c>
      <c r="DW123" s="1057"/>
      <c r="DX123" s="1057"/>
      <c r="DY123" s="1057"/>
      <c r="DZ123" s="1058"/>
    </row>
    <row r="124" spans="1:130" s="247" customFormat="1" ht="26.25" customHeight="1" thickBot="1" x14ac:dyDescent="0.2">
      <c r="A124" s="1153"/>
      <c r="B124" s="1040"/>
      <c r="C124" s="1010" t="s">
        <v>456</v>
      </c>
      <c r="D124" s="1011"/>
      <c r="E124" s="1011"/>
      <c r="F124" s="1011"/>
      <c r="G124" s="1011"/>
      <c r="H124" s="1011"/>
      <c r="I124" s="1011"/>
      <c r="J124" s="1011"/>
      <c r="K124" s="1011"/>
      <c r="L124" s="1011"/>
      <c r="M124" s="1011"/>
      <c r="N124" s="1011"/>
      <c r="O124" s="1011"/>
      <c r="P124" s="1011"/>
      <c r="Q124" s="1011"/>
      <c r="R124" s="1011"/>
      <c r="S124" s="1011"/>
      <c r="T124" s="1011"/>
      <c r="U124" s="1011"/>
      <c r="V124" s="1011"/>
      <c r="W124" s="1011"/>
      <c r="X124" s="1011"/>
      <c r="Y124" s="1011"/>
      <c r="Z124" s="1012"/>
      <c r="AA124" s="1052" t="s">
        <v>389</v>
      </c>
      <c r="AB124" s="1053"/>
      <c r="AC124" s="1053"/>
      <c r="AD124" s="1053"/>
      <c r="AE124" s="1054"/>
      <c r="AF124" s="1055" t="s">
        <v>126</v>
      </c>
      <c r="AG124" s="1053"/>
      <c r="AH124" s="1053"/>
      <c r="AI124" s="1053"/>
      <c r="AJ124" s="1054"/>
      <c r="AK124" s="1055" t="s">
        <v>126</v>
      </c>
      <c r="AL124" s="1053"/>
      <c r="AM124" s="1053"/>
      <c r="AN124" s="1053"/>
      <c r="AO124" s="1054"/>
      <c r="AP124" s="1056" t="s">
        <v>126</v>
      </c>
      <c r="AQ124" s="1057"/>
      <c r="AR124" s="1057"/>
      <c r="AS124" s="1057"/>
      <c r="AT124" s="1058"/>
      <c r="AU124" s="1155" t="s">
        <v>468</v>
      </c>
      <c r="AV124" s="1156"/>
      <c r="AW124" s="1156"/>
      <c r="AX124" s="1156"/>
      <c r="AY124" s="1156"/>
      <c r="AZ124" s="1156"/>
      <c r="BA124" s="1156"/>
      <c r="BB124" s="1156"/>
      <c r="BC124" s="1156"/>
      <c r="BD124" s="1156"/>
      <c r="BE124" s="1156"/>
      <c r="BF124" s="1156"/>
      <c r="BG124" s="1156"/>
      <c r="BH124" s="1156"/>
      <c r="BI124" s="1156"/>
      <c r="BJ124" s="1156"/>
      <c r="BK124" s="1156"/>
      <c r="BL124" s="1156"/>
      <c r="BM124" s="1156"/>
      <c r="BN124" s="1156"/>
      <c r="BO124" s="1156"/>
      <c r="BP124" s="1157"/>
      <c r="BQ124" s="1158">
        <v>100.3</v>
      </c>
      <c r="BR124" s="1122"/>
      <c r="BS124" s="1122"/>
      <c r="BT124" s="1122"/>
      <c r="BU124" s="1122"/>
      <c r="BV124" s="1122">
        <v>89.9</v>
      </c>
      <c r="BW124" s="1122"/>
      <c r="BX124" s="1122"/>
      <c r="BY124" s="1122"/>
      <c r="BZ124" s="1122"/>
      <c r="CA124" s="1122">
        <v>109.7</v>
      </c>
      <c r="CB124" s="1122"/>
      <c r="CC124" s="1122"/>
      <c r="CD124" s="1122"/>
      <c r="CE124" s="1122"/>
      <c r="CF124" s="1123"/>
      <c r="CG124" s="1124"/>
      <c r="CH124" s="1124"/>
      <c r="CI124" s="1124"/>
      <c r="CJ124" s="1125"/>
      <c r="CK124" s="1107"/>
      <c r="CL124" s="1107"/>
      <c r="CM124" s="1107"/>
      <c r="CN124" s="1107"/>
      <c r="CO124" s="1108"/>
      <c r="CP124" s="1114" t="s">
        <v>469</v>
      </c>
      <c r="CQ124" s="1115"/>
      <c r="CR124" s="1115"/>
      <c r="CS124" s="1115"/>
      <c r="CT124" s="1115"/>
      <c r="CU124" s="1115"/>
      <c r="CV124" s="1115"/>
      <c r="CW124" s="1115"/>
      <c r="CX124" s="1115"/>
      <c r="CY124" s="1115"/>
      <c r="CZ124" s="1115"/>
      <c r="DA124" s="1115"/>
      <c r="DB124" s="1115"/>
      <c r="DC124" s="1115"/>
      <c r="DD124" s="1115"/>
      <c r="DE124" s="1115"/>
      <c r="DF124" s="1116"/>
      <c r="DG124" s="1099" t="s">
        <v>389</v>
      </c>
      <c r="DH124" s="1078"/>
      <c r="DI124" s="1078"/>
      <c r="DJ124" s="1078"/>
      <c r="DK124" s="1079"/>
      <c r="DL124" s="1077" t="s">
        <v>126</v>
      </c>
      <c r="DM124" s="1078"/>
      <c r="DN124" s="1078"/>
      <c r="DO124" s="1078"/>
      <c r="DP124" s="1079"/>
      <c r="DQ124" s="1077" t="s">
        <v>389</v>
      </c>
      <c r="DR124" s="1078"/>
      <c r="DS124" s="1078"/>
      <c r="DT124" s="1078"/>
      <c r="DU124" s="1079"/>
      <c r="DV124" s="1080" t="s">
        <v>389</v>
      </c>
      <c r="DW124" s="1081"/>
      <c r="DX124" s="1081"/>
      <c r="DY124" s="1081"/>
      <c r="DZ124" s="1082"/>
    </row>
    <row r="125" spans="1:130" s="247" customFormat="1" ht="26.25" customHeight="1" x14ac:dyDescent="0.15">
      <c r="A125" s="1153"/>
      <c r="B125" s="1040"/>
      <c r="C125" s="1010" t="s">
        <v>458</v>
      </c>
      <c r="D125" s="1011"/>
      <c r="E125" s="1011"/>
      <c r="F125" s="1011"/>
      <c r="G125" s="1011"/>
      <c r="H125" s="1011"/>
      <c r="I125" s="1011"/>
      <c r="J125" s="1011"/>
      <c r="K125" s="1011"/>
      <c r="L125" s="1011"/>
      <c r="M125" s="1011"/>
      <c r="N125" s="1011"/>
      <c r="O125" s="1011"/>
      <c r="P125" s="1011"/>
      <c r="Q125" s="1011"/>
      <c r="R125" s="1011"/>
      <c r="S125" s="1011"/>
      <c r="T125" s="1011"/>
      <c r="U125" s="1011"/>
      <c r="V125" s="1011"/>
      <c r="W125" s="1011"/>
      <c r="X125" s="1011"/>
      <c r="Y125" s="1011"/>
      <c r="Z125" s="1012"/>
      <c r="AA125" s="1052" t="s">
        <v>389</v>
      </c>
      <c r="AB125" s="1053"/>
      <c r="AC125" s="1053"/>
      <c r="AD125" s="1053"/>
      <c r="AE125" s="1054"/>
      <c r="AF125" s="1055" t="s">
        <v>126</v>
      </c>
      <c r="AG125" s="1053"/>
      <c r="AH125" s="1053"/>
      <c r="AI125" s="1053"/>
      <c r="AJ125" s="1054"/>
      <c r="AK125" s="1055" t="s">
        <v>126</v>
      </c>
      <c r="AL125" s="1053"/>
      <c r="AM125" s="1053"/>
      <c r="AN125" s="1053"/>
      <c r="AO125" s="1054"/>
      <c r="AP125" s="1056" t="s">
        <v>389</v>
      </c>
      <c r="AQ125" s="1057"/>
      <c r="AR125" s="1057"/>
      <c r="AS125" s="1057"/>
      <c r="AT125" s="1058"/>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17" t="s">
        <v>470</v>
      </c>
      <c r="CL125" s="1102"/>
      <c r="CM125" s="1102"/>
      <c r="CN125" s="1102"/>
      <c r="CO125" s="1103"/>
      <c r="CP125" s="1034" t="s">
        <v>471</v>
      </c>
      <c r="CQ125" s="983"/>
      <c r="CR125" s="983"/>
      <c r="CS125" s="983"/>
      <c r="CT125" s="983"/>
      <c r="CU125" s="983"/>
      <c r="CV125" s="983"/>
      <c r="CW125" s="983"/>
      <c r="CX125" s="983"/>
      <c r="CY125" s="983"/>
      <c r="CZ125" s="983"/>
      <c r="DA125" s="983"/>
      <c r="DB125" s="983"/>
      <c r="DC125" s="983"/>
      <c r="DD125" s="983"/>
      <c r="DE125" s="983"/>
      <c r="DF125" s="984"/>
      <c r="DG125" s="1020" t="s">
        <v>126</v>
      </c>
      <c r="DH125" s="1021"/>
      <c r="DI125" s="1021"/>
      <c r="DJ125" s="1021"/>
      <c r="DK125" s="1021"/>
      <c r="DL125" s="1021" t="s">
        <v>126</v>
      </c>
      <c r="DM125" s="1021"/>
      <c r="DN125" s="1021"/>
      <c r="DO125" s="1021"/>
      <c r="DP125" s="1021"/>
      <c r="DQ125" s="1021" t="s">
        <v>126</v>
      </c>
      <c r="DR125" s="1021"/>
      <c r="DS125" s="1021"/>
      <c r="DT125" s="1021"/>
      <c r="DU125" s="1021"/>
      <c r="DV125" s="1022" t="s">
        <v>126</v>
      </c>
      <c r="DW125" s="1022"/>
      <c r="DX125" s="1022"/>
      <c r="DY125" s="1022"/>
      <c r="DZ125" s="1023"/>
    </row>
    <row r="126" spans="1:130" s="247" customFormat="1" ht="26.25" customHeight="1" thickBot="1" x14ac:dyDescent="0.2">
      <c r="A126" s="1153"/>
      <c r="B126" s="1040"/>
      <c r="C126" s="1010" t="s">
        <v>460</v>
      </c>
      <c r="D126" s="1011"/>
      <c r="E126" s="1011"/>
      <c r="F126" s="1011"/>
      <c r="G126" s="1011"/>
      <c r="H126" s="1011"/>
      <c r="I126" s="1011"/>
      <c r="J126" s="1011"/>
      <c r="K126" s="1011"/>
      <c r="L126" s="1011"/>
      <c r="M126" s="1011"/>
      <c r="N126" s="1011"/>
      <c r="O126" s="1011"/>
      <c r="P126" s="1011"/>
      <c r="Q126" s="1011"/>
      <c r="R126" s="1011"/>
      <c r="S126" s="1011"/>
      <c r="T126" s="1011"/>
      <c r="U126" s="1011"/>
      <c r="V126" s="1011"/>
      <c r="W126" s="1011"/>
      <c r="X126" s="1011"/>
      <c r="Y126" s="1011"/>
      <c r="Z126" s="1012"/>
      <c r="AA126" s="1052" t="s">
        <v>126</v>
      </c>
      <c r="AB126" s="1053"/>
      <c r="AC126" s="1053"/>
      <c r="AD126" s="1053"/>
      <c r="AE126" s="1054"/>
      <c r="AF126" s="1055" t="s">
        <v>389</v>
      </c>
      <c r="AG126" s="1053"/>
      <c r="AH126" s="1053"/>
      <c r="AI126" s="1053"/>
      <c r="AJ126" s="1054"/>
      <c r="AK126" s="1055" t="s">
        <v>126</v>
      </c>
      <c r="AL126" s="1053"/>
      <c r="AM126" s="1053"/>
      <c r="AN126" s="1053"/>
      <c r="AO126" s="1054"/>
      <c r="AP126" s="1056" t="s">
        <v>389</v>
      </c>
      <c r="AQ126" s="1057"/>
      <c r="AR126" s="1057"/>
      <c r="AS126" s="1057"/>
      <c r="AT126" s="1058"/>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18"/>
      <c r="CL126" s="1105"/>
      <c r="CM126" s="1105"/>
      <c r="CN126" s="1105"/>
      <c r="CO126" s="1106"/>
      <c r="CP126" s="1043" t="s">
        <v>472</v>
      </c>
      <c r="CQ126" s="1044"/>
      <c r="CR126" s="1044"/>
      <c r="CS126" s="1044"/>
      <c r="CT126" s="1044"/>
      <c r="CU126" s="1044"/>
      <c r="CV126" s="1044"/>
      <c r="CW126" s="1044"/>
      <c r="CX126" s="1044"/>
      <c r="CY126" s="1044"/>
      <c r="CZ126" s="1044"/>
      <c r="DA126" s="1044"/>
      <c r="DB126" s="1044"/>
      <c r="DC126" s="1044"/>
      <c r="DD126" s="1044"/>
      <c r="DE126" s="1044"/>
      <c r="DF126" s="1045"/>
      <c r="DG126" s="1013" t="s">
        <v>126</v>
      </c>
      <c r="DH126" s="1014"/>
      <c r="DI126" s="1014"/>
      <c r="DJ126" s="1014"/>
      <c r="DK126" s="1014"/>
      <c r="DL126" s="1014" t="s">
        <v>389</v>
      </c>
      <c r="DM126" s="1014"/>
      <c r="DN126" s="1014"/>
      <c r="DO126" s="1014"/>
      <c r="DP126" s="1014"/>
      <c r="DQ126" s="1014" t="s">
        <v>126</v>
      </c>
      <c r="DR126" s="1014"/>
      <c r="DS126" s="1014"/>
      <c r="DT126" s="1014"/>
      <c r="DU126" s="1014"/>
      <c r="DV126" s="1015" t="s">
        <v>389</v>
      </c>
      <c r="DW126" s="1015"/>
      <c r="DX126" s="1015"/>
      <c r="DY126" s="1015"/>
      <c r="DZ126" s="1016"/>
    </row>
    <row r="127" spans="1:130" s="247" customFormat="1" ht="26.25" customHeight="1" x14ac:dyDescent="0.15">
      <c r="A127" s="1154"/>
      <c r="B127" s="1042"/>
      <c r="C127" s="1096" t="s">
        <v>473</v>
      </c>
      <c r="D127" s="1097"/>
      <c r="E127" s="1097"/>
      <c r="F127" s="1097"/>
      <c r="G127" s="1097"/>
      <c r="H127" s="1097"/>
      <c r="I127" s="1097"/>
      <c r="J127" s="1097"/>
      <c r="K127" s="1097"/>
      <c r="L127" s="1097"/>
      <c r="M127" s="1097"/>
      <c r="N127" s="1097"/>
      <c r="O127" s="1097"/>
      <c r="P127" s="1097"/>
      <c r="Q127" s="1097"/>
      <c r="R127" s="1097"/>
      <c r="S127" s="1097"/>
      <c r="T127" s="1097"/>
      <c r="U127" s="1097"/>
      <c r="V127" s="1097"/>
      <c r="W127" s="1097"/>
      <c r="X127" s="1097"/>
      <c r="Y127" s="1097"/>
      <c r="Z127" s="1098"/>
      <c r="AA127" s="1052" t="s">
        <v>126</v>
      </c>
      <c r="AB127" s="1053"/>
      <c r="AC127" s="1053"/>
      <c r="AD127" s="1053"/>
      <c r="AE127" s="1054"/>
      <c r="AF127" s="1055" t="s">
        <v>126</v>
      </c>
      <c r="AG127" s="1053"/>
      <c r="AH127" s="1053"/>
      <c r="AI127" s="1053"/>
      <c r="AJ127" s="1054"/>
      <c r="AK127" s="1055" t="s">
        <v>126</v>
      </c>
      <c r="AL127" s="1053"/>
      <c r="AM127" s="1053"/>
      <c r="AN127" s="1053"/>
      <c r="AO127" s="1054"/>
      <c r="AP127" s="1056" t="s">
        <v>126</v>
      </c>
      <c r="AQ127" s="1057"/>
      <c r="AR127" s="1057"/>
      <c r="AS127" s="1057"/>
      <c r="AT127" s="1058"/>
      <c r="AU127" s="283"/>
      <c r="AV127" s="283"/>
      <c r="AW127" s="283"/>
      <c r="AX127" s="1126" t="s">
        <v>474</v>
      </c>
      <c r="AY127" s="1127"/>
      <c r="AZ127" s="1127"/>
      <c r="BA127" s="1127"/>
      <c r="BB127" s="1127"/>
      <c r="BC127" s="1127"/>
      <c r="BD127" s="1127"/>
      <c r="BE127" s="1128"/>
      <c r="BF127" s="1129" t="s">
        <v>475</v>
      </c>
      <c r="BG127" s="1127"/>
      <c r="BH127" s="1127"/>
      <c r="BI127" s="1127"/>
      <c r="BJ127" s="1127"/>
      <c r="BK127" s="1127"/>
      <c r="BL127" s="1128"/>
      <c r="BM127" s="1129" t="s">
        <v>476</v>
      </c>
      <c r="BN127" s="1127"/>
      <c r="BO127" s="1127"/>
      <c r="BP127" s="1127"/>
      <c r="BQ127" s="1127"/>
      <c r="BR127" s="1127"/>
      <c r="BS127" s="1128"/>
      <c r="BT127" s="1129" t="s">
        <v>477</v>
      </c>
      <c r="BU127" s="1127"/>
      <c r="BV127" s="1127"/>
      <c r="BW127" s="1127"/>
      <c r="BX127" s="1127"/>
      <c r="BY127" s="1127"/>
      <c r="BZ127" s="1151"/>
      <c r="CA127" s="283"/>
      <c r="CB127" s="283"/>
      <c r="CC127" s="283"/>
      <c r="CD127" s="284"/>
      <c r="CE127" s="284"/>
      <c r="CF127" s="284"/>
      <c r="CG127" s="281"/>
      <c r="CH127" s="281"/>
      <c r="CI127" s="281"/>
      <c r="CJ127" s="282"/>
      <c r="CK127" s="1118"/>
      <c r="CL127" s="1105"/>
      <c r="CM127" s="1105"/>
      <c r="CN127" s="1105"/>
      <c r="CO127" s="1106"/>
      <c r="CP127" s="1043" t="s">
        <v>478</v>
      </c>
      <c r="CQ127" s="1044"/>
      <c r="CR127" s="1044"/>
      <c r="CS127" s="1044"/>
      <c r="CT127" s="1044"/>
      <c r="CU127" s="1044"/>
      <c r="CV127" s="1044"/>
      <c r="CW127" s="1044"/>
      <c r="CX127" s="1044"/>
      <c r="CY127" s="1044"/>
      <c r="CZ127" s="1044"/>
      <c r="DA127" s="1044"/>
      <c r="DB127" s="1044"/>
      <c r="DC127" s="1044"/>
      <c r="DD127" s="1044"/>
      <c r="DE127" s="1044"/>
      <c r="DF127" s="1045"/>
      <c r="DG127" s="1013" t="s">
        <v>389</v>
      </c>
      <c r="DH127" s="1014"/>
      <c r="DI127" s="1014"/>
      <c r="DJ127" s="1014"/>
      <c r="DK127" s="1014"/>
      <c r="DL127" s="1014" t="s">
        <v>389</v>
      </c>
      <c r="DM127" s="1014"/>
      <c r="DN127" s="1014"/>
      <c r="DO127" s="1014"/>
      <c r="DP127" s="1014"/>
      <c r="DQ127" s="1014" t="s">
        <v>126</v>
      </c>
      <c r="DR127" s="1014"/>
      <c r="DS127" s="1014"/>
      <c r="DT127" s="1014"/>
      <c r="DU127" s="1014"/>
      <c r="DV127" s="1015" t="s">
        <v>126</v>
      </c>
      <c r="DW127" s="1015"/>
      <c r="DX127" s="1015"/>
      <c r="DY127" s="1015"/>
      <c r="DZ127" s="1016"/>
    </row>
    <row r="128" spans="1:130" s="247" customFormat="1" ht="26.25" customHeight="1" thickBot="1" x14ac:dyDescent="0.2">
      <c r="A128" s="1137" t="s">
        <v>479</v>
      </c>
      <c r="B128" s="1138"/>
      <c r="C128" s="1138"/>
      <c r="D128" s="1138"/>
      <c r="E128" s="1138"/>
      <c r="F128" s="1138"/>
      <c r="G128" s="1138"/>
      <c r="H128" s="1138"/>
      <c r="I128" s="1138"/>
      <c r="J128" s="1138"/>
      <c r="K128" s="1138"/>
      <c r="L128" s="1138"/>
      <c r="M128" s="1138"/>
      <c r="N128" s="1138"/>
      <c r="O128" s="1138"/>
      <c r="P128" s="1138"/>
      <c r="Q128" s="1138"/>
      <c r="R128" s="1138"/>
      <c r="S128" s="1138"/>
      <c r="T128" s="1138"/>
      <c r="U128" s="1138"/>
      <c r="V128" s="1138"/>
      <c r="W128" s="1139" t="s">
        <v>480</v>
      </c>
      <c r="X128" s="1139"/>
      <c r="Y128" s="1139"/>
      <c r="Z128" s="1140"/>
      <c r="AA128" s="1141">
        <v>396281</v>
      </c>
      <c r="AB128" s="1142"/>
      <c r="AC128" s="1142"/>
      <c r="AD128" s="1142"/>
      <c r="AE128" s="1143"/>
      <c r="AF128" s="1144">
        <v>372881</v>
      </c>
      <c r="AG128" s="1142"/>
      <c r="AH128" s="1142"/>
      <c r="AI128" s="1142"/>
      <c r="AJ128" s="1143"/>
      <c r="AK128" s="1144">
        <v>318316</v>
      </c>
      <c r="AL128" s="1142"/>
      <c r="AM128" s="1142"/>
      <c r="AN128" s="1142"/>
      <c r="AO128" s="1143"/>
      <c r="AP128" s="1145"/>
      <c r="AQ128" s="1146"/>
      <c r="AR128" s="1146"/>
      <c r="AS128" s="1146"/>
      <c r="AT128" s="1147"/>
      <c r="AU128" s="283"/>
      <c r="AV128" s="283"/>
      <c r="AW128" s="283"/>
      <c r="AX128" s="982" t="s">
        <v>481</v>
      </c>
      <c r="AY128" s="983"/>
      <c r="AZ128" s="983"/>
      <c r="BA128" s="983"/>
      <c r="BB128" s="983"/>
      <c r="BC128" s="983"/>
      <c r="BD128" s="983"/>
      <c r="BE128" s="984"/>
      <c r="BF128" s="1148" t="s">
        <v>389</v>
      </c>
      <c r="BG128" s="1149"/>
      <c r="BH128" s="1149"/>
      <c r="BI128" s="1149"/>
      <c r="BJ128" s="1149"/>
      <c r="BK128" s="1149"/>
      <c r="BL128" s="1150"/>
      <c r="BM128" s="1148">
        <v>12.59</v>
      </c>
      <c r="BN128" s="1149"/>
      <c r="BO128" s="1149"/>
      <c r="BP128" s="1149"/>
      <c r="BQ128" s="1149"/>
      <c r="BR128" s="1149"/>
      <c r="BS128" s="1150"/>
      <c r="BT128" s="1148">
        <v>20</v>
      </c>
      <c r="BU128" s="1149"/>
      <c r="BV128" s="1149"/>
      <c r="BW128" s="1149"/>
      <c r="BX128" s="1149"/>
      <c r="BY128" s="1149"/>
      <c r="BZ128" s="1173"/>
      <c r="CA128" s="284"/>
      <c r="CB128" s="284"/>
      <c r="CC128" s="284"/>
      <c r="CD128" s="284"/>
      <c r="CE128" s="284"/>
      <c r="CF128" s="284"/>
      <c r="CG128" s="281"/>
      <c r="CH128" s="281"/>
      <c r="CI128" s="281"/>
      <c r="CJ128" s="282"/>
      <c r="CK128" s="1119"/>
      <c r="CL128" s="1120"/>
      <c r="CM128" s="1120"/>
      <c r="CN128" s="1120"/>
      <c r="CO128" s="1121"/>
      <c r="CP128" s="1130" t="s">
        <v>482</v>
      </c>
      <c r="CQ128" s="1131"/>
      <c r="CR128" s="1131"/>
      <c r="CS128" s="1131"/>
      <c r="CT128" s="1131"/>
      <c r="CU128" s="1131"/>
      <c r="CV128" s="1131"/>
      <c r="CW128" s="1131"/>
      <c r="CX128" s="1131"/>
      <c r="CY128" s="1131"/>
      <c r="CZ128" s="1131"/>
      <c r="DA128" s="1131"/>
      <c r="DB128" s="1131"/>
      <c r="DC128" s="1131"/>
      <c r="DD128" s="1131"/>
      <c r="DE128" s="1131"/>
      <c r="DF128" s="1132"/>
      <c r="DG128" s="1133" t="s">
        <v>126</v>
      </c>
      <c r="DH128" s="1134"/>
      <c r="DI128" s="1134"/>
      <c r="DJ128" s="1134"/>
      <c r="DK128" s="1134"/>
      <c r="DL128" s="1134" t="s">
        <v>126</v>
      </c>
      <c r="DM128" s="1134"/>
      <c r="DN128" s="1134"/>
      <c r="DO128" s="1134"/>
      <c r="DP128" s="1134"/>
      <c r="DQ128" s="1134" t="s">
        <v>126</v>
      </c>
      <c r="DR128" s="1134"/>
      <c r="DS128" s="1134"/>
      <c r="DT128" s="1134"/>
      <c r="DU128" s="1134"/>
      <c r="DV128" s="1135" t="s">
        <v>126</v>
      </c>
      <c r="DW128" s="1135"/>
      <c r="DX128" s="1135"/>
      <c r="DY128" s="1135"/>
      <c r="DZ128" s="1136"/>
    </row>
    <row r="129" spans="1:131" s="247" customFormat="1" ht="26.25" customHeight="1" x14ac:dyDescent="0.15">
      <c r="A129" s="1024" t="s">
        <v>107</v>
      </c>
      <c r="B129" s="1025"/>
      <c r="C129" s="1025"/>
      <c r="D129" s="1025"/>
      <c r="E129" s="1025"/>
      <c r="F129" s="1025"/>
      <c r="G129" s="1025"/>
      <c r="H129" s="1025"/>
      <c r="I129" s="1025"/>
      <c r="J129" s="1025"/>
      <c r="K129" s="1025"/>
      <c r="L129" s="1025"/>
      <c r="M129" s="1025"/>
      <c r="N129" s="1025"/>
      <c r="O129" s="1025"/>
      <c r="P129" s="1025"/>
      <c r="Q129" s="1025"/>
      <c r="R129" s="1025"/>
      <c r="S129" s="1025"/>
      <c r="T129" s="1025"/>
      <c r="U129" s="1025"/>
      <c r="V129" s="1025"/>
      <c r="W129" s="1167" t="s">
        <v>483</v>
      </c>
      <c r="X129" s="1168"/>
      <c r="Y129" s="1168"/>
      <c r="Z129" s="1169"/>
      <c r="AA129" s="1052">
        <v>18190113</v>
      </c>
      <c r="AB129" s="1053"/>
      <c r="AC129" s="1053"/>
      <c r="AD129" s="1053"/>
      <c r="AE129" s="1054"/>
      <c r="AF129" s="1055">
        <v>18130941</v>
      </c>
      <c r="AG129" s="1053"/>
      <c r="AH129" s="1053"/>
      <c r="AI129" s="1053"/>
      <c r="AJ129" s="1054"/>
      <c r="AK129" s="1055">
        <v>18140807</v>
      </c>
      <c r="AL129" s="1053"/>
      <c r="AM129" s="1053"/>
      <c r="AN129" s="1053"/>
      <c r="AO129" s="1054"/>
      <c r="AP129" s="1170"/>
      <c r="AQ129" s="1171"/>
      <c r="AR129" s="1171"/>
      <c r="AS129" s="1171"/>
      <c r="AT129" s="1172"/>
      <c r="AU129" s="285"/>
      <c r="AV129" s="285"/>
      <c r="AW129" s="285"/>
      <c r="AX129" s="1161" t="s">
        <v>484</v>
      </c>
      <c r="AY129" s="1044"/>
      <c r="AZ129" s="1044"/>
      <c r="BA129" s="1044"/>
      <c r="BB129" s="1044"/>
      <c r="BC129" s="1044"/>
      <c r="BD129" s="1044"/>
      <c r="BE129" s="1045"/>
      <c r="BF129" s="1162" t="s">
        <v>126</v>
      </c>
      <c r="BG129" s="1163"/>
      <c r="BH129" s="1163"/>
      <c r="BI129" s="1163"/>
      <c r="BJ129" s="1163"/>
      <c r="BK129" s="1163"/>
      <c r="BL129" s="1164"/>
      <c r="BM129" s="1162">
        <v>17.59</v>
      </c>
      <c r="BN129" s="1163"/>
      <c r="BO129" s="1163"/>
      <c r="BP129" s="1163"/>
      <c r="BQ129" s="1163"/>
      <c r="BR129" s="1163"/>
      <c r="BS129" s="1164"/>
      <c r="BT129" s="1162">
        <v>30</v>
      </c>
      <c r="BU129" s="1165"/>
      <c r="BV129" s="1165"/>
      <c r="BW129" s="1165"/>
      <c r="BX129" s="1165"/>
      <c r="BY129" s="1165"/>
      <c r="BZ129" s="1166"/>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1024" t="s">
        <v>485</v>
      </c>
      <c r="B130" s="1025"/>
      <c r="C130" s="1025"/>
      <c r="D130" s="1025"/>
      <c r="E130" s="1025"/>
      <c r="F130" s="1025"/>
      <c r="G130" s="1025"/>
      <c r="H130" s="1025"/>
      <c r="I130" s="1025"/>
      <c r="J130" s="1025"/>
      <c r="K130" s="1025"/>
      <c r="L130" s="1025"/>
      <c r="M130" s="1025"/>
      <c r="N130" s="1025"/>
      <c r="O130" s="1025"/>
      <c r="P130" s="1025"/>
      <c r="Q130" s="1025"/>
      <c r="R130" s="1025"/>
      <c r="S130" s="1025"/>
      <c r="T130" s="1025"/>
      <c r="U130" s="1025"/>
      <c r="V130" s="1025"/>
      <c r="W130" s="1167" t="s">
        <v>486</v>
      </c>
      <c r="X130" s="1168"/>
      <c r="Y130" s="1168"/>
      <c r="Z130" s="1169"/>
      <c r="AA130" s="1052">
        <v>2326981</v>
      </c>
      <c r="AB130" s="1053"/>
      <c r="AC130" s="1053"/>
      <c r="AD130" s="1053"/>
      <c r="AE130" s="1054"/>
      <c r="AF130" s="1055">
        <v>2287650</v>
      </c>
      <c r="AG130" s="1053"/>
      <c r="AH130" s="1053"/>
      <c r="AI130" s="1053"/>
      <c r="AJ130" s="1054"/>
      <c r="AK130" s="1055">
        <v>2240863</v>
      </c>
      <c r="AL130" s="1053"/>
      <c r="AM130" s="1053"/>
      <c r="AN130" s="1053"/>
      <c r="AO130" s="1054"/>
      <c r="AP130" s="1170"/>
      <c r="AQ130" s="1171"/>
      <c r="AR130" s="1171"/>
      <c r="AS130" s="1171"/>
      <c r="AT130" s="1172"/>
      <c r="AU130" s="285"/>
      <c r="AV130" s="285"/>
      <c r="AW130" s="285"/>
      <c r="AX130" s="1161" t="s">
        <v>487</v>
      </c>
      <c r="AY130" s="1044"/>
      <c r="AZ130" s="1044"/>
      <c r="BA130" s="1044"/>
      <c r="BB130" s="1044"/>
      <c r="BC130" s="1044"/>
      <c r="BD130" s="1044"/>
      <c r="BE130" s="1045"/>
      <c r="BF130" s="1198">
        <v>9.6999999999999993</v>
      </c>
      <c r="BG130" s="1199"/>
      <c r="BH130" s="1199"/>
      <c r="BI130" s="1199"/>
      <c r="BJ130" s="1199"/>
      <c r="BK130" s="1199"/>
      <c r="BL130" s="1200"/>
      <c r="BM130" s="1198">
        <v>25</v>
      </c>
      <c r="BN130" s="1199"/>
      <c r="BO130" s="1199"/>
      <c r="BP130" s="1199"/>
      <c r="BQ130" s="1199"/>
      <c r="BR130" s="1199"/>
      <c r="BS130" s="1200"/>
      <c r="BT130" s="1198">
        <v>35</v>
      </c>
      <c r="BU130" s="1201"/>
      <c r="BV130" s="1201"/>
      <c r="BW130" s="1201"/>
      <c r="BX130" s="1201"/>
      <c r="BY130" s="1201"/>
      <c r="BZ130" s="1202"/>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203"/>
      <c r="B131" s="1204"/>
      <c r="C131" s="1204"/>
      <c r="D131" s="1204"/>
      <c r="E131" s="1204"/>
      <c r="F131" s="1204"/>
      <c r="G131" s="1204"/>
      <c r="H131" s="1204"/>
      <c r="I131" s="1204"/>
      <c r="J131" s="1204"/>
      <c r="K131" s="1204"/>
      <c r="L131" s="1204"/>
      <c r="M131" s="1204"/>
      <c r="N131" s="1204"/>
      <c r="O131" s="1204"/>
      <c r="P131" s="1204"/>
      <c r="Q131" s="1204"/>
      <c r="R131" s="1204"/>
      <c r="S131" s="1204"/>
      <c r="T131" s="1204"/>
      <c r="U131" s="1204"/>
      <c r="V131" s="1204"/>
      <c r="W131" s="1205" t="s">
        <v>488</v>
      </c>
      <c r="X131" s="1206"/>
      <c r="Y131" s="1206"/>
      <c r="Z131" s="1207"/>
      <c r="AA131" s="1099">
        <v>15863132</v>
      </c>
      <c r="AB131" s="1078"/>
      <c r="AC131" s="1078"/>
      <c r="AD131" s="1078"/>
      <c r="AE131" s="1079"/>
      <c r="AF131" s="1077">
        <v>15843291</v>
      </c>
      <c r="AG131" s="1078"/>
      <c r="AH131" s="1078"/>
      <c r="AI131" s="1078"/>
      <c r="AJ131" s="1079"/>
      <c r="AK131" s="1077">
        <v>15899944</v>
      </c>
      <c r="AL131" s="1078"/>
      <c r="AM131" s="1078"/>
      <c r="AN131" s="1078"/>
      <c r="AO131" s="1079"/>
      <c r="AP131" s="1208"/>
      <c r="AQ131" s="1209"/>
      <c r="AR131" s="1209"/>
      <c r="AS131" s="1209"/>
      <c r="AT131" s="1210"/>
      <c r="AU131" s="285"/>
      <c r="AV131" s="285"/>
      <c r="AW131" s="285"/>
      <c r="AX131" s="1180" t="s">
        <v>489</v>
      </c>
      <c r="AY131" s="1131"/>
      <c r="AZ131" s="1131"/>
      <c r="BA131" s="1131"/>
      <c r="BB131" s="1131"/>
      <c r="BC131" s="1131"/>
      <c r="BD131" s="1131"/>
      <c r="BE131" s="1132"/>
      <c r="BF131" s="1181">
        <v>109.7</v>
      </c>
      <c r="BG131" s="1182"/>
      <c r="BH131" s="1182"/>
      <c r="BI131" s="1182"/>
      <c r="BJ131" s="1182"/>
      <c r="BK131" s="1182"/>
      <c r="BL131" s="1183"/>
      <c r="BM131" s="1181">
        <v>350</v>
      </c>
      <c r="BN131" s="1182"/>
      <c r="BO131" s="1182"/>
      <c r="BP131" s="1182"/>
      <c r="BQ131" s="1182"/>
      <c r="BR131" s="1182"/>
      <c r="BS131" s="1183"/>
      <c r="BT131" s="1184"/>
      <c r="BU131" s="1185"/>
      <c r="BV131" s="1185"/>
      <c r="BW131" s="1185"/>
      <c r="BX131" s="1185"/>
      <c r="BY131" s="1185"/>
      <c r="BZ131" s="1186"/>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87" t="s">
        <v>490</v>
      </c>
      <c r="B132" s="1188"/>
      <c r="C132" s="1188"/>
      <c r="D132" s="1188"/>
      <c r="E132" s="1188"/>
      <c r="F132" s="1188"/>
      <c r="G132" s="1188"/>
      <c r="H132" s="1188"/>
      <c r="I132" s="1188"/>
      <c r="J132" s="1188"/>
      <c r="K132" s="1188"/>
      <c r="L132" s="1188"/>
      <c r="M132" s="1188"/>
      <c r="N132" s="1188"/>
      <c r="O132" s="1188"/>
      <c r="P132" s="1188"/>
      <c r="Q132" s="1188"/>
      <c r="R132" s="1188"/>
      <c r="S132" s="1188"/>
      <c r="T132" s="1188"/>
      <c r="U132" s="1188"/>
      <c r="V132" s="1191" t="s">
        <v>491</v>
      </c>
      <c r="W132" s="1191"/>
      <c r="X132" s="1191"/>
      <c r="Y132" s="1191"/>
      <c r="Z132" s="1192"/>
      <c r="AA132" s="1193">
        <v>9.5429326309999993</v>
      </c>
      <c r="AB132" s="1194"/>
      <c r="AC132" s="1194"/>
      <c r="AD132" s="1194"/>
      <c r="AE132" s="1195"/>
      <c r="AF132" s="1196">
        <v>9.9675187429999994</v>
      </c>
      <c r="AG132" s="1194"/>
      <c r="AH132" s="1194"/>
      <c r="AI132" s="1194"/>
      <c r="AJ132" s="1195"/>
      <c r="AK132" s="1196">
        <v>9.7623802949999998</v>
      </c>
      <c r="AL132" s="1194"/>
      <c r="AM132" s="1194"/>
      <c r="AN132" s="1194"/>
      <c r="AO132" s="1195"/>
      <c r="AP132" s="1093"/>
      <c r="AQ132" s="1094"/>
      <c r="AR132" s="1094"/>
      <c r="AS132" s="1094"/>
      <c r="AT132" s="1197"/>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89"/>
      <c r="B133" s="1190"/>
      <c r="C133" s="1190"/>
      <c r="D133" s="1190"/>
      <c r="E133" s="1190"/>
      <c r="F133" s="1190"/>
      <c r="G133" s="1190"/>
      <c r="H133" s="1190"/>
      <c r="I133" s="1190"/>
      <c r="J133" s="1190"/>
      <c r="K133" s="1190"/>
      <c r="L133" s="1190"/>
      <c r="M133" s="1190"/>
      <c r="N133" s="1190"/>
      <c r="O133" s="1190"/>
      <c r="P133" s="1190"/>
      <c r="Q133" s="1190"/>
      <c r="R133" s="1190"/>
      <c r="S133" s="1190"/>
      <c r="T133" s="1190"/>
      <c r="U133" s="1190"/>
      <c r="V133" s="1174" t="s">
        <v>492</v>
      </c>
      <c r="W133" s="1174"/>
      <c r="X133" s="1174"/>
      <c r="Y133" s="1174"/>
      <c r="Z133" s="1175"/>
      <c r="AA133" s="1176">
        <v>10.3</v>
      </c>
      <c r="AB133" s="1177"/>
      <c r="AC133" s="1177"/>
      <c r="AD133" s="1177"/>
      <c r="AE133" s="1178"/>
      <c r="AF133" s="1176">
        <v>10.1</v>
      </c>
      <c r="AG133" s="1177"/>
      <c r="AH133" s="1177"/>
      <c r="AI133" s="1177"/>
      <c r="AJ133" s="1178"/>
      <c r="AK133" s="1176">
        <v>9.6999999999999993</v>
      </c>
      <c r="AL133" s="1177"/>
      <c r="AM133" s="1177"/>
      <c r="AN133" s="1177"/>
      <c r="AO133" s="1178"/>
      <c r="AP133" s="1123"/>
      <c r="AQ133" s="1124"/>
      <c r="AR133" s="1124"/>
      <c r="AS133" s="1124"/>
      <c r="AT133" s="1179"/>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Jx0sEKK91c1lWSVkqaL4CwWio6EFxiNeIcTdKmQsVByikbC5B2l2zJEYPUpcvlWktsVOpNke6FMAiiWuDSSoAw==" saltValue="5TtwSUkzTHL15rK9FZd5R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493</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iqc02+grONgl/KF5TodtTf/oKF2Nfu/4c8t3s+WLeXBEBdV2MtOjepq+X/RBWwx94IDg+Uz3bnc8li0FTxgh5A==" saltValue="nAh1U0uxITh6rEPPSmeCh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sh/pxbkd0VaHJE4B77XKFTWbyZIz0YX8eCmdXEenYhxd7M/Ybd/INLfmCfCtTquxnlY3SNASApr54YhU4eKj9w==" saltValue="r7KHVtM6nz9oEHfv+rFT5g=="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494</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495</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4" t="s">
        <v>496</v>
      </c>
      <c r="AP7" s="304"/>
      <c r="AQ7" s="305" t="s">
        <v>497</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5"/>
      <c r="AP8" s="310" t="s">
        <v>498</v>
      </c>
      <c r="AQ8" s="311" t="s">
        <v>499</v>
      </c>
      <c r="AR8" s="312" t="s">
        <v>500</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6" t="s">
        <v>501</v>
      </c>
      <c r="AL9" s="1217"/>
      <c r="AM9" s="1217"/>
      <c r="AN9" s="1218"/>
      <c r="AO9" s="313">
        <v>5371702</v>
      </c>
      <c r="AP9" s="313">
        <v>60270</v>
      </c>
      <c r="AQ9" s="314">
        <v>57754</v>
      </c>
      <c r="AR9" s="315">
        <v>4.4000000000000004</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6" t="s">
        <v>502</v>
      </c>
      <c r="AL10" s="1217"/>
      <c r="AM10" s="1217"/>
      <c r="AN10" s="1218"/>
      <c r="AO10" s="316">
        <v>12580</v>
      </c>
      <c r="AP10" s="316">
        <v>141</v>
      </c>
      <c r="AQ10" s="317">
        <v>3830</v>
      </c>
      <c r="AR10" s="318">
        <v>-96.3</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6" t="s">
        <v>503</v>
      </c>
      <c r="AL11" s="1217"/>
      <c r="AM11" s="1217"/>
      <c r="AN11" s="1218"/>
      <c r="AO11" s="316">
        <v>1037270</v>
      </c>
      <c r="AP11" s="316">
        <v>11638</v>
      </c>
      <c r="AQ11" s="317">
        <v>6814</v>
      </c>
      <c r="AR11" s="318">
        <v>70.8</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6" t="s">
        <v>504</v>
      </c>
      <c r="AL12" s="1217"/>
      <c r="AM12" s="1217"/>
      <c r="AN12" s="1218"/>
      <c r="AO12" s="316">
        <v>372374</v>
      </c>
      <c r="AP12" s="316">
        <v>4178</v>
      </c>
      <c r="AQ12" s="317">
        <v>1059</v>
      </c>
      <c r="AR12" s="318">
        <v>294.5</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6" t="s">
        <v>505</v>
      </c>
      <c r="AL13" s="1217"/>
      <c r="AM13" s="1217"/>
      <c r="AN13" s="1218"/>
      <c r="AO13" s="316">
        <v>8775</v>
      </c>
      <c r="AP13" s="316">
        <v>98</v>
      </c>
      <c r="AQ13" s="317">
        <v>4</v>
      </c>
      <c r="AR13" s="318">
        <v>2350</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6" t="s">
        <v>506</v>
      </c>
      <c r="AL14" s="1217"/>
      <c r="AM14" s="1217"/>
      <c r="AN14" s="1218"/>
      <c r="AO14" s="316">
        <v>268383</v>
      </c>
      <c r="AP14" s="316">
        <v>3011</v>
      </c>
      <c r="AQ14" s="317">
        <v>2651</v>
      </c>
      <c r="AR14" s="318">
        <v>13.6</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6" t="s">
        <v>507</v>
      </c>
      <c r="AL15" s="1217"/>
      <c r="AM15" s="1217"/>
      <c r="AN15" s="1218"/>
      <c r="AO15" s="316">
        <v>124067</v>
      </c>
      <c r="AP15" s="316">
        <v>1392</v>
      </c>
      <c r="AQ15" s="317">
        <v>1352</v>
      </c>
      <c r="AR15" s="318">
        <v>3</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19" t="s">
        <v>508</v>
      </c>
      <c r="AL16" s="1220"/>
      <c r="AM16" s="1220"/>
      <c r="AN16" s="1221"/>
      <c r="AO16" s="316">
        <v>-592544</v>
      </c>
      <c r="AP16" s="316">
        <v>-6648</v>
      </c>
      <c r="AQ16" s="317">
        <v>-4074</v>
      </c>
      <c r="AR16" s="318">
        <v>63.2</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19" t="s">
        <v>185</v>
      </c>
      <c r="AL17" s="1220"/>
      <c r="AM17" s="1220"/>
      <c r="AN17" s="1221"/>
      <c r="AO17" s="316">
        <v>6602607</v>
      </c>
      <c r="AP17" s="316">
        <v>74080</v>
      </c>
      <c r="AQ17" s="317">
        <v>69392</v>
      </c>
      <c r="AR17" s="318">
        <v>6.8</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509</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510</v>
      </c>
      <c r="AP20" s="324" t="s">
        <v>511</v>
      </c>
      <c r="AQ20" s="325" t="s">
        <v>512</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1" t="s">
        <v>513</v>
      </c>
      <c r="AL21" s="1212"/>
      <c r="AM21" s="1212"/>
      <c r="AN21" s="1213"/>
      <c r="AO21" s="328">
        <v>6.37</v>
      </c>
      <c r="AP21" s="329">
        <v>6.31</v>
      </c>
      <c r="AQ21" s="330">
        <v>0.06</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1" t="s">
        <v>514</v>
      </c>
      <c r="AL22" s="1212"/>
      <c r="AM22" s="1212"/>
      <c r="AN22" s="1213"/>
      <c r="AO22" s="333">
        <v>101.6</v>
      </c>
      <c r="AP22" s="334">
        <v>98.4</v>
      </c>
      <c r="AQ22" s="335">
        <v>3.2</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515</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516</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517</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4" t="s">
        <v>496</v>
      </c>
      <c r="AP30" s="304"/>
      <c r="AQ30" s="305" t="s">
        <v>497</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5"/>
      <c r="AP31" s="310" t="s">
        <v>498</v>
      </c>
      <c r="AQ31" s="311" t="s">
        <v>499</v>
      </c>
      <c r="AR31" s="312" t="s">
        <v>500</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7" t="s">
        <v>518</v>
      </c>
      <c r="AL32" s="1228"/>
      <c r="AM32" s="1228"/>
      <c r="AN32" s="1229"/>
      <c r="AO32" s="343">
        <v>3272688</v>
      </c>
      <c r="AP32" s="343">
        <v>36719</v>
      </c>
      <c r="AQ32" s="344">
        <v>34189</v>
      </c>
      <c r="AR32" s="345">
        <v>7.4</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7" t="s">
        <v>519</v>
      </c>
      <c r="AL33" s="1228"/>
      <c r="AM33" s="1228"/>
      <c r="AN33" s="1229"/>
      <c r="AO33" s="343" t="s">
        <v>520</v>
      </c>
      <c r="AP33" s="343" t="s">
        <v>520</v>
      </c>
      <c r="AQ33" s="344" t="s">
        <v>520</v>
      </c>
      <c r="AR33" s="345" t="s">
        <v>520</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7" t="s">
        <v>521</v>
      </c>
      <c r="AL34" s="1228"/>
      <c r="AM34" s="1228"/>
      <c r="AN34" s="1229"/>
      <c r="AO34" s="343" t="s">
        <v>520</v>
      </c>
      <c r="AP34" s="343" t="s">
        <v>520</v>
      </c>
      <c r="AQ34" s="344">
        <v>16</v>
      </c>
      <c r="AR34" s="345" t="s">
        <v>520</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7" t="s">
        <v>522</v>
      </c>
      <c r="AL35" s="1228"/>
      <c r="AM35" s="1228"/>
      <c r="AN35" s="1229"/>
      <c r="AO35" s="343">
        <v>359502</v>
      </c>
      <c r="AP35" s="343">
        <v>4034</v>
      </c>
      <c r="AQ35" s="344">
        <v>9412</v>
      </c>
      <c r="AR35" s="345">
        <v>-57.1</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7" t="s">
        <v>523</v>
      </c>
      <c r="AL36" s="1228"/>
      <c r="AM36" s="1228"/>
      <c r="AN36" s="1229"/>
      <c r="AO36" s="343">
        <v>397294</v>
      </c>
      <c r="AP36" s="343">
        <v>4458</v>
      </c>
      <c r="AQ36" s="344">
        <v>2024</v>
      </c>
      <c r="AR36" s="345">
        <v>120.3</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7" t="s">
        <v>524</v>
      </c>
      <c r="AL37" s="1228"/>
      <c r="AM37" s="1228"/>
      <c r="AN37" s="1229"/>
      <c r="AO37" s="343">
        <v>81687</v>
      </c>
      <c r="AP37" s="343">
        <v>917</v>
      </c>
      <c r="AQ37" s="344">
        <v>1165</v>
      </c>
      <c r="AR37" s="345">
        <v>-21.3</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30" t="s">
        <v>525</v>
      </c>
      <c r="AL38" s="1231"/>
      <c r="AM38" s="1231"/>
      <c r="AN38" s="1232"/>
      <c r="AO38" s="346">
        <v>221</v>
      </c>
      <c r="AP38" s="346">
        <v>2</v>
      </c>
      <c r="AQ38" s="347">
        <v>2</v>
      </c>
      <c r="AR38" s="335">
        <v>0</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30" t="s">
        <v>526</v>
      </c>
      <c r="AL39" s="1231"/>
      <c r="AM39" s="1231"/>
      <c r="AN39" s="1232"/>
      <c r="AO39" s="343">
        <v>-318316</v>
      </c>
      <c r="AP39" s="343">
        <v>-3571</v>
      </c>
      <c r="AQ39" s="344">
        <v>-6367</v>
      </c>
      <c r="AR39" s="345">
        <v>-43.9</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7" t="s">
        <v>527</v>
      </c>
      <c r="AL40" s="1228"/>
      <c r="AM40" s="1228"/>
      <c r="AN40" s="1229"/>
      <c r="AO40" s="343">
        <v>-2240863</v>
      </c>
      <c r="AP40" s="343">
        <v>-25142</v>
      </c>
      <c r="AQ40" s="344">
        <v>-28963</v>
      </c>
      <c r="AR40" s="345">
        <v>-13.2</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3" t="s">
        <v>296</v>
      </c>
      <c r="AL41" s="1234"/>
      <c r="AM41" s="1234"/>
      <c r="AN41" s="1235"/>
      <c r="AO41" s="343">
        <v>1552213</v>
      </c>
      <c r="AP41" s="343">
        <v>17416</v>
      </c>
      <c r="AQ41" s="344">
        <v>11478</v>
      </c>
      <c r="AR41" s="345">
        <v>51.7</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528</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529</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530</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2" t="s">
        <v>496</v>
      </c>
      <c r="AN49" s="1224" t="s">
        <v>531</v>
      </c>
      <c r="AO49" s="1225"/>
      <c r="AP49" s="1225"/>
      <c r="AQ49" s="1225"/>
      <c r="AR49" s="1226"/>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3"/>
      <c r="AN50" s="359" t="s">
        <v>532</v>
      </c>
      <c r="AO50" s="360" t="s">
        <v>533</v>
      </c>
      <c r="AP50" s="361" t="s">
        <v>534</v>
      </c>
      <c r="AQ50" s="362" t="s">
        <v>535</v>
      </c>
      <c r="AR50" s="363" t="s">
        <v>536</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537</v>
      </c>
      <c r="AL51" s="356"/>
      <c r="AM51" s="364">
        <v>3184219</v>
      </c>
      <c r="AN51" s="365">
        <v>34854</v>
      </c>
      <c r="AO51" s="366">
        <v>-22.5</v>
      </c>
      <c r="AP51" s="367">
        <v>54227</v>
      </c>
      <c r="AQ51" s="368">
        <v>-18.2</v>
      </c>
      <c r="AR51" s="369">
        <v>-4.3</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538</v>
      </c>
      <c r="AM52" s="372">
        <v>1195807</v>
      </c>
      <c r="AN52" s="373">
        <v>13089</v>
      </c>
      <c r="AO52" s="374">
        <v>-24</v>
      </c>
      <c r="AP52" s="375">
        <v>29694</v>
      </c>
      <c r="AQ52" s="376">
        <v>-6.7</v>
      </c>
      <c r="AR52" s="377">
        <v>-17.3</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539</v>
      </c>
      <c r="AL53" s="356"/>
      <c r="AM53" s="364">
        <v>2801702</v>
      </c>
      <c r="AN53" s="365">
        <v>30805</v>
      </c>
      <c r="AO53" s="366">
        <v>-11.6</v>
      </c>
      <c r="AP53" s="367">
        <v>44504</v>
      </c>
      <c r="AQ53" s="368">
        <v>-17.899999999999999</v>
      </c>
      <c r="AR53" s="369">
        <v>6.3</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538</v>
      </c>
      <c r="AM54" s="372">
        <v>1105655</v>
      </c>
      <c r="AN54" s="373">
        <v>12157</v>
      </c>
      <c r="AO54" s="374">
        <v>-7.1</v>
      </c>
      <c r="AP54" s="375">
        <v>25876</v>
      </c>
      <c r="AQ54" s="376">
        <v>-12.9</v>
      </c>
      <c r="AR54" s="377">
        <v>5.8</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540</v>
      </c>
      <c r="AL55" s="356"/>
      <c r="AM55" s="364">
        <v>3254174</v>
      </c>
      <c r="AN55" s="365">
        <v>35965</v>
      </c>
      <c r="AO55" s="366">
        <v>16.8</v>
      </c>
      <c r="AP55" s="367">
        <v>47820</v>
      </c>
      <c r="AQ55" s="368">
        <v>7.5</v>
      </c>
      <c r="AR55" s="369">
        <v>9.3000000000000007</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538</v>
      </c>
      <c r="AM56" s="372">
        <v>1725568</v>
      </c>
      <c r="AN56" s="373">
        <v>19071</v>
      </c>
      <c r="AO56" s="374">
        <v>56.9</v>
      </c>
      <c r="AP56" s="375">
        <v>25855</v>
      </c>
      <c r="AQ56" s="376">
        <v>-0.1</v>
      </c>
      <c r="AR56" s="377">
        <v>57</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541</v>
      </c>
      <c r="AL57" s="356"/>
      <c r="AM57" s="364">
        <v>2477935</v>
      </c>
      <c r="AN57" s="365">
        <v>27609</v>
      </c>
      <c r="AO57" s="366">
        <v>-23.2</v>
      </c>
      <c r="AP57" s="367">
        <v>41934</v>
      </c>
      <c r="AQ57" s="368">
        <v>-12.3</v>
      </c>
      <c r="AR57" s="369">
        <v>-10.9</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538</v>
      </c>
      <c r="AM58" s="372">
        <v>1639756</v>
      </c>
      <c r="AN58" s="373">
        <v>18270</v>
      </c>
      <c r="AO58" s="374">
        <v>-4.2</v>
      </c>
      <c r="AP58" s="375">
        <v>23352</v>
      </c>
      <c r="AQ58" s="376">
        <v>-9.6999999999999993</v>
      </c>
      <c r="AR58" s="377">
        <v>5.5</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542</v>
      </c>
      <c r="AL59" s="356"/>
      <c r="AM59" s="364">
        <v>4471109</v>
      </c>
      <c r="AN59" s="365">
        <v>50165</v>
      </c>
      <c r="AO59" s="366">
        <v>81.7</v>
      </c>
      <c r="AP59" s="367">
        <v>45588</v>
      </c>
      <c r="AQ59" s="368">
        <v>8.6999999999999993</v>
      </c>
      <c r="AR59" s="369">
        <v>73</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538</v>
      </c>
      <c r="AM60" s="372">
        <v>1388822</v>
      </c>
      <c r="AN60" s="373">
        <v>15582</v>
      </c>
      <c r="AO60" s="374">
        <v>-14.7</v>
      </c>
      <c r="AP60" s="375">
        <v>24150</v>
      </c>
      <c r="AQ60" s="376">
        <v>3.4</v>
      </c>
      <c r="AR60" s="377">
        <v>-18.100000000000001</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543</v>
      </c>
      <c r="AL61" s="378"/>
      <c r="AM61" s="379">
        <v>3237828</v>
      </c>
      <c r="AN61" s="380">
        <v>35880</v>
      </c>
      <c r="AO61" s="381">
        <v>8.1999999999999993</v>
      </c>
      <c r="AP61" s="382">
        <v>46815</v>
      </c>
      <c r="AQ61" s="383">
        <v>-6.4</v>
      </c>
      <c r="AR61" s="369">
        <v>14.6</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538</v>
      </c>
      <c r="AM62" s="372">
        <v>1411122</v>
      </c>
      <c r="AN62" s="373">
        <v>15634</v>
      </c>
      <c r="AO62" s="374">
        <v>1.4</v>
      </c>
      <c r="AP62" s="375">
        <v>25785</v>
      </c>
      <c r="AQ62" s="376">
        <v>-5.2</v>
      </c>
      <c r="AR62" s="377">
        <v>6.6</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8nJNqj99eaKxpOoT1H4v/pdZP6WhV1PS1RUpjrCqLYgOoqr1kNjNvlFcsfUm+dfq8JyppmXW82s224NrQzll6g==" saltValue="mw+b4y++wqy2/I6WzrM+I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545</v>
      </c>
    </row>
    <row r="120" spans="125:125" ht="13.5" hidden="1" customHeight="1" x14ac:dyDescent="0.15"/>
    <row r="121" spans="125:125" ht="13.5" hidden="1" customHeight="1" x14ac:dyDescent="0.15">
      <c r="DU121" s="291"/>
    </row>
  </sheetData>
  <sheetProtection algorithmName="SHA-512" hashValue="3tVDDHygD6cdcHBtRTmSFI2ZvpETMexmwtvfkzI4sHRpw3GmgKi+ws/z/c+OGxk2zdYJB19g52TiLF3k8rooxA==" saltValue="jG8K2biqomN6O0VVEoQEO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546</v>
      </c>
    </row>
  </sheetData>
  <sheetProtection algorithmName="SHA-512" hashValue="8DkO6CmH05NK8B2H+jfKa9zdghlBjFd912jwDMNNp9m1aWckoy0Emyeclpj6TvsO3aFFyB+/2dJxe2hx8WruQg==" saltValue="e01Il8hq8cXiCBwFdv0cT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547</v>
      </c>
      <c r="G46" s="8" t="s">
        <v>548</v>
      </c>
      <c r="H46" s="8" t="s">
        <v>549</v>
      </c>
      <c r="I46" s="8" t="s">
        <v>550</v>
      </c>
      <c r="J46" s="9" t="s">
        <v>551</v>
      </c>
    </row>
    <row r="47" spans="2:10" ht="57.75" customHeight="1" x14ac:dyDescent="0.15">
      <c r="B47" s="10"/>
      <c r="C47" s="1236" t="s">
        <v>3</v>
      </c>
      <c r="D47" s="1236"/>
      <c r="E47" s="1237"/>
      <c r="F47" s="11">
        <v>25.67</v>
      </c>
      <c r="G47" s="12">
        <v>26.26</v>
      </c>
      <c r="H47" s="12">
        <v>27.08</v>
      </c>
      <c r="I47" s="12">
        <v>27.56</v>
      </c>
      <c r="J47" s="13">
        <v>17.809999999999999</v>
      </c>
    </row>
    <row r="48" spans="2:10" ht="57.75" customHeight="1" x14ac:dyDescent="0.15">
      <c r="B48" s="14"/>
      <c r="C48" s="1238" t="s">
        <v>4</v>
      </c>
      <c r="D48" s="1238"/>
      <c r="E48" s="1239"/>
      <c r="F48" s="15">
        <v>5.33</v>
      </c>
      <c r="G48" s="16">
        <v>4.93</v>
      </c>
      <c r="H48" s="16">
        <v>2.88</v>
      </c>
      <c r="I48" s="16">
        <v>1.42</v>
      </c>
      <c r="J48" s="17">
        <v>8.59</v>
      </c>
    </row>
    <row r="49" spans="2:10" ht="57.75" customHeight="1" thickBot="1" x14ac:dyDescent="0.2">
      <c r="B49" s="18"/>
      <c r="C49" s="1240" t="s">
        <v>5</v>
      </c>
      <c r="D49" s="1240"/>
      <c r="E49" s="1241"/>
      <c r="F49" s="19">
        <v>3.99</v>
      </c>
      <c r="G49" s="20" t="s">
        <v>552</v>
      </c>
      <c r="H49" s="20" t="s">
        <v>553</v>
      </c>
      <c r="I49" s="20" t="s">
        <v>554</v>
      </c>
      <c r="J49" s="21" t="s">
        <v>555</v>
      </c>
    </row>
    <row r="50" spans="2:10" ht="13.5" customHeight="1" x14ac:dyDescent="0.15"/>
  </sheetData>
  <sheetProtection algorithmName="SHA-512" hashValue="ehp00Wa7+7V4Ja1zCzqOlhpXt1aQIorrVnMK6jrXLIogFdJvujsPuBmDTyXgcwDa9ybH8ISoERM9RywuAmjgtA==" saltValue="ysU3HoA5t8/YTKNug0tb6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千葉県</cp:lastModifiedBy>
  <cp:lastPrinted>2021-10-27T07:14:31Z</cp:lastPrinted>
  <dcterms:created xsi:type="dcterms:W3CDTF">2021-02-05T01:50:19Z</dcterms:created>
  <dcterms:modified xsi:type="dcterms:W3CDTF">2021-10-27T07:19:26Z</dcterms:modified>
  <cp:category/>
</cp:coreProperties>
</file>