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チェック済み入れ\02_△\"/>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<sst xmlns="http://schemas.openxmlformats.org/spreadsheetml/2006/main" count="1071" uniqueCount="592">
  <si>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</si>
  <si>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</si>
  <si>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</si>
  <si>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</si>
  <si>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</si>
  <si>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</si>
  <si>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</si>
  <si>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</si>
  <si>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</si>
  <si>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</si>
  <si>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</si>
  <si>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</si>
  <si>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</si>
  <si>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</si>
  <si>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</si>
  <si>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</si>
  <si>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</si>
  <si>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</si>
  <si>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</si>
  <si>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</si>
  <si>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</si>
  <si>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</si>
  <si>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</si>
  <si>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</si>
  <si>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</si>
  <si>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</si>
  <si>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</si>
  <si>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</si>
  <si>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</si>
  <si>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</si>
  <si>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</si>
  <si>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</si>
  <si>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</si>
  <si>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</si>
  <si>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</si>
  <si>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</si>
  <si>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</si>
  <si>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</si>
  <si>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</si>
  <si>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</si>
  <si>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</si>
  <si>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</si>
  <si>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</si>
  <si>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</si>
  <si>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</si>
  <si>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</si>
  <si>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</si>
  <si>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</si>
  <si>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</si>
  <si>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</si>
  <si>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</si>
  <si>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</si>
  <si>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</si>
  <si>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</si>
  <si>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</si>
  <si>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</si>
  <si>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</si>
  <si>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</si>
  <si>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</si>
  <si>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</si>
  <si>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</si>
  <si>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</si>
  <si>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</si>
  <si>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</si>
  <si>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</si>
  <si>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</si>
  <si>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</si>
  <si>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</si>
  <si>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</si>
  <si>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</si>
  <si>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</si>
  <si>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</si>
  <si>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</si>
  <si>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</si>
  <si>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</si>
  <si>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</si>
  <si>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</si>
  <si>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</si>
  <si>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</si>
  <si>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</si>
  <si>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</si>
  <si>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</si>
  <si>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</si>
  <si>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</si>
  <si>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</si>
  <si>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</si>
  <si>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</si>
  <si>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</si>
  <si>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</si>
  <si>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</si>
  <si>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</si>
  <si>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</si>
  <si>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</si>
  <si>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</si>
  <si>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</si>
  <si>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</si>
  <si>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</si>
  <si>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</si>
  <si>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</si>
  <si>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</si>
  <si>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</si>
  <si>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</si>
  <si>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</si>
  <si>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</si>
  <si>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</si>
  <si>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</si>
  <si>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</si>
  <si>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</si>
  <si>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</si>
  <si>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</si>
  <si>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</si>
  <si>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</si>
  <si>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</si>
  <si>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</si>
  <si>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</si>
  <si>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</si>
  <si>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</si>
  <si>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</si>
  <si>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</si>
  <si>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</si>
  <si>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</si>
  <si>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</si>
  <si>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</si>
  <si>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</si>
  <si>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</si>
  <si>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</si>
  <si>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</si>
  <si>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</si>
  <si>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</si>
  <si>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</si>
  <si>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</si>
  <si>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</si>
  <si>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</si>
  <si>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</si>
  <si>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</si>
  <si>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</si>
  <si>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</si>
  <si>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</si>
  <si>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</si>
  <si>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</si>
  <si>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</si>
  <si>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</si>
  <si>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</si>
  <si>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</si>
  <si>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</si>
  <si>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</si>
  <si>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</si>
  <si>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</si>
  <si>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</si>
  <si>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</si>
  <si>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</si>
  <si>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</si>
  <si>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</si>
  <si>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</si>
  <si>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</si>
  <si>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</si>
  <si>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</si>
  <si>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</si>
  <si>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</si>
  <si>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</si>
  <si>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</si>
  <si>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</si>
  <si>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</si>
  <si>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</si>
  <si>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</si>
  <si>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</si>
  <si>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</si>
  <si>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</si>
  <si>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</si>
  <si>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</si>
  <si>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</si>
  <si>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</si>
  <si>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</si>
  <si>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</si>
  <si>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</si>
  <si>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</si>
  <si>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</si>
  <si>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</si>
  <si>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</si>
  <si>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</si>
  <si>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</si>
  <si>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</si>
  <si>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</si>
  <si>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</si>
  <si>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</si>
  <si>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</si>
  <si>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</si>
  <si>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</si>
  <si>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</si>
  <si>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</si>
  <si>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</si>
  <si>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</si>
  <si>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</si>
  <si>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</si>
  <si>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</si>
  <si>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</si>
  <si>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</si>
  <si>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</si>
  <si>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</si>
  <si>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</si>
  <si>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</si>
  <si>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</si>
  <si>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</si>
  <si>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</si>
  <si>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</si>
  <si>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</si>
  <si>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</si>
  <si>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</si>
  <si>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千葉県茂原市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</si>
  <si>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</si>
  <si>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</si>
  <si>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</si>
  <si>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</si>
  <si>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</si>
  <si>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</si>
  <si>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</si>
  <si>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</si>
  <si>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</si>
  <si>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</si>
  <si>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</si>
  <si>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</si>
  <si>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</si>
  <si>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</si>
  <si>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</si>
  <si>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</si>
  <si>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</si>
  <si>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</si>
  <si>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</si>
  <si>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</si>
  <si>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</si>
  <si>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</si>
  <si>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</si>
  <si>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</si>
  <si>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</si>
  <si>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</si>
  <si>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</si>
  <si>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</si>
  <si>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</si>
  <si>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</si>
  <si>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</si>
  <si>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</si>
  <si>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</si>
  <si>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</si>
  <si>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</si>
  <si>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</si>
  <si>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</si>
  <si>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</si>
  <si>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</si>
  <si>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</si>
  <si>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</si>
  <si>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</si>
  <si>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</si>
  <si>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</si>
  <si>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</si>
  <si>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</si>
  <si>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</si>
  <si>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</si>
  <si>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</si>
  <si>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</si>
  <si>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</si>
  <si>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</si>
  <si>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</si>
  <si>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</si>
  <si>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</si>
  <si>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</si>
  <si>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</si>
  <si>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</si>
  <si>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</si>
  <si>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</si>
  <si>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</si>
  <si>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</si>
  <si>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</si>
  <si>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</si>
  <si>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</si>
  <si>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</si>
  <si>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</si>
  <si>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</si>
  <si>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</si>
  <si>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</si>
  <si>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</si>
  <si>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</si>
  <si>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</si>
  <si>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</si>
  <si>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</si>
  <si>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</si>
  <si>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</si>
  <si>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</si>
  <si>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</si>
  <si>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</si>
  <si>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</si>
  <si>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</si>
  <si>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</si>
  <si>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</si>
  <si>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</si>
  <si>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</si>
  <si>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</si>
  <si>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</si>
  <si>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</si>
  <si>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</si>
  <si>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</si>
  <si>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</si>
  <si>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</si>
  <si>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</si>
  <si>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</si>
  <si>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</si>
  <si>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</si>
  <si>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</si>
  <si>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</si>
  <si>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</si>
  <si>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</si>
  <si>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</si>
  <si>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</si>
  <si>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</si>
  <si>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</si>
  <si>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</si>
  <si>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</si>
  <si>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</si>
  <si>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</si>
  <si>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</si>
  <si>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</si>
  <si>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</si>
  <si>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</si>
  <si>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</si>
  <si>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</si>
  <si>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</si>
  <si>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</si>
  <si>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</si>
  <si>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</si>
  <si>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</si>
  <si>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</si>
  <si>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</si>
  <si>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</si>
  <si>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</si>
  <si>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</si>
  <si>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</si>
  <si>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</si>
  <si>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</si>
  <si>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</si>
  <si>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</si>
  <si>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</si>
  <si>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</si>
  <si>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</si>
  <si>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</si>
  <si>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</si>
  <si>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</si>
  <si>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</si>
  <si>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</si>
  <si>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</si>
  <si>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</si>
  <si>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</si>
  <si>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</si>
  <si>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</si>
  <si>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</si>
  <si>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</si>
  <si>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</si>
  <si>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</si>
  <si>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</si>
  <si>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</si>
  <si>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千葉県茂原市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</si>
  <si>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</si>
  <si>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</si>
  <si>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</si>
  <si>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</si>
  <si>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</si>
  <si>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</si>
  <si>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</si>
  <si>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</si>
  <si>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</si>
  <si>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</si>
  <si>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</si>
  <si>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</si>
  <si>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</si>
  <si>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</si>
  <si>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</si>
  <si>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</si>
  <si>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</si>
  <si>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</si>
  <si>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</si>
  <si>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</si>
  <si>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</si>
  <si>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</si>
  <si>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</si>
  <si>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</si>
  <si>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</si>
  <si>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</si>
  <si>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</si>
  <si>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</si>
  <si>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</si>
  <si>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</si>
  <si>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</si>
  <si>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</si>
  <si>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</si>
  <si>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</si>
  <si>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</si>
  <si>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</si>
  <si>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</si>
  <si>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</si>
  <si>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</si>
  <si>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</si>
  <si>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</si>
  <si>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</si>
  <si>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</si>
  <si>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</si>
  <si>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</si>
  <si>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</si>
  <si>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</si>
  <si>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</si>
  <si>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</si>
  <si>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</si>
  <si>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</si>
  <si>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</si>
  <si>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</si>
  <si>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</si>
  <si>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</si>
  <si>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</si>
  <si>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</si>
  <si>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</si>
  <si>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</si>
  <si>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</si>
  <si>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</si>
  <si>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</si>
  <si>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</si>
  <si>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</si>
  <si>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</si>
  <si>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</si>
  <si>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</si>
  <si>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</si>
  <si>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</si>
  <si>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</si>
  <si>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</si>
  <si>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</si>
  <si>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</si>
  <si>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</si>
  <si>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</si>
  <si>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</si>
  <si>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</si>
  <si>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</si>
  <si>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</si>
  <si>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</si>
  <si>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</si>
  <si>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</si>
  <si>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</si>
  <si>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</si>
  <si>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</si>
  <si>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</si>
  <si>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</si>
  <si>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</si>
  <si>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</si>
  <si>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</si>
  <si>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</si>
  <si>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</si>
  <si>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</si>
  <si>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</si>
  <si>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</si>
  <si>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</si>
  <si>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</si>
  <si>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</si>
  <si>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</si>
  <si>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</si>
  <si>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</si>
  <si>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</si>
  <si>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</si>
  <si>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</si>
  <si>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</si>
  <si>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</si>
  <si>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</si>
  <si>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</si>
  <si>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</si>
  <si>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</si>
  <si>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</si>
  <si>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</si>
  <si>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</si>
  <si>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</si>
  <si>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</si>
  <si>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</si>
  <si>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</si>
  <si>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</si>
  <si>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</si>
  <si>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</si>
  <si>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</si>
  <si>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</si>
  <si>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</si>
  <si>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</si>
  <si>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</si>
  <si>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</si>
  <si>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</si>
  <si>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</si>
  <si>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</si>
  <si>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</si>
  <si>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</si>
  <si>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</si>
  <si>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</si>
  <si>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</si>
  <si>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</si>
  <si>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</si>
  <si>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</si>
  <si>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</si>
  <si>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</si>
  <si>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</si>
  <si>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</si>
  <si>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</si>
  <si>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</si>
  <si>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</si>
  <si>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</si>
  <si>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</si>
  <si>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</si>
  <si>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</si>
  <si>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</si>
  <si>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</si>
  <si>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</si>
  <si>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</si>
  <si>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</si>
  <si>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</si>
  <si>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</si>
  <si>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</si>
  <si>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</si>
  <si>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</si>
  <si>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</si>
  <si>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</si>
  <si>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</si>
  <si>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</si>
  <si>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</si>
  <si>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</si>
  <si>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</si>
  <si>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</si>
  <si>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</si>
  <si>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</si>
  <si>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</si>
  <si>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</si>
  <si>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</si>
  <si>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</si>
  <si>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</si>
  <si>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</si>
  <si>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</si>
  <si>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</si>
  <si>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</si>
  <si>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</si>
  <si>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</si>
  <si>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</si>
  <si>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</si>
  <si>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</si>
  <si>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</si>
  <si>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</si>
  <si>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</si>
  <si>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2.42</t>
  </si>
  <si>
    <t>▲ 1.34</t>
  </si>
  <si>
    <t>国民健康保険事業会計</t>
  </si>
  <si>
    <t>一般会計</t>
  </si>
  <si>
    <t>介護保険事業会計</t>
  </si>
  <si>
    <t>下水道事業会計</t>
  </si>
  <si>
    <t>農業集落排水事業会計</t>
  </si>
  <si>
    <t>後期高齢者医療事業会計</t>
  </si>
  <si>
    <t>駐車場事業会計</t>
  </si>
  <si>
    <t>その他会計（赤字）</t>
  </si>
  <si>
    <t>その他会計（黒字）</t>
  </si>
  <si>
    <t>-</t>
    <phoneticPr fontId="2"/>
  </si>
  <si>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</si>
  <si>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</si>
  <si>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</si>
  <si>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</si>
  <si>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</si>
  <si>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</si>
  <si>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</si>
  <si>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</si>
  <si>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</si>
  <si>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</si>
  <si>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</si>
  <si>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</si>
  <si>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衛藤五郎音楽文化振興基金</t>
    <rPh sb="0" eb="2">
      <t>エトウ</t>
    </rPh>
    <rPh sb="2" eb="4">
      <t>ゴロウ</t>
    </rPh>
    <rPh sb="4" eb="6">
      <t>オンガク</t>
    </rPh>
    <rPh sb="6" eb="8">
      <t>ブンカ</t>
    </rPh>
    <rPh sb="8" eb="10">
      <t>シンコウ</t>
    </rPh>
    <rPh sb="10" eb="12">
      <t>キキン</t>
    </rPh>
    <phoneticPr fontId="11"/>
  </si>
  <si>
    <t>福祉振興基金</t>
    <rPh sb="0" eb="2">
      <t>フクシ</t>
    </rPh>
    <rPh sb="2" eb="4">
      <t>シンコウ</t>
    </rPh>
    <rPh sb="4" eb="6">
      <t>キキン</t>
    </rPh>
    <phoneticPr fontId="11"/>
  </si>
  <si>
    <t>美術品等取得基金</t>
    <rPh sb="0" eb="2">
      <t>ビジュツ</t>
    </rPh>
    <rPh sb="2" eb="3">
      <t>ヒン</t>
    </rPh>
    <rPh sb="3" eb="4">
      <t>トウ</t>
    </rPh>
    <rPh sb="4" eb="6">
      <t>シュトク</t>
    </rPh>
    <rPh sb="6" eb="8">
      <t>キキン</t>
    </rPh>
    <phoneticPr fontId="11"/>
  </si>
  <si>
    <t>学校等施設建設改修基金</t>
    <rPh sb="0" eb="2">
      <t>ガッコウ</t>
    </rPh>
    <rPh sb="2" eb="3">
      <t>トウ</t>
    </rPh>
    <rPh sb="3" eb="5">
      <t>シセツ</t>
    </rPh>
    <rPh sb="5" eb="7">
      <t>ケンセツ</t>
    </rPh>
    <rPh sb="7" eb="9">
      <t>カイシュウ</t>
    </rPh>
    <rPh sb="9" eb="11">
      <t>キキン</t>
    </rPh>
    <phoneticPr fontId="11"/>
  </si>
  <si>
    <t>国際交流基金</t>
    <rPh sb="0" eb="2">
      <t>コクサイ</t>
    </rPh>
    <rPh sb="2" eb="4">
      <t>コウリュウ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</si>
  <si>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</si>
  <si>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</si>
  <si>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</si>
  <si>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</si>
  <si>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</si>
  <si>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</si>
  <si>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</si>
  <si>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</si>
  <si>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</si>
  <si>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</si>
  <si>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</si>
  <si>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</si>
  <si>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</si>
  <si>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</si>
  <si>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</si>
  <si>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</si>
  <si>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</si>
  <si>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将来負担比率が減少し、有形固定資産減価償却率が増加している。これは、投資が行われず老朽化対策が将来へ先延ばしになっている状態を表している。
当市においては、平成２４年度に解散した土地開発公社に係る第三セクター等改革推進債に係る公債費が大きく、財政運営の負担になっている。
限られた予算の中で施設更新を行う必要があるため、茂原市公共施設等総合管理計画や各個別施設計画に基づき、計画的に進めていきたい。</t>
    <rPh sb="0" eb="2">
      <t>ショウライ</t>
    </rPh>
    <rPh sb="2" eb="4">
      <t>フタン</t>
    </rPh>
    <rPh sb="4" eb="6">
      <t>ヒリツ</t>
    </rPh>
    <rPh sb="7" eb="9">
      <t>ゲンショウ</t>
    </rPh>
    <rPh sb="11" eb="17">
      <t>ユウケイコテイシサン</t>
    </rPh>
    <rPh sb="17" eb="19">
      <t>ゲンカ</t>
    </rPh>
    <rPh sb="19" eb="21">
      <t>ショウキャク</t>
    </rPh>
    <rPh sb="21" eb="22">
      <t>リツ</t>
    </rPh>
    <rPh sb="23" eb="25">
      <t>ゾウカ</t>
    </rPh>
    <rPh sb="34" eb="36">
      <t>トウシ</t>
    </rPh>
    <rPh sb="37" eb="38">
      <t>オコナ</t>
    </rPh>
    <rPh sb="41" eb="44">
      <t>ロウキュウカ</t>
    </rPh>
    <rPh sb="44" eb="46">
      <t>タイサク</t>
    </rPh>
    <rPh sb="47" eb="49">
      <t>ショウライ</t>
    </rPh>
    <rPh sb="50" eb="52">
      <t>サキノ</t>
    </rPh>
    <rPh sb="60" eb="62">
      <t>ジョウタイ</t>
    </rPh>
    <rPh sb="63" eb="64">
      <t>アラワ</t>
    </rPh>
    <rPh sb="70" eb="72">
      <t>トウシ</t>
    </rPh>
    <rPh sb="78" eb="80">
      <t>ヘイセイ</t>
    </rPh>
    <rPh sb="82" eb="84">
      <t>ネンド</t>
    </rPh>
    <rPh sb="85" eb="87">
      <t>カイサン</t>
    </rPh>
    <rPh sb="89" eb="91">
      <t>トチ</t>
    </rPh>
    <rPh sb="91" eb="93">
      <t>カイハツ</t>
    </rPh>
    <rPh sb="93" eb="95">
      <t>コウシャ</t>
    </rPh>
    <rPh sb="96" eb="97">
      <t>カカ</t>
    </rPh>
    <rPh sb="98" eb="100">
      <t>ダイサン</t>
    </rPh>
    <rPh sb="104" eb="105">
      <t>トウ</t>
    </rPh>
    <rPh sb="105" eb="107">
      <t>カイカク</t>
    </rPh>
    <rPh sb="107" eb="109">
      <t>スイシン</t>
    </rPh>
    <rPh sb="109" eb="110">
      <t>サイ</t>
    </rPh>
    <rPh sb="111" eb="112">
      <t>カカ</t>
    </rPh>
    <rPh sb="113" eb="116">
      <t>コウサイヒ</t>
    </rPh>
    <rPh sb="117" eb="118">
      <t>オオ</t>
    </rPh>
    <rPh sb="121" eb="123">
      <t>ザイセイ</t>
    </rPh>
    <rPh sb="123" eb="125">
      <t>ウンエイ</t>
    </rPh>
    <rPh sb="126" eb="128">
      <t>フタン</t>
    </rPh>
    <rPh sb="136" eb="137">
      <t>カギ</t>
    </rPh>
    <rPh sb="140" eb="142">
      <t>ヨサン</t>
    </rPh>
    <rPh sb="143" eb="144">
      <t>ナカ</t>
    </rPh>
    <rPh sb="145" eb="147">
      <t>シセツ</t>
    </rPh>
    <rPh sb="147" eb="149">
      <t>コウシン</t>
    </rPh>
    <rPh sb="150" eb="151">
      <t>オコナ</t>
    </rPh>
    <rPh sb="152" eb="154">
      <t>ヒツヨウ</t>
    </rPh>
    <rPh sb="160" eb="163">
      <t>モバラシ</t>
    </rPh>
    <rPh sb="163" eb="165">
      <t>コウキョウ</t>
    </rPh>
    <rPh sb="165" eb="167">
      <t>シセツ</t>
    </rPh>
    <rPh sb="167" eb="168">
      <t>トウ</t>
    </rPh>
    <rPh sb="168" eb="170">
      <t>ソウゴウ</t>
    </rPh>
    <rPh sb="170" eb="172">
      <t>カンリ</t>
    </rPh>
    <rPh sb="172" eb="174">
      <t>ケイカク</t>
    </rPh>
    <rPh sb="175" eb="176">
      <t>カク</t>
    </rPh>
    <rPh sb="176" eb="178">
      <t>コベツ</t>
    </rPh>
    <rPh sb="178" eb="180">
      <t>シセツ</t>
    </rPh>
    <rPh sb="180" eb="182">
      <t>ケイカク</t>
    </rPh>
    <rPh sb="183" eb="184">
      <t>モト</t>
    </rPh>
    <rPh sb="187" eb="190">
      <t>ケイカクテキ</t>
    </rPh>
    <rPh sb="191" eb="192">
      <t>スス</t>
    </rPh>
    <phoneticPr fontId="5"/>
  </si>
  <si>
    <t>将来負担比率、実質公債費比率共に低下傾向が続いている。これは地方債の繰上償還や財政調整基金の積み立てを継続的に実施したことによるものである。
しかしながら類似団体内平均値と比べ高い水準にあるため、楽観視できない状況である。
また、近年は巨大化する災害に対応するための基金の取り崩しも増えると見込まれ、比率も上昇に転じる可能性がある。</t>
    <rPh sb="0" eb="2">
      <t>ショウライ</t>
    </rPh>
    <rPh sb="2" eb="4">
      <t>フタン</t>
    </rPh>
    <rPh sb="4" eb="6">
      <t>ヒリツ</t>
    </rPh>
    <rPh sb="7" eb="9">
      <t>ジッシツ</t>
    </rPh>
    <rPh sb="9" eb="12">
      <t>コウサイヒ</t>
    </rPh>
    <rPh sb="12" eb="14">
      <t>ヒリツ</t>
    </rPh>
    <rPh sb="14" eb="15">
      <t>トモ</t>
    </rPh>
    <rPh sb="16" eb="18">
      <t>テイカ</t>
    </rPh>
    <rPh sb="18" eb="20">
      <t>ケイコウ</t>
    </rPh>
    <rPh sb="21" eb="22">
      <t>ツヅ</t>
    </rPh>
    <rPh sb="30" eb="33">
      <t>チホウサイ</t>
    </rPh>
    <rPh sb="34" eb="35">
      <t>ク</t>
    </rPh>
    <rPh sb="35" eb="36">
      <t>ア</t>
    </rPh>
    <rPh sb="36" eb="38">
      <t>ショウカン</t>
    </rPh>
    <rPh sb="39" eb="41">
      <t>ザイセイ</t>
    </rPh>
    <rPh sb="41" eb="43">
      <t>チョウセイ</t>
    </rPh>
    <rPh sb="43" eb="45">
      <t>キキン</t>
    </rPh>
    <rPh sb="46" eb="47">
      <t>ツ</t>
    </rPh>
    <rPh sb="48" eb="49">
      <t>タ</t>
    </rPh>
    <rPh sb="51" eb="54">
      <t>ケイゾクテキ</t>
    </rPh>
    <rPh sb="55" eb="57">
      <t>ジッシ</t>
    </rPh>
    <rPh sb="98" eb="101">
      <t>ラッカンシ</t>
    </rPh>
    <rPh sb="105" eb="107">
      <t>ジョウキョウ</t>
    </rPh>
    <rPh sb="115" eb="117">
      <t>キンネン</t>
    </rPh>
    <rPh sb="118" eb="121">
      <t>キョダイカ</t>
    </rPh>
    <rPh sb="123" eb="125">
      <t>サイガイ</t>
    </rPh>
    <rPh sb="126" eb="128">
      <t>タイオウ</t>
    </rPh>
    <rPh sb="133" eb="135">
      <t>キキン</t>
    </rPh>
    <rPh sb="136" eb="137">
      <t>ト</t>
    </rPh>
    <rPh sb="138" eb="139">
      <t>クズ</t>
    </rPh>
    <rPh sb="141" eb="142">
      <t>フ</t>
    </rPh>
    <rPh sb="145" eb="147">
      <t>ミコ</t>
    </rPh>
    <rPh sb="150" eb="152">
      <t>ヒリツ</t>
    </rPh>
    <rPh sb="153" eb="155">
      <t>ジョウショウ</t>
    </rPh>
    <rPh sb="156" eb="157">
      <t>テン</t>
    </rPh>
    <rPh sb="159" eb="162">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</si>
</sst>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44504</c:v>
                </c:pt>
                <c:pt idx="4">
                  <c:v>47820</c:v>
                </c:pt>
              </c:numCache>
            </c:numRef>
          </c:val>
          <c:smooth val="0"/>
          <c:extLst>
            <c:ext xmlns:c16="http://schemas.microsoft.com/office/drawing/2014/chart" uri="{C3380CC4-5D6E-409C-BE32-E72D297353CC}">
              <c16:uniqueId val="{00000000-764D-406D-B62F-6B1F8C62D4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27662</c:v>
                </c:pt>
                <c:pt idx="1">
                  <c:v>45000</c:v>
                </c:pt>
                <c:pt idx="2">
                  <c:v>34854</c:v>
                </c:pt>
                <c:pt idx="3">
                  <c:v>30805</c:v>
                </c:pt>
                <c:pt idx="4">
                  <c:v>35965</c:v>
                </c:pt>
              </c:numCache>
            </c:numRef>
          </c:val>
          <c:smooth val="0"/>
          <c:extLst>
            <c:ext xmlns:c16="http://schemas.microsoft.com/office/drawing/2014/chart" uri="{C3380CC4-5D6E-409C-BE32-E72D297353CC}">
              <c16:uniqueId val="{00000001-764D-406D-B62F-6B1F8C62D411}"/>
            </c:ext>
          </c:extLst>
        </c:ser>
        <c:dLbls>
          <c:showLegendKey val="0"/>
          <c:showVal val="0"/>
          <c:showCatName val="0"/>
          <c:showSerName val="0"/>
          <c:showPercent val="0"/>
          <c:showBubbleSize val="0"/>
        </c:dLbls>
        <c:marker val="1"/>
        <c:smooth val="0"/>
        <c:axId val="302523864"/>
        <c:axId val="302524256"/>
      </c:lineChart>
      <c:catAx>
        <c:axId val="302523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524256"/>
        <c:crosses val="autoZero"/>
        <c:auto val="1"/>
        <c:lblAlgn val="ctr"/>
        <c:lblOffset val="100"/>
        <c:tickLblSkip val="1"/>
        <c:tickMarkSkip val="1"/>
        <c:noMultiLvlLbl val="0"/>
      </c:catAx>
      <c:valAx>
        <c:axId val="302524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523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6.49</c:v>
                </c:pt>
                <c:pt idx="1">
                  <c:v>5.8</c:v>
                </c:pt>
                <c:pt idx="2">
                  <c:v>5.33</c:v>
                </c:pt>
                <c:pt idx="3">
                  <c:v>4.93</c:v>
                </c:pt>
                <c:pt idx="4">
                  <c:v>2.88</c:v>
                </c:pt>
              </c:numCache>
            </c:numRef>
          </c:val>
          <c:extLst>
            <c:ext xmlns:c16="http://schemas.microsoft.com/office/drawing/2014/chart" uri="{C3380CC4-5D6E-409C-BE32-E72D297353CC}">
              <c16:uniqueId val="{00000000-E97F-4AC8-AA6B-189D6A8071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15.09</c:v>
                </c:pt>
                <c:pt idx="1">
                  <c:v>18.739999999999998</c:v>
                </c:pt>
                <c:pt idx="2">
                  <c:v>25.67</c:v>
                </c:pt>
                <c:pt idx="3">
                  <c:v>26.26</c:v>
                </c:pt>
                <c:pt idx="4">
                  <c:v>27.08</c:v>
                </c:pt>
              </c:numCache>
            </c:numRef>
          </c:val>
          <c:extLst>
            <c:ext xmlns:c16="http://schemas.microsoft.com/office/drawing/2014/chart" uri="{C3380CC4-5D6E-409C-BE32-E72D297353CC}">
              <c16:uniqueId val="{00000001-E97F-4AC8-AA6B-189D6A807133}"/>
            </c:ext>
          </c:extLst>
        </c:ser>
        <c:dLbls>
          <c:showLegendKey val="0"/>
          <c:showVal val="0"/>
          <c:showCatName val="0"/>
          <c:showSerName val="0"/>
          <c:showPercent val="0"/>
          <c:showBubbleSize val="0"/>
        </c:dLbls>
        <c:gapWidth val="250"/>
        <c:overlap val="100"/>
        <c:axId val="516861544"/>
        <c:axId val="51686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6.14</c:v>
                </c:pt>
                <c:pt idx="1">
                  <c:v>0.2</c:v>
                </c:pt>
                <c:pt idx="2">
                  <c:v>3.99</c:v>
                </c:pt>
                <c:pt idx="3">
                  <c:v>-2.42</c:v>
                </c:pt>
                <c:pt idx="4">
                  <c:v>-1.34</c:v>
                </c:pt>
              </c:numCache>
            </c:numRef>
          </c:val>
          <c:smooth val="0"/>
          <c:extLst>
            <c:ext xmlns:c16="http://schemas.microsoft.com/office/drawing/2014/chart" uri="{C3380CC4-5D6E-409C-BE32-E72D297353CC}">
              <c16:uniqueId val="{00000002-E97F-4AC8-AA6B-189D6A807133}"/>
            </c:ext>
          </c:extLst>
        </c:ser>
        <c:dLbls>
          <c:showLegendKey val="0"/>
          <c:showVal val="0"/>
          <c:showCatName val="0"/>
          <c:showSerName val="0"/>
          <c:showPercent val="0"/>
          <c:showBubbleSize val="0"/>
        </c:dLbls>
        <c:marker val="1"/>
        <c:smooth val="0"/>
        <c:axId val="516861544"/>
        <c:axId val="516861936"/>
      </c:lineChart>
      <c:catAx>
        <c:axId val="51686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6861936"/>
        <c:crosses val="autoZero"/>
        <c:auto val="1"/>
        <c:lblAlgn val="ctr"/>
        <c:lblOffset val="100"/>
        <c:tickLblSkip val="1"/>
        <c:tickMarkSkip val="1"/>
        <c:noMultiLvlLbl val="0"/>
      </c:catAx>
      <c:valAx>
        <c:axId val="51686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86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66-4EAA-9E71-BFFE1B468F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66-4EAA-9E71-BFFE1B468F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66-4EAA-9E71-BFFE1B468FEC}"/>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0.04</c:v>
                </c:pt>
                <c:pt idx="4">
                  <c:v>#N/A</c:v>
                </c:pt>
                <c:pt idx="5">
                  <c:v>0.01</c:v>
                </c:pt>
                <c:pt idx="6">
                  <c:v>#N/A</c:v>
                </c:pt>
                <c:pt idx="7">
                  <c:v>0.02</c:v>
                </c:pt>
                <c:pt idx="8">
                  <c:v>#N/A</c:v>
                </c:pt>
                <c:pt idx="9">
                  <c:v>0.05</c:v>
                </c:pt>
              </c:numCache>
            </c:numRef>
          </c:val>
          <c:extLst>
            <c:ext xmlns:c16="http://schemas.microsoft.com/office/drawing/2014/chart" uri="{C3380CC4-5D6E-409C-BE32-E72D297353CC}">
              <c16:uniqueId val="{00000003-B266-4EAA-9E71-BFFE1B468FEC}"/>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0.09</c:v>
                </c:pt>
                <c:pt idx="4">
                  <c:v>#N/A</c:v>
                </c:pt>
                <c:pt idx="5">
                  <c:v>0.12</c:v>
                </c:pt>
                <c:pt idx="6">
                  <c:v>#N/A</c:v>
                </c:pt>
                <c:pt idx="7">
                  <c:v>0.05</c:v>
                </c:pt>
                <c:pt idx="8">
                  <c:v>#N/A</c:v>
                </c:pt>
                <c:pt idx="9">
                  <c:v>0.12</c:v>
                </c:pt>
              </c:numCache>
            </c:numRef>
          </c:val>
          <c:extLst>
            <c:ext xmlns:c16="http://schemas.microsoft.com/office/drawing/2014/chart" uri="{C3380CC4-5D6E-409C-BE32-E72D297353CC}">
              <c16:uniqueId val="{00000004-B266-4EAA-9E71-BFFE1B468FEC}"/>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0.12</c:v>
                </c:pt>
                <c:pt idx="4">
                  <c:v>#N/A</c:v>
                </c:pt>
                <c:pt idx="5">
                  <c:v>0.14000000000000001</c:v>
                </c:pt>
                <c:pt idx="6">
                  <c:v>#N/A</c:v>
                </c:pt>
                <c:pt idx="7">
                  <c:v>0.14000000000000001</c:v>
                </c:pt>
                <c:pt idx="8">
                  <c:v>#N/A</c:v>
                </c:pt>
                <c:pt idx="9">
                  <c:v>0.13</c:v>
                </c:pt>
              </c:numCache>
            </c:numRef>
          </c:val>
          <c:extLst>
            <c:ext xmlns:c16="http://schemas.microsoft.com/office/drawing/2014/chart" uri="{C3380CC4-5D6E-409C-BE32-E72D297353CC}">
              <c16:uniqueId val="{00000005-B266-4EAA-9E71-BFFE1B468FE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1.1200000000000001</c:v>
                </c:pt>
                <c:pt idx="2">
                  <c:v>#N/A</c:v>
                </c:pt>
                <c:pt idx="3">
                  <c:v>0.96</c:v>
                </c:pt>
                <c:pt idx="4">
                  <c:v>#N/A</c:v>
                </c:pt>
                <c:pt idx="5">
                  <c:v>0.8</c:v>
                </c:pt>
                <c:pt idx="6">
                  <c:v>#N/A</c:v>
                </c:pt>
                <c:pt idx="7">
                  <c:v>0.54</c:v>
                </c:pt>
                <c:pt idx="8">
                  <c:v>#N/A</c:v>
                </c:pt>
                <c:pt idx="9">
                  <c:v>0.35</c:v>
                </c:pt>
              </c:numCache>
            </c:numRef>
          </c:val>
          <c:extLst>
            <c:ext xmlns:c16="http://schemas.microsoft.com/office/drawing/2014/chart" uri="{C3380CC4-5D6E-409C-BE32-E72D297353CC}">
              <c16:uniqueId val="{00000006-B266-4EAA-9E71-BFFE1B468FEC}"/>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1.23</c:v>
                </c:pt>
                <c:pt idx="2">
                  <c:v>#N/A</c:v>
                </c:pt>
                <c:pt idx="3">
                  <c:v>0.9</c:v>
                </c:pt>
                <c:pt idx="4">
                  <c:v>#N/A</c:v>
                </c:pt>
                <c:pt idx="5">
                  <c:v>1.05</c:v>
                </c:pt>
                <c:pt idx="6">
                  <c:v>#N/A</c:v>
                </c:pt>
                <c:pt idx="7">
                  <c:v>1.6</c:v>
                </c:pt>
                <c:pt idx="8">
                  <c:v>#N/A</c:v>
                </c:pt>
                <c:pt idx="9">
                  <c:v>0.87</c:v>
                </c:pt>
              </c:numCache>
            </c:numRef>
          </c:val>
          <c:extLst>
            <c:ext xmlns:c16="http://schemas.microsoft.com/office/drawing/2014/chart" uri="{C3380CC4-5D6E-409C-BE32-E72D297353CC}">
              <c16:uniqueId val="{00000007-B266-4EAA-9E71-BFFE1B468F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6.49</c:v>
                </c:pt>
                <c:pt idx="2">
                  <c:v>#N/A</c:v>
                </c:pt>
                <c:pt idx="3">
                  <c:v>5.8</c:v>
                </c:pt>
                <c:pt idx="4">
                  <c:v>#N/A</c:v>
                </c:pt>
                <c:pt idx="5">
                  <c:v>5.33</c:v>
                </c:pt>
                <c:pt idx="6">
                  <c:v>#N/A</c:v>
                </c:pt>
                <c:pt idx="7">
                  <c:v>4.92</c:v>
                </c:pt>
                <c:pt idx="8">
                  <c:v>#N/A</c:v>
                </c:pt>
                <c:pt idx="9">
                  <c:v>2.87</c:v>
                </c:pt>
              </c:numCache>
            </c:numRef>
          </c:val>
          <c:extLst>
            <c:ext xmlns:c16="http://schemas.microsoft.com/office/drawing/2014/chart" uri="{C3380CC4-5D6E-409C-BE32-E72D297353CC}">
              <c16:uniqueId val="{00000008-B266-4EAA-9E71-BFFE1B468FEC}"/>
            </c:ext>
          </c:extLst>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5.78</c:v>
                </c:pt>
                <c:pt idx="2">
                  <c:v>#N/A</c:v>
                </c:pt>
                <c:pt idx="3">
                  <c:v>5.94</c:v>
                </c:pt>
                <c:pt idx="4">
                  <c:v>#N/A</c:v>
                </c:pt>
                <c:pt idx="5">
                  <c:v>5.19</c:v>
                </c:pt>
                <c:pt idx="6">
                  <c:v>#N/A</c:v>
                </c:pt>
                <c:pt idx="7">
                  <c:v>5.76</c:v>
                </c:pt>
                <c:pt idx="8">
                  <c:v>#N/A</c:v>
                </c:pt>
                <c:pt idx="9">
                  <c:v>7.8</c:v>
                </c:pt>
              </c:numCache>
            </c:numRef>
          </c:val>
          <c:extLst>
            <c:ext xmlns:c16="http://schemas.microsoft.com/office/drawing/2014/chart" uri="{C3380CC4-5D6E-409C-BE32-E72D297353CC}">
              <c16:uniqueId val="{00000009-B266-4EAA-9E71-BFFE1B468FEC}"/>
            </c:ext>
          </c:extLst>
        </c:ser>
        <c:dLbls>
          <c:showLegendKey val="0"/>
          <c:showVal val="0"/>
          <c:showCatName val="0"/>
          <c:showSerName val="0"/>
          <c:showPercent val="0"/>
          <c:showBubbleSize val="0"/>
        </c:dLbls>
        <c:gapWidth val="150"/>
        <c:overlap val="100"/>
        <c:axId val="516862720"/>
        <c:axId val="516863112"/>
      </c:barChart>
      <c:catAx>
        <c:axId val="51686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863112"/>
        <c:crosses val="autoZero"/>
        <c:auto val="1"/>
        <c:lblAlgn val="ctr"/>
        <c:lblOffset val="100"/>
        <c:tickLblSkip val="1"/>
        <c:tickMarkSkip val="1"/>
        <c:noMultiLvlLbl val="0"/>
      </c:catAx>
      <c:valAx>
        <c:axId val="516863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862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2628</c:v>
                </c:pt>
                <c:pt idx="5">
                  <c:v>2670</c:v>
                </c:pt>
                <c:pt idx="8">
                  <c:v>2556</c:v>
                </c:pt>
                <c:pt idx="11">
                  <c:v>2560</c:v>
                </c:pt>
                <c:pt idx="14">
                  <c:v>2723</c:v>
                </c:pt>
              </c:numCache>
            </c:numRef>
          </c:val>
          <c:extLst>
            <c:ext xmlns:c16="http://schemas.microsoft.com/office/drawing/2014/chart" uri="{C3380CC4-5D6E-409C-BE32-E72D297353CC}">
              <c16:uniqueId val="{00000000-7401-4334-858D-F4B8D6163A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7401-4334-858D-F4B8D6163A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6</c:v>
                </c:pt>
                <c:pt idx="6">
                  <c:v>0</c:v>
                </c:pt>
                <c:pt idx="9">
                  <c:v>0</c:v>
                </c:pt>
                <c:pt idx="12">
                  <c:v>0</c:v>
                </c:pt>
              </c:numCache>
            </c:numRef>
          </c:val>
          <c:extLst>
            <c:ext xmlns:c16="http://schemas.microsoft.com/office/drawing/2014/chart" uri="{C3380CC4-5D6E-409C-BE32-E72D297353CC}">
              <c16:uniqueId val="{00000002-7401-4334-858D-F4B8D6163A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442</c:v>
                </c:pt>
                <c:pt idx="3">
                  <c:v>303</c:v>
                </c:pt>
                <c:pt idx="6">
                  <c:v>304</c:v>
                </c:pt>
                <c:pt idx="9">
                  <c:v>307</c:v>
                </c:pt>
                <c:pt idx="12">
                  <c:v>330</c:v>
                </c:pt>
              </c:numCache>
            </c:numRef>
          </c:val>
          <c:extLst>
            <c:ext xmlns:c16="http://schemas.microsoft.com/office/drawing/2014/chart" uri="{C3380CC4-5D6E-409C-BE32-E72D297353CC}">
              <c16:uniqueId val="{00000003-7401-4334-858D-F4B8D6163A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408</c:v>
                </c:pt>
                <c:pt idx="3">
                  <c:v>418</c:v>
                </c:pt>
                <c:pt idx="6">
                  <c:v>409</c:v>
                </c:pt>
                <c:pt idx="9">
                  <c:v>387</c:v>
                </c:pt>
                <c:pt idx="12">
                  <c:v>420</c:v>
                </c:pt>
              </c:numCache>
            </c:numRef>
          </c:val>
          <c:extLst>
            <c:ext xmlns:c16="http://schemas.microsoft.com/office/drawing/2014/chart" uri="{C3380CC4-5D6E-409C-BE32-E72D297353CC}">
              <c16:uniqueId val="{00000004-7401-4334-858D-F4B8D6163A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01-4334-858D-F4B8D6163A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01-4334-858D-F4B8D6163A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3578</c:v>
                </c:pt>
                <c:pt idx="3">
                  <c:v>3565</c:v>
                </c:pt>
                <c:pt idx="6">
                  <c:v>3543</c:v>
                </c:pt>
                <c:pt idx="9">
                  <c:v>3570</c:v>
                </c:pt>
                <c:pt idx="12">
                  <c:v>3487</c:v>
                </c:pt>
              </c:numCache>
            </c:numRef>
          </c:val>
          <c:extLst>
            <c:ext xmlns:c16="http://schemas.microsoft.com/office/drawing/2014/chart" uri="{C3380CC4-5D6E-409C-BE32-E72D297353CC}">
              <c16:uniqueId val="{00000007-7401-4334-858D-F4B8D6163A90}"/>
            </c:ext>
          </c:extLst>
        </c:ser>
        <c:dLbls>
          <c:showLegendKey val="0"/>
          <c:showVal val="0"/>
          <c:showCatName val="0"/>
          <c:showSerName val="0"/>
          <c:showPercent val="0"/>
          <c:showBubbleSize val="0"/>
        </c:dLbls>
        <c:gapWidth val="100"/>
        <c:overlap val="100"/>
        <c:axId val="515393080"/>
        <c:axId val="51539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1809</c:v>
                </c:pt>
                <c:pt idx="2">
                  <c:v>#N/A</c:v>
                </c:pt>
                <c:pt idx="3">
                  <c:v>#N/A</c:v>
                </c:pt>
                <c:pt idx="4">
                  <c:v>1622</c:v>
                </c:pt>
                <c:pt idx="5">
                  <c:v>#N/A</c:v>
                </c:pt>
                <c:pt idx="6">
                  <c:v>#N/A</c:v>
                </c:pt>
                <c:pt idx="7">
                  <c:v>1701</c:v>
                </c:pt>
                <c:pt idx="8">
                  <c:v>#N/A</c:v>
                </c:pt>
                <c:pt idx="9">
                  <c:v>#N/A</c:v>
                </c:pt>
                <c:pt idx="10">
                  <c:v>1704</c:v>
                </c:pt>
                <c:pt idx="11">
                  <c:v>#N/A</c:v>
                </c:pt>
                <c:pt idx="12">
                  <c:v>#N/A</c:v>
                </c:pt>
                <c:pt idx="13">
                  <c:v>1514</c:v>
                </c:pt>
                <c:pt idx="14">
                  <c:v>#N/A</c:v>
                </c:pt>
              </c:numCache>
            </c:numRef>
          </c:val>
          <c:smooth val="0"/>
          <c:extLst>
            <c:ext xmlns:c16="http://schemas.microsoft.com/office/drawing/2014/chart" uri="{C3380CC4-5D6E-409C-BE32-E72D297353CC}">
              <c16:uniqueId val="{00000008-7401-4334-858D-F4B8D6163A90}"/>
            </c:ext>
          </c:extLst>
        </c:ser>
        <c:dLbls>
          <c:showLegendKey val="0"/>
          <c:showVal val="0"/>
          <c:showCatName val="0"/>
          <c:showSerName val="0"/>
          <c:showPercent val="0"/>
          <c:showBubbleSize val="0"/>
        </c:dLbls>
        <c:marker val="1"/>
        <c:smooth val="0"/>
        <c:axId val="515393080"/>
        <c:axId val="515393472"/>
      </c:lineChart>
      <c:catAx>
        <c:axId val="51539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393472"/>
        <c:crosses val="autoZero"/>
        <c:auto val="1"/>
        <c:lblAlgn val="ctr"/>
        <c:lblOffset val="100"/>
        <c:tickLblSkip val="1"/>
        <c:tickMarkSkip val="1"/>
        <c:noMultiLvlLbl val="0"/>
      </c:catAx>
      <c:valAx>
        <c:axId val="51539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93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26540</c:v>
                </c:pt>
                <c:pt idx="5">
                  <c:v>26662</c:v>
                </c:pt>
                <c:pt idx="8">
                  <c:v>26834</c:v>
                </c:pt>
                <c:pt idx="11">
                  <c:v>26666</c:v>
                </c:pt>
                <c:pt idx="14">
                  <c:v>26821</c:v>
                </c:pt>
              </c:numCache>
            </c:numRef>
          </c:val>
          <c:extLst>
            <c:ext xmlns:c16="http://schemas.microsoft.com/office/drawing/2014/chart" uri="{C3380CC4-5D6E-409C-BE32-E72D297353CC}">
              <c16:uniqueId val="{00000000-1E8D-4E48-B3E1-EDF47CC9B0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1942</c:v>
                </c:pt>
                <c:pt idx="5">
                  <c:v>2038</c:v>
                </c:pt>
                <c:pt idx="8">
                  <c:v>1979</c:v>
                </c:pt>
                <c:pt idx="11">
                  <c:v>1927</c:v>
                </c:pt>
                <c:pt idx="14">
                  <c:v>3159</c:v>
                </c:pt>
              </c:numCache>
            </c:numRef>
          </c:val>
          <c:extLst>
            <c:ext xmlns:c16="http://schemas.microsoft.com/office/drawing/2014/chart" uri="{C3380CC4-5D6E-409C-BE32-E72D297353CC}">
              <c16:uniqueId val="{00000001-1E8D-4E48-B3E1-EDF47CC9B0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4141</c:v>
                </c:pt>
                <c:pt idx="5">
                  <c:v>4857</c:v>
                </c:pt>
                <c:pt idx="8">
                  <c:v>6346</c:v>
                </c:pt>
                <c:pt idx="11">
                  <c:v>6622</c:v>
                </c:pt>
                <c:pt idx="14">
                  <c:v>6797</c:v>
                </c:pt>
              </c:numCache>
            </c:numRef>
          </c:val>
          <c:extLst>
            <c:ext xmlns:c16="http://schemas.microsoft.com/office/drawing/2014/chart" uri="{C3380CC4-5D6E-409C-BE32-E72D297353CC}">
              <c16:uniqueId val="{00000002-1E8D-4E48-B3E1-EDF47CC9B0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8D-4E48-B3E1-EDF47CC9B0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8D-4E48-B3E1-EDF47CC9B0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0</c:v>
                </c:pt>
                <c:pt idx="6">
                  <c:v>5</c:v>
                </c:pt>
                <c:pt idx="9">
                  <c:v>4</c:v>
                </c:pt>
                <c:pt idx="12">
                  <c:v>0</c:v>
                </c:pt>
              </c:numCache>
            </c:numRef>
          </c:val>
          <c:extLst>
            <c:ext xmlns:c16="http://schemas.microsoft.com/office/drawing/2014/chart" uri="{C3380CC4-5D6E-409C-BE32-E72D297353CC}">
              <c16:uniqueId val="{00000005-1E8D-4E48-B3E1-EDF47CC9B0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7714</c:v>
                </c:pt>
                <c:pt idx="3">
                  <c:v>8464</c:v>
                </c:pt>
                <c:pt idx="6">
                  <c:v>7154</c:v>
                </c:pt>
                <c:pt idx="9">
                  <c:v>6846</c:v>
                </c:pt>
                <c:pt idx="12">
                  <c:v>6650</c:v>
                </c:pt>
              </c:numCache>
            </c:numRef>
          </c:val>
          <c:extLst>
            <c:ext xmlns:c16="http://schemas.microsoft.com/office/drawing/2014/chart" uri="{C3380CC4-5D6E-409C-BE32-E72D297353CC}">
              <c16:uniqueId val="{00000006-1E8D-4E48-B3E1-EDF47CC9B0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2849</c:v>
                </c:pt>
                <c:pt idx="3">
                  <c:v>2328</c:v>
                </c:pt>
                <c:pt idx="6">
                  <c:v>2283</c:v>
                </c:pt>
                <c:pt idx="9">
                  <c:v>2449</c:v>
                </c:pt>
                <c:pt idx="12">
                  <c:v>2477</c:v>
                </c:pt>
              </c:numCache>
            </c:numRef>
          </c:val>
          <c:extLst>
            <c:ext xmlns:c16="http://schemas.microsoft.com/office/drawing/2014/chart" uri="{C3380CC4-5D6E-409C-BE32-E72D297353CC}">
              <c16:uniqueId val="{00000007-1E8D-4E48-B3E1-EDF47CC9B0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4767</c:v>
                </c:pt>
                <c:pt idx="3">
                  <c:v>4641</c:v>
                </c:pt>
                <c:pt idx="6">
                  <c:v>4646</c:v>
                </c:pt>
                <c:pt idx="9">
                  <c:v>4410</c:v>
                </c:pt>
                <c:pt idx="12">
                  <c:v>4278</c:v>
                </c:pt>
              </c:numCache>
            </c:numRef>
          </c:val>
          <c:extLst>
            <c:ext xmlns:c16="http://schemas.microsoft.com/office/drawing/2014/chart" uri="{C3380CC4-5D6E-409C-BE32-E72D297353CC}">
              <c16:uniqueId val="{00000008-1E8D-4E48-B3E1-EDF47CC9B0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9-1E8D-4E48-B3E1-EDF47CC9B0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39630</c:v>
                </c:pt>
                <c:pt idx="3">
                  <c:v>40241</c:v>
                </c:pt>
                <c:pt idx="6">
                  <c:v>40366</c:v>
                </c:pt>
                <c:pt idx="9">
                  <c:v>39645</c:v>
                </c:pt>
                <c:pt idx="12">
                  <c:v>39283</c:v>
                </c:pt>
              </c:numCache>
            </c:numRef>
          </c:val>
          <c:extLst>
            <c:ext xmlns:c16="http://schemas.microsoft.com/office/drawing/2014/chart" uri="{C3380CC4-5D6E-409C-BE32-E72D297353CC}">
              <c16:uniqueId val="{0000000A-1E8D-4E48-B3E1-EDF47CC9B0DC}"/>
            </c:ext>
          </c:extLst>
        </c:ser>
        <c:dLbls>
          <c:showLegendKey val="0"/>
          <c:showVal val="0"/>
          <c:showCatName val="0"/>
          <c:showSerName val="0"/>
          <c:showPercent val="0"/>
          <c:showBubbleSize val="0"/>
        </c:dLbls>
        <c:gapWidth val="100"/>
        <c:overlap val="100"/>
        <c:axId val="515393864"/>
        <c:axId val="515394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22352</c:v>
                </c:pt>
                <c:pt idx="2">
                  <c:v>#N/A</c:v>
                </c:pt>
                <c:pt idx="3">
                  <c:v>#N/A</c:v>
                </c:pt>
                <c:pt idx="4">
                  <c:v>22117</c:v>
                </c:pt>
                <c:pt idx="5">
                  <c:v>#N/A</c:v>
                </c:pt>
                <c:pt idx="6">
                  <c:v>#N/A</c:v>
                </c:pt>
                <c:pt idx="7">
                  <c:v>19296</c:v>
                </c:pt>
                <c:pt idx="8">
                  <c:v>#N/A</c:v>
                </c:pt>
                <c:pt idx="9">
                  <c:v>#N/A</c:v>
                </c:pt>
                <c:pt idx="10">
                  <c:v>18140</c:v>
                </c:pt>
                <c:pt idx="11">
                  <c:v>#N/A</c:v>
                </c:pt>
                <c:pt idx="12">
                  <c:v>#N/A</c:v>
                </c:pt>
                <c:pt idx="13">
                  <c:v>15912</c:v>
                </c:pt>
                <c:pt idx="14">
                  <c:v>#N/A</c:v>
                </c:pt>
              </c:numCache>
            </c:numRef>
          </c:val>
          <c:smooth val="0"/>
          <c:extLst>
            <c:ext xmlns:c16="http://schemas.microsoft.com/office/drawing/2014/chart" uri="{C3380CC4-5D6E-409C-BE32-E72D297353CC}">
              <c16:uniqueId val="{0000000B-1E8D-4E48-B3E1-EDF47CC9B0DC}"/>
            </c:ext>
          </c:extLst>
        </c:ser>
        <c:dLbls>
          <c:showLegendKey val="0"/>
          <c:showVal val="0"/>
          <c:showCatName val="0"/>
          <c:showSerName val="0"/>
          <c:showPercent val="0"/>
          <c:showBubbleSize val="0"/>
        </c:dLbls>
        <c:marker val="1"/>
        <c:smooth val="0"/>
        <c:axId val="515393864"/>
        <c:axId val="515394648"/>
      </c:lineChart>
      <c:catAx>
        <c:axId val="51539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394648"/>
        <c:crosses val="autoZero"/>
        <c:auto val="1"/>
        <c:lblAlgn val="ctr"/>
        <c:lblOffset val="100"/>
        <c:tickLblSkip val="1"/>
        <c:tickMarkSkip val="1"/>
        <c:noMultiLvlLbl val="0"/>
      </c:catAx>
      <c:valAx>
        <c:axId val="515394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9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4676</c:v>
                </c:pt>
                <c:pt idx="1">
                  <c:v>4726</c:v>
                </c:pt>
                <c:pt idx="2">
                  <c:v>4926</c:v>
                </c:pt>
              </c:numCache>
            </c:numRef>
          </c:val>
          <c:extLst>
            <c:ext xmlns:c16="http://schemas.microsoft.com/office/drawing/2014/chart" uri="{C3380CC4-5D6E-409C-BE32-E72D297353CC}">
              <c16:uniqueId val="{00000000-BA4C-44E8-BFBB-2784AA69C8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322</c:v>
                </c:pt>
                <c:pt idx="1">
                  <c:v>395</c:v>
                </c:pt>
                <c:pt idx="2">
                  <c:v>187</c:v>
                </c:pt>
              </c:numCache>
            </c:numRef>
          </c:val>
          <c:extLst>
            <c:ext xmlns:c16="http://schemas.microsoft.com/office/drawing/2014/chart" uri="{C3380CC4-5D6E-409C-BE32-E72D297353CC}">
              <c16:uniqueId val="{00000001-BA4C-44E8-BFBB-2784AA69C8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150</c:v>
                </c:pt>
                <c:pt idx="1">
                  <c:v>137</c:v>
                </c:pt>
                <c:pt idx="2">
                  <c:v>141</c:v>
                </c:pt>
              </c:numCache>
            </c:numRef>
          </c:val>
          <c:extLst>
            <c:ext xmlns:c16="http://schemas.microsoft.com/office/drawing/2014/chart" uri="{C3380CC4-5D6E-409C-BE32-E72D297353CC}">
              <c16:uniqueId val="{00000002-BA4C-44E8-BFBB-2784AA69C8CB}"/>
            </c:ext>
          </c:extLst>
        </c:ser>
        <c:dLbls>
          <c:showLegendKey val="0"/>
          <c:showVal val="0"/>
          <c:showCatName val="0"/>
          <c:showSerName val="0"/>
          <c:showPercent val="0"/>
          <c:showBubbleSize val="0"/>
        </c:dLbls>
        <c:gapWidth val="120"/>
        <c:overlap val="100"/>
        <c:axId val="517661880"/>
        <c:axId val="517662272"/>
      </c:barChart>
      <c:catAx>
        <c:axId val="51766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7662272"/>
        <c:crosses val="autoZero"/>
        <c:auto val="1"/>
        <c:lblAlgn val="ctr"/>
        <c:lblOffset val="100"/>
        <c:tickLblSkip val="1"/>
        <c:tickMarkSkip val="1"/>
        <c:noMultiLvlLbl val="0"/>
      </c:catAx>
      <c:valAx>
        <c:axId val="517662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766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{26DE0E07-2127-4864-B13C-6B895743D4B0}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82F-4A3E-9C86-48CC6A55F7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{55E5C83B-E056-4930-822C-9ECE5E9CC6FF}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2F-4A3E-9C86-48CC6A55F7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{944B7A01-CF60-4BA1-8D32-62306D60C3A4}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2F-4A3E-9C86-48CC6A55F7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{E9990F7D-4266-49E3-B943-D4535807017D}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2F-4A3E-9C86-48CC6A55F7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{9C7AEA97-3277-4A15-B1C1-8984F1E3BC30}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2F-4A3E-9C86-48CC6A55F76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{A2C47D07-1F49-43B4-B3DC-669B76939B24}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82F-4A3E-9C86-48CC6A55F76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{C68CD555-F6DE-4ED7-B894-B1FA092E6247}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82F-4A3E-9C86-48CC6A55F76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{107E74F6-87DF-498E-AE81-CA4E1BF5DDEF}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82F-4A3E-9C86-48CC6A55F76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{0C8BD5A0-1F84-48FB-A209-B635EEC2286C}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82F-4A3E-9C86-48CC6A55F7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57.7</c:v>
                </c:pt>
                <c:pt idx="24">
                  <c:v>60.1</c:v>
                </c:pt>
              </c:numCache>
            </c:numRef>
          </c:xVal>
          <c:yVal>
            <c:numRef>
              <c:f>公会計指標分析・財政指標組合せ分析表!$BP$51:$DC$51</c:f>
              <c:numCache>
                <c:formatCode>#,##0.0;"▲ "#,##0.0</c:formatCode>
                <c:ptCount val="40"/>
                <c:pt idx="16">
                  <c:v>120.3</c:v>
                </c:pt>
                <c:pt idx="24">
                  <c:v>115</c:v>
                </c:pt>
              </c:numCache>
            </c:numRef>
          </c:yVal>
          <c:smooth val="0"/>
          <c:extLst>
            <c:ext xmlns:c16="http://schemas.microsoft.com/office/drawing/2014/chart" uri="{C3380CC4-5D6E-409C-BE32-E72D297353CC}">
              <c16:uniqueId val="{00000009-582F-4A3E-9C86-48CC6A55F7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{8E715E9B-AD8D-4A64-9AE6-E64838DA2156}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82F-4A3E-9C86-48CC6A55F7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{6FDDF035-DB51-435A-9E7B-AC8D76DAA96F}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2F-4A3E-9C86-48CC6A55F7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{4ADF2DAE-73B4-4765-BA04-29C230830B77}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2F-4A3E-9C86-48CC6A55F7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{8D16F3D7-5E5E-4193-AAFF-3DB621139FC3}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2F-4A3E-9C86-48CC6A55F7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{7BBFAB9F-6911-4A29-85B0-5A1025C146DA}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2F-4A3E-9C86-48CC6A55F76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{E3C79FE9-ADE6-409F-9BC4-49CDEA1C0A55}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82F-4A3E-9C86-48CC6A55F76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{B121D130-585F-4635-BD48-93C6DE3D5DE2}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82F-4A3E-9C86-48CC6A55F76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{DC502033-AEEA-4FA2-93C9-F2623B633F32}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82F-4A3E-9C86-48CC6A55F76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{57985F48-B203-4859-B89D-EC14A1F8D9EF}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82F-4A3E-9C86-48CC6A55F7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60.4</c:v>
                </c:pt>
              </c:numCache>
            </c:numRef>
          </c:xVal>
          <c:yVal>
            <c:numRef>
              <c:f>公会計指標分析・財政指標組合せ分析表!$BP$55:$DC$55</c:f>
              <c:numCache>
                <c:formatCode>#,##0.0;"▲ "#,##0.0</c:formatCode>
                <c:ptCount val="40"/>
                <c:pt idx="16">
                  <c:v>37.299999999999997</c:v>
                </c:pt>
                <c:pt idx="24">
                  <c:v>35.299999999999997</c:v>
                </c:pt>
              </c:numCache>
            </c:numRef>
          </c:yVal>
          <c:smooth val="0"/>
          <c:extLst>
            <c:ext xmlns:c16="http://schemas.microsoft.com/office/drawing/2014/chart" uri="{C3380CC4-5D6E-409C-BE32-E72D297353CC}">
              <c16:uniqueId val="{00000013-582F-4A3E-9C86-48CC6A55F765}"/>
            </c:ext>
          </c:extLst>
        </c:ser>
        <c:dLbls>
          <c:showLegendKey val="0"/>
          <c:showVal val="1"/>
          <c:showCatName val="0"/>
          <c:showSerName val="0"/>
          <c:showPercent val="0"/>
          <c:showBubbleSize val="0"/>
        </c:dLbls>
        <c:axId val="300128656"/>
        <c:axId val="300128264"/>
      </c:scatterChart>
      <c:valAx>
        <c:axId val="300128656"/>
        <c:scaling>
          <c:orientation val="minMax"/>
          <c:max val="60.9"/>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128264"/>
        <c:crosses val="autoZero"/>
        <c:crossBetween val="midCat"/>
      </c:valAx>
      <c:valAx>
        <c:axId val="300128264"/>
        <c:scaling>
          <c:orientation val="minMax"/>
          <c:max val="135"/>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128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{369BCAE8-6E0E-4759-B451-256E82FB6C54}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F1C-413D-B95A-E9C27FA1A6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{185A030E-3F50-496E-9303-8DC17F40B2A5}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1C-413D-B95A-E9C27FA1A6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{05A8ED32-2EAE-472F-AFAC-4647C65BC1BF}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1C-413D-B95A-E9C27FA1A6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{0ABA516B-F49B-4255-9A36-DB1990808AEA}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1C-413D-B95A-E9C27FA1A6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{6663706C-1B6D-4A40-83ED-B889F35D1202}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1C-413D-B95A-E9C27FA1A6A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{9643A047-77BD-4177-B0EA-2E8EBD944530}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F1C-413D-B95A-E9C27FA1A6A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{4F5C8312-11D9-440F-A3BD-F6234BFCE2BA}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F1C-413D-B95A-E9C27FA1A6A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{7CE65D19-0175-4B71-9EB3-EAF8B621BDA3}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F1C-413D-B95A-E9C27FA1A6A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{8FB39208-2047-4A82-8E51-EEC03E9D2DB3}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F1C-413D-B95A-E9C27FA1A6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11.2</c:v>
                </c:pt>
                <c:pt idx="16">
                  <c:v>10.7</c:v>
                </c:pt>
                <c:pt idx="24">
                  <c:v>10.4</c:v>
                </c:pt>
                <c:pt idx="32">
                  <c:v>10.3</c:v>
                </c:pt>
              </c:numCache>
            </c:numRef>
          </c:xVal>
          <c:yVal>
            <c:numRef>
              <c:f>公会計指標分析・財政指標組合せ分析表!$BP$73:$DC$73</c:f>
              <c:numCache>
                <c:formatCode>#,##0.0;"▲ "#,##0.0</c:formatCode>
                <c:ptCount val="40"/>
                <c:pt idx="0">
                  <c:v>143.5</c:v>
                </c:pt>
                <c:pt idx="8">
                  <c:v>140.6</c:v>
                </c:pt>
                <c:pt idx="16">
                  <c:v>120.3</c:v>
                </c:pt>
                <c:pt idx="24">
                  <c:v>115</c:v>
                </c:pt>
                <c:pt idx="32">
                  <c:v>100.3</c:v>
                </c:pt>
              </c:numCache>
            </c:numRef>
          </c:yVal>
          <c:smooth val="0"/>
          <c:extLst>
            <c:ext xmlns:c16="http://schemas.microsoft.com/office/drawing/2014/chart" uri="{C3380CC4-5D6E-409C-BE32-E72D297353CC}">
              <c16:uniqueId val="{00000009-FF1C-413D-B95A-E9C27FA1A6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{64937E75-BF2C-4C0A-9615-4C78D458FABB}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F1C-413D-B95A-E9C27FA1A6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{42F3075E-1C95-47DA-A9CE-08783B714249}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1C-413D-B95A-E9C27FA1A6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{F1BABF3C-879A-4454-A2E7-1D1519408FFE}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1C-413D-B95A-E9C27FA1A6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{8F3E213D-85AC-4B09-A7E0-E4487A05CF50}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1C-413D-B95A-E9C27FA1A6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{5EC69FED-BD42-492B-965C-CAF635361AA6}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1C-413D-B95A-E9C27FA1A6A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{2DA56644-BE1B-408A-8C3C-7976CDAC5AB5}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F1C-413D-B95A-E9C27FA1A6A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{83B0CBDD-38F4-4C3D-9756-2A6961920550}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F1C-413D-B95A-E9C27FA1A6A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{C74AEB2F-E215-411E-8227-4FD4B3A9DC12}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F1C-413D-B95A-E9C27FA1A6A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{32D9A873-C1B6-4EE2-8BDC-804E07D6B6F2}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F1C-413D-B95A-E9C27FA1A6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6.9</c:v>
                </c:pt>
                <c:pt idx="32">
                  <c:v>6.6</c:v>
                </c:pt>
              </c:numCache>
            </c:numRef>
          </c:xVal>
          <c:yVal>
            <c:numRef>
              <c:f>公会計指標分析・財政指標組合せ分析表!$BP$77:$DC$77</c:f>
              <c:numCache>
                <c:formatCode>#,##0.0;"▲ "#,##0.0</c:formatCode>
                <c:ptCount val="40"/>
                <c:pt idx="0">
                  <c:v>50.3</c:v>
                </c:pt>
                <c:pt idx="8">
                  <c:v>45.9</c:v>
                </c:pt>
                <c:pt idx="16">
                  <c:v>37.299999999999997</c:v>
                </c:pt>
                <c:pt idx="24">
                  <c:v>35.299999999999997</c:v>
                </c:pt>
                <c:pt idx="32">
                  <c:v>31.9</c:v>
                </c:pt>
              </c:numCache>
            </c:numRef>
          </c:yVal>
          <c:smooth val="0"/>
          <c:extLst>
            <c:ext xmlns:c16="http://schemas.microsoft.com/office/drawing/2014/chart" uri="{C3380CC4-5D6E-409C-BE32-E72D297353CC}">
              <c16:uniqueId val="{00000013-FF1C-413D-B95A-E9C27FA1A6A0}"/>
            </c:ext>
          </c:extLst>
        </c:ser>
        <c:dLbls>
          <c:showLegendKey val="0"/>
          <c:showVal val="1"/>
          <c:showCatName val="0"/>
          <c:showSerName val="0"/>
          <c:showPercent val="0"/>
          <c:showBubbleSize val="0"/>
        </c:dLbls>
        <c:axId val="300127480"/>
        <c:axId val="300381640"/>
      </c:scatterChart>
      <c:valAx>
        <c:axId val="300127480"/>
        <c:scaling>
          <c:orientation val="minMax"/>
          <c:max val="15.2"/>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381640"/>
        <c:crosses val="autoZero"/>
        <c:crossBetween val="midCat"/>
      </c:valAx>
      <c:valAx>
        <c:axId val="30038164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127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額については微減にとどまっているものの、新規借入のうち、臨時財政対策債の借入の割合が大きいことから、算入公債費等の額が増加している。このため、実質公債費比率の分子が大きく減少し、実質公債費比率の減につながっている。新規借入れの抑制、交付税措置のされている起債の活用など、改善に努め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将来負担額については、第三セクター等改革推進債の繰上償還（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万円）等により、地方債の現在高が減少している。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については、財政調整基金の増により充当可能基金の額が増加したことに加え、充当可能特定歳入について算入対象を精査し、都市計画事業分とみなされる部分を加えたことにより、大きく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これらによって、将来負担比率の分子が大きく減少し、将来負担比率の減につながっている。今後も繰上償還を行うことにより、将来負担の軽減を図っていきたい。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・財政調整基金について、決算剰余金のうち</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万円積み立てた一方で、財源不足のため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万円を繰り入れたこと、減債基金について、第三セクター等改革推進債の繰上償還のため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万円を繰り入れたこと等により、基金全体としては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・各基金の目的に沿った活用をしていくとともに、歳入の確保や歳出の節減に努めることにより、基金の積立てを進めていく。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・特に、将来の債務負担軽減のため、減債基金への積立てを積極的に進めていく。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・衛藤五郎音楽文化振興基金：音楽文化の振興</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・福祉振興基金：福祉活動の推進、生活環境の形成等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・美術品等取得基金：美術品等の取得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・国際交流基金：国際交流の振興</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・学校等施設建設改修基金：学校等の施設の建設、改修</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・衛藤五郎音楽文化振興基金：事業費充当のための取崩しによる減少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・福祉振興基金：寄附金の積立てによる増加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・国際交流基金：寄附金の積立てによる増加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・学校等施設建設改修基金：寄附金の積立てによる増加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・大幅な増加が見込まれる基金はないが、寄附金等を原資に積立てを行い、各基金の使途に沿った活用を行っていく。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・決算剰余金のうち、</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・国庫補助金の返還等による財源不足のため、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万円を繰り入れたことによる減少</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・今後の経済情勢の変動や大規模災害、今後中長期的に見込まれる財源不足に対応するため、できる限り現在の水準を維持する。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・扶助費や人件費といった義務的経費のほか、公共施設の統廃合・長寿命化対策費の増加が見込まれるため、今後数年間は、基金の取り崩しが見込まれる。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・第三セクター等改革推進債の繰上償還のため、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万円を繰り入れたことによる減少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・決算剰余金として見込まれる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億円を積み立てたことによる増加</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・旧土地開発公社保有地の売却収入及び貸付収入を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4,156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・将来の債務負担軽減のため、積極的に本基金への積立てを行い、起債の繰上償還に努める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前年と比較し類似団体内平均値を下回るようになった。しかしながらその差はわずかであり、他団体と同様に施設の老朽化が進んでいる状態は変わらない。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当市では平成２８年度に公共施設等総合管理計画を策定し、令和１２年度までの１５年間で延べ床面積を１３％削減することを目標としている。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人口が減少する中で必要な施設や規模を勘案しながら、統廃合や除却を進めていく。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0" name="楕円 79"/>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154849</xdr:rowOff>
    </xdr:from>
    <xdr:to>
      <xdr:col>15</xdr:col>
      <xdr:colOff>187325</xdr:colOff>
      <xdr:row>30</xdr:row>
      <xdr:rowOff>84999</xdr:rowOff>
    </xdr:to>
    <xdr:sp macro="" textlink="">
      <xdr:nvSpPr>
        <xdr:cNvPr id="81" name="楕円 80"/>
        <xdr:cNvSpPr/>
      </xdr:nvSpPr>
      <xdr:spPr>
        <a:xfrm>
          <a:off x="3238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131626</xdr:rowOff>
    </xdr:from>
    <xdr:to>
      <xdr:col>19</xdr:col>
      <xdr:colOff>136525</xdr:colOff>
      <xdr:row>30</xdr:row>
      <xdr:rowOff>34199</xdr:rowOff>
    </xdr:to>
    <xdr:cxnSp macro="">
      <xdr:nvCxnSpPr>
        <xdr:cNvPr id="82" name="直線コネクタ 81"/>
        <xdr:cNvCxnSpPr/>
      </xdr:nvCxnSpPr>
      <xdr:spPr>
        <a:xfrm flipV="1">
          <a:off x="3289300" y="5875201"/>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3"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153233</xdr:rowOff>
    </xdr:from>
    <xdr:ext cx="405111" cy="259045"/>
    <xdr:sp macro="" textlink="">
      <xdr:nvSpPr>
        <xdr:cNvPr id="84" name="n_2aveValue有形固定資産減価償却率"/>
        <xdr:cNvSpPr txBox="1"/>
      </xdr:nvSpPr>
      <xdr:spPr>
        <a:xfrm>
          <a:off x="3086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2103</xdr:rowOff>
    </xdr:from>
    <xdr:ext cx="405111" cy="259045"/>
    <xdr:sp macro="" textlink="">
      <xdr:nvSpPr>
        <xdr:cNvPr id="85" name="n_1main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101526</xdr:rowOff>
    </xdr:from>
    <xdr:ext cx="405111" cy="259045"/>
    <xdr:sp macro="" textlink="">
      <xdr:nvSpPr>
        <xdr:cNvPr id="86" name="n_2mainValue有形固定資産減価償却率"/>
        <xdr:cNvSpPr txBox="1"/>
      </xdr:nvSpPr>
      <xdr:spPr>
        <a:xfrm>
          <a:off x="3086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債務償還可能年数は、実質債務が償還財源の何年分あるかを示す指標であり、茂原市では経常的な業務活動の黒字を償還に充てた際に、７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３年で償還できる結果となった。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類似団体内順位は中ほどに位置しているため、極端に悪いとは言えないが、今後公共施設の老朽化対策等により新たな起債も予定されているため、数値の動きは注視していく必要がある。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87237</xdr:rowOff>
    </xdr:from>
    <xdr:to>
      <xdr:col>76</xdr:col>
      <xdr:colOff>73025</xdr:colOff>
      <xdr:row>31</xdr:row>
      <xdr:rowOff>17387</xdr:rowOff>
    </xdr:to>
    <xdr:sp macro="" textlink="">
      <xdr:nvSpPr>
        <xdr:cNvPr id="129" name="楕円 128"/>
        <xdr:cNvSpPr/>
      </xdr:nvSpPr>
      <xdr:spPr>
        <a:xfrm>
          <a:off x="14744700" y="60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110114</xdr:rowOff>
    </xdr:from>
    <xdr:ext cx="340478" cy="259045"/>
    <xdr:sp macro="" textlink="">
      <xdr:nvSpPr>
        <xdr:cNvPr id="130" name="債務償還可能年数該当値テキスト"/>
        <xdr:cNvSpPr txBox="1"/>
      </xdr:nvSpPr>
      <xdr:spPr>
        <a:xfrm>
          <a:off x="14846300" y="5853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92347</xdr:rowOff>
    </xdr:from>
    <xdr:to>
      <xdr:col>20</xdr:col>
      <xdr:colOff>38100</xdr:colOff>
      <xdr:row>37</xdr:row>
      <xdr:rowOff>22497</xdr:rowOff>
    </xdr:to>
    <xdr:sp macro="" textlink="">
      <xdr:nvSpPr>
        <xdr:cNvPr id="71" name="楕円 70"/>
        <xdr:cNvSpPr/>
      </xdr:nvSpPr>
      <xdr:spPr>
        <a:xfrm>
          <a:off x="3746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72" name="楕円 71"/>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143147</xdr:rowOff>
    </xdr:from>
    <xdr:to>
      <xdr:col>19</xdr:col>
      <xdr:colOff>177800</xdr:colOff>
      <xdr:row>37</xdr:row>
      <xdr:rowOff>2722</xdr:rowOff>
    </xdr:to>
    <xdr:cxnSp macro="">
      <xdr:nvCxnSpPr>
        <xdr:cNvPr id="73" name="直線コネクタ 72"/>
        <xdr:cNvCxnSpPr/>
      </xdr:nvCxnSpPr>
      <xdr:spPr>
        <a:xfrm flipV="1">
          <a:off x="2908300" y="63153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4"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75" name="n_2aveValue【道路】&#10;有形固定資産減価償却率"/>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39024</xdr:rowOff>
    </xdr:from>
    <xdr:ext cx="405111" cy="259045"/>
    <xdr:sp macro="" textlink="">
      <xdr:nvSpPr>
        <xdr:cNvPr id="76" name="n_1main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77" name="n_2mainValue【道路】&#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167115</xdr:rowOff>
    </xdr:from>
    <xdr:to>
      <xdr:col>46</xdr:col>
      <xdr:colOff>38100</xdr:colOff>
      <xdr:row>41</xdr:row>
      <xdr:rowOff>97265</xdr:rowOff>
    </xdr:to>
    <xdr:sp macro="" textlink="">
      <xdr:nvSpPr>
        <xdr:cNvPr id="111" name="フローチャート: 判断 110"/>
        <xdr:cNvSpPr/>
      </xdr:nvSpPr>
      <xdr:spPr>
        <a:xfrm>
          <a:off x="8699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62368</xdr:rowOff>
    </xdr:from>
    <xdr:to>
      <xdr:col>50</xdr:col>
      <xdr:colOff>165100</xdr:colOff>
      <xdr:row>41</xdr:row>
      <xdr:rowOff>163968</xdr:rowOff>
    </xdr:to>
    <xdr:sp macro="" textlink="">
      <xdr:nvSpPr>
        <xdr:cNvPr id="117" name="楕円 116"/>
        <xdr:cNvSpPr/>
      </xdr:nvSpPr>
      <xdr:spPr>
        <a:xfrm>
          <a:off x="9588500" y="70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63397</xdr:rowOff>
    </xdr:from>
    <xdr:to>
      <xdr:col>46</xdr:col>
      <xdr:colOff>38100</xdr:colOff>
      <xdr:row>41</xdr:row>
      <xdr:rowOff>164997</xdr:rowOff>
    </xdr:to>
    <xdr:sp macro="" textlink="">
      <xdr:nvSpPr>
        <xdr:cNvPr id="118" name="楕円 117"/>
        <xdr:cNvSpPr/>
      </xdr:nvSpPr>
      <xdr:spPr>
        <a:xfrm>
          <a:off x="8699500" y="70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113168</xdr:rowOff>
    </xdr:from>
    <xdr:to>
      <xdr:col>50</xdr:col>
      <xdr:colOff>114300</xdr:colOff>
      <xdr:row>41</xdr:row>
      <xdr:rowOff>114197</xdr:rowOff>
    </xdr:to>
    <xdr:cxnSp macro="">
      <xdr:nvCxnSpPr>
        <xdr:cNvPr id="119" name="直線コネクタ 118"/>
        <xdr:cNvCxnSpPr/>
      </xdr:nvCxnSpPr>
      <xdr:spPr>
        <a:xfrm flipV="1">
          <a:off x="8750300" y="714261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0"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113792</xdr:rowOff>
    </xdr:from>
    <xdr:ext cx="534377" cy="259045"/>
    <xdr:sp macro="" textlink="">
      <xdr:nvSpPr>
        <xdr:cNvPr id="121" name="n_2aveValue【道路】&#10;一人当たり延長"/>
        <xdr:cNvSpPr txBox="1"/>
      </xdr:nvSpPr>
      <xdr:spPr>
        <a:xfrm>
          <a:off x="8483111" y="68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9045</xdr:rowOff>
    </xdr:from>
    <xdr:ext cx="469744" cy="259045"/>
    <xdr:sp macro="" textlink="">
      <xdr:nvSpPr>
        <xdr:cNvPr id="122" name="n_1mainValue【道路】&#10;一人当たり延長"/>
        <xdr:cNvSpPr txBox="1"/>
      </xdr:nvSpPr>
      <xdr:spPr>
        <a:xfrm>
          <a:off x="9391727" y="686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156124</xdr:rowOff>
    </xdr:from>
    <xdr:ext cx="469744" cy="259045"/>
    <xdr:sp macro="" textlink="">
      <xdr:nvSpPr>
        <xdr:cNvPr id="123" name="n_2mainValue【道路】&#10;一人当たり延長"/>
        <xdr:cNvSpPr txBox="1"/>
      </xdr:nvSpPr>
      <xdr:spPr>
        <a:xfrm>
          <a:off x="8515427" y="71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57" name="フローチャート: 判断 156"/>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63" name="楕円 162"/>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xdr:rowOff>
    </xdr:from>
    <xdr:to>
      <xdr:col>15</xdr:col>
      <xdr:colOff>101600</xdr:colOff>
      <xdr:row>59</xdr:row>
      <xdr:rowOff>106317</xdr:rowOff>
    </xdr:to>
    <xdr:sp macro="" textlink="">
      <xdr:nvSpPr>
        <xdr:cNvPr id="164" name="楕円 163"/>
        <xdr:cNvSpPr/>
      </xdr:nvSpPr>
      <xdr:spPr>
        <a:xfrm>
          <a:off x="2857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55517</xdr:rowOff>
    </xdr:to>
    <xdr:cxnSp macro="">
      <xdr:nvCxnSpPr>
        <xdr:cNvPr id="165" name="直線コネクタ 164"/>
        <xdr:cNvCxnSpPr/>
      </xdr:nvCxnSpPr>
      <xdr:spPr>
        <a:xfrm flipV="1">
          <a:off x="2908300" y="101563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6"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143164</xdr:rowOff>
    </xdr:from>
    <xdr:ext cx="405111" cy="259045"/>
    <xdr:sp macro="" textlink="">
      <xdr:nvSpPr>
        <xdr:cNvPr id="167" name="n_2aveValue【橋りょう・トンネル】&#10;有形固定資産減価償却率"/>
        <xdr:cNvSpPr txBox="1"/>
      </xdr:nvSpPr>
      <xdr:spPr>
        <a:xfrm>
          <a:off x="2705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168" name="n_1main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122844</xdr:rowOff>
    </xdr:from>
    <xdr:ext cx="405111" cy="259045"/>
    <xdr:sp macro="" textlink="">
      <xdr:nvSpPr>
        <xdr:cNvPr id="169" name="n_2mainValue【橋りょう・トンネル】&#10;有形固定資産減価償却率"/>
        <xdr:cNvSpPr txBox="1"/>
      </xdr:nvSpPr>
      <xdr:spPr>
        <a:xfrm>
          <a:off x="2705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135010</xdr:rowOff>
    </xdr:from>
    <xdr:to>
      <xdr:col>46</xdr:col>
      <xdr:colOff>38100</xdr:colOff>
      <xdr:row>63</xdr:row>
      <xdr:rowOff>65160</xdr:rowOff>
    </xdr:to>
    <xdr:sp macro="" textlink="">
      <xdr:nvSpPr>
        <xdr:cNvPr id="201" name="フローチャート: 判断 200"/>
        <xdr:cNvSpPr/>
      </xdr:nvSpPr>
      <xdr:spPr>
        <a:xfrm>
          <a:off x="8699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66959</xdr:rowOff>
    </xdr:from>
    <xdr:to>
      <xdr:col>50</xdr:col>
      <xdr:colOff>165100</xdr:colOff>
      <xdr:row>63</xdr:row>
      <xdr:rowOff>168559</xdr:rowOff>
    </xdr:to>
    <xdr:sp macro="" textlink="">
      <xdr:nvSpPr>
        <xdr:cNvPr id="207" name="楕円 206"/>
        <xdr:cNvSpPr/>
      </xdr:nvSpPr>
      <xdr:spPr>
        <a:xfrm>
          <a:off x="9588500" y="108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69319</xdr:rowOff>
    </xdr:from>
    <xdr:to>
      <xdr:col>46</xdr:col>
      <xdr:colOff>38100</xdr:colOff>
      <xdr:row>63</xdr:row>
      <xdr:rowOff>170919</xdr:rowOff>
    </xdr:to>
    <xdr:sp macro="" textlink="">
      <xdr:nvSpPr>
        <xdr:cNvPr id="208" name="楕円 207"/>
        <xdr:cNvSpPr/>
      </xdr:nvSpPr>
      <xdr:spPr>
        <a:xfrm>
          <a:off x="8699500" y="108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117759</xdr:rowOff>
    </xdr:from>
    <xdr:to>
      <xdr:col>50</xdr:col>
      <xdr:colOff>114300</xdr:colOff>
      <xdr:row>63</xdr:row>
      <xdr:rowOff>120119</xdr:rowOff>
    </xdr:to>
    <xdr:cxnSp macro="">
      <xdr:nvCxnSpPr>
        <xdr:cNvPr id="209" name="直線コネクタ 208"/>
        <xdr:cNvCxnSpPr/>
      </xdr:nvCxnSpPr>
      <xdr:spPr>
        <a:xfrm flipV="1">
          <a:off x="8750300" y="10919109"/>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0"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81687</xdr:rowOff>
    </xdr:from>
    <xdr:ext cx="599010" cy="259045"/>
    <xdr:sp macro="" textlink="">
      <xdr:nvSpPr>
        <xdr:cNvPr id="211" name="n_2aveValue【橋りょう・トンネル】&#10;一人当たり有形固定資産（償却資産）額"/>
        <xdr:cNvSpPr txBox="1"/>
      </xdr:nvSpPr>
      <xdr:spPr>
        <a:xfrm>
          <a:off x="8450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159686</xdr:rowOff>
    </xdr:from>
    <xdr:ext cx="599010" cy="259045"/>
    <xdr:sp macro="" textlink="">
      <xdr:nvSpPr>
        <xdr:cNvPr id="212" name="n_1mainValue【橋りょう・トンネル】&#10;一人当たり有形固定資産（償却資産）額"/>
        <xdr:cNvSpPr txBox="1"/>
      </xdr:nvSpPr>
      <xdr:spPr>
        <a:xfrm>
          <a:off x="9327095" y="109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162046</xdr:rowOff>
    </xdr:from>
    <xdr:ext cx="599010" cy="259045"/>
    <xdr:sp macro="" textlink="">
      <xdr:nvSpPr>
        <xdr:cNvPr id="213" name="n_2mainValue【橋りょう・トンネル】&#10;一人当たり有形固定資産（償却資産）額"/>
        <xdr:cNvSpPr txBox="1"/>
      </xdr:nvSpPr>
      <xdr:spPr>
        <a:xfrm>
          <a:off x="8450795" y="109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46" name="フローチャート: 判断 245"/>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xdr:rowOff>
    </xdr:from>
    <xdr:to>
      <xdr:col>20</xdr:col>
      <xdr:colOff>38100</xdr:colOff>
      <xdr:row>80</xdr:row>
      <xdr:rowOff>109855</xdr:rowOff>
    </xdr:to>
    <xdr:sp macro="" textlink="">
      <xdr:nvSpPr>
        <xdr:cNvPr id="252" name="楕円 251"/>
        <xdr:cNvSpPr/>
      </xdr:nvSpPr>
      <xdr:spPr>
        <a:xfrm>
          <a:off x="3746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44450</xdr:rowOff>
    </xdr:from>
    <xdr:to>
      <xdr:col>15</xdr:col>
      <xdr:colOff>101600</xdr:colOff>
      <xdr:row>80</xdr:row>
      <xdr:rowOff>146050</xdr:rowOff>
    </xdr:to>
    <xdr:sp macro="" textlink="">
      <xdr:nvSpPr>
        <xdr:cNvPr id="253" name="楕円 252"/>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95250</xdr:rowOff>
    </xdr:to>
    <xdr:cxnSp macro="">
      <xdr:nvCxnSpPr>
        <xdr:cNvPr id="254" name="直線コネクタ 253"/>
        <xdr:cNvCxnSpPr/>
      </xdr:nvCxnSpPr>
      <xdr:spPr>
        <a:xfrm flipV="1">
          <a:off x="2908300" y="13775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5"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56" name="n_2aveValue【公営住宅】&#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126382</xdr:rowOff>
    </xdr:from>
    <xdr:ext cx="405111" cy="259045"/>
    <xdr:sp macro="" textlink="">
      <xdr:nvSpPr>
        <xdr:cNvPr id="257" name="n_1mainValue【公営住宅】&#10;有形固定資産減価償却率"/>
        <xdr:cNvSpPr txBox="1"/>
      </xdr:nvSpPr>
      <xdr:spPr>
        <a:xfrm>
          <a:off x="3582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258" name="n_2mainValue【公営住宅】&#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288" name="フローチャート: 判断 287"/>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154636</xdr:rowOff>
    </xdr:from>
    <xdr:to>
      <xdr:col>50</xdr:col>
      <xdr:colOff>165100</xdr:colOff>
      <xdr:row>85</xdr:row>
      <xdr:rowOff>84786</xdr:rowOff>
    </xdr:to>
    <xdr:sp macro="" textlink="">
      <xdr:nvSpPr>
        <xdr:cNvPr id="294" name="楕円 293"/>
        <xdr:cNvSpPr/>
      </xdr:nvSpPr>
      <xdr:spPr>
        <a:xfrm>
          <a:off x="9588500" y="145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155550</xdr:rowOff>
    </xdr:from>
    <xdr:to>
      <xdr:col>46</xdr:col>
      <xdr:colOff>38100</xdr:colOff>
      <xdr:row>85</xdr:row>
      <xdr:rowOff>85700</xdr:rowOff>
    </xdr:to>
    <xdr:sp macro="" textlink="">
      <xdr:nvSpPr>
        <xdr:cNvPr id="295" name="楕円 294"/>
        <xdr:cNvSpPr/>
      </xdr:nvSpPr>
      <xdr:spPr>
        <a:xfrm>
          <a:off x="8699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33986</xdr:rowOff>
    </xdr:from>
    <xdr:to>
      <xdr:col>50</xdr:col>
      <xdr:colOff>114300</xdr:colOff>
      <xdr:row>85</xdr:row>
      <xdr:rowOff>34900</xdr:rowOff>
    </xdr:to>
    <xdr:cxnSp macro="">
      <xdr:nvCxnSpPr>
        <xdr:cNvPr id="296" name="直線コネクタ 295"/>
        <xdr:cNvCxnSpPr/>
      </xdr:nvCxnSpPr>
      <xdr:spPr>
        <a:xfrm flipV="1">
          <a:off x="8750300" y="146072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7"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298"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75913</xdr:rowOff>
    </xdr:from>
    <xdr:ext cx="469744" cy="259045"/>
    <xdr:sp macro="" textlink="">
      <xdr:nvSpPr>
        <xdr:cNvPr id="299" name="n_1mainValue【公営住宅】&#10;一人当たり面積"/>
        <xdr:cNvSpPr txBox="1"/>
      </xdr:nvSpPr>
      <xdr:spPr>
        <a:xfrm>
          <a:off x="9391727" y="146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76827</xdr:rowOff>
    </xdr:from>
    <xdr:ext cx="469744" cy="259045"/>
    <xdr:sp macro="" textlink="">
      <xdr:nvSpPr>
        <xdr:cNvPr id="300" name="n_2mainValue【公営住宅】&#10;一人当たり面積"/>
        <xdr:cNvSpPr txBox="1"/>
      </xdr:nvSpPr>
      <xdr:spPr>
        <a:xfrm>
          <a:off x="8515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49" name="フローチャート: 判断 34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355" name="楕円 354"/>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170180</xdr:rowOff>
    </xdr:from>
    <xdr:to>
      <xdr:col>76</xdr:col>
      <xdr:colOff>165100</xdr:colOff>
      <xdr:row>36</xdr:row>
      <xdr:rowOff>100330</xdr:rowOff>
    </xdr:to>
    <xdr:sp macro="" textlink="">
      <xdr:nvSpPr>
        <xdr:cNvPr id="356" name="楕円 355"/>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17145</xdr:rowOff>
    </xdr:from>
    <xdr:to>
      <xdr:col>81</xdr:col>
      <xdr:colOff>50800</xdr:colOff>
      <xdr:row>36</xdr:row>
      <xdr:rowOff>49530</xdr:rowOff>
    </xdr:to>
    <xdr:cxnSp macro="">
      <xdr:nvCxnSpPr>
        <xdr:cNvPr id="357" name="直線コネクタ 356"/>
        <xdr:cNvCxnSpPr/>
      </xdr:nvCxnSpPr>
      <xdr:spPr>
        <a:xfrm flipV="1">
          <a:off x="14592300" y="6189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359" name="n_2aveValue【認定こども園・幼稚園・保育所】&#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360" name="n_1mainValue【認定こども園・幼稚園・保育所】&#10;有形固定資産減価償却率"/>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116857</xdr:rowOff>
    </xdr:from>
    <xdr:ext cx="405111" cy="259045"/>
    <xdr:sp macro="" textlink="">
      <xdr:nvSpPr>
        <xdr:cNvPr id="361" name="n_2mainValue【認定こども園・幼稚園・保育所】&#10;有形固定資産減価償却率"/>
        <xdr:cNvSpPr txBox="1"/>
      </xdr:nvSpPr>
      <xdr:spPr>
        <a:xfrm>
          <a:off x="14389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391" name="フローチャート: 判断 390"/>
        <xdr:cNvSpPr/>
      </xdr:nvSpPr>
      <xdr:spPr>
        <a:xfrm>
          <a:off x="20383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52832</xdr:rowOff>
    </xdr:from>
    <xdr:to>
      <xdr:col>112</xdr:col>
      <xdr:colOff>38100</xdr:colOff>
      <xdr:row>38</xdr:row>
      <xdr:rowOff>154432</xdr:rowOff>
    </xdr:to>
    <xdr:sp macro="" textlink="">
      <xdr:nvSpPr>
        <xdr:cNvPr id="397" name="楕円 396"/>
        <xdr:cNvSpPr/>
      </xdr:nvSpPr>
      <xdr:spPr>
        <a:xfrm>
          <a:off x="21272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52832</xdr:rowOff>
    </xdr:from>
    <xdr:to>
      <xdr:col>107</xdr:col>
      <xdr:colOff>101600</xdr:colOff>
      <xdr:row>38</xdr:row>
      <xdr:rowOff>154432</xdr:rowOff>
    </xdr:to>
    <xdr:sp macro="" textlink="">
      <xdr:nvSpPr>
        <xdr:cNvPr id="398" name="楕円 397"/>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103632</xdr:rowOff>
    </xdr:from>
    <xdr:to>
      <xdr:col>111</xdr:col>
      <xdr:colOff>177800</xdr:colOff>
      <xdr:row>38</xdr:row>
      <xdr:rowOff>103632</xdr:rowOff>
    </xdr:to>
    <xdr:cxnSp macro="">
      <xdr:nvCxnSpPr>
        <xdr:cNvPr id="399" name="直線コネクタ 398"/>
        <xdr:cNvCxnSpPr/>
      </xdr:nvCxnSpPr>
      <xdr:spPr>
        <a:xfrm>
          <a:off x="20434300" y="661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0"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401" name="n_2ave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170959</xdr:rowOff>
    </xdr:from>
    <xdr:ext cx="469744" cy="259045"/>
    <xdr:sp macro="" textlink="">
      <xdr:nvSpPr>
        <xdr:cNvPr id="402" name="n_1mainValue【認定こども園・幼稚園・保育所】&#10;一人当たり面積"/>
        <xdr:cNvSpPr txBox="1"/>
      </xdr:nvSpPr>
      <xdr:spPr>
        <a:xfrm>
          <a:off x="210757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145559</xdr:rowOff>
    </xdr:from>
    <xdr:ext cx="469744" cy="259045"/>
    <xdr:sp macro="" textlink="">
      <xdr:nvSpPr>
        <xdr:cNvPr id="403" name="n_2mainValue【認定こども園・幼稚園・保育所】&#10;一人当たり面積"/>
        <xdr:cNvSpPr txBox="1"/>
      </xdr:nvSpPr>
      <xdr:spPr>
        <a:xfrm>
          <a:off x="201994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36" name="フローチャート: 判断 435"/>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130175</xdr:rowOff>
    </xdr:from>
    <xdr:to>
      <xdr:col>81</xdr:col>
      <xdr:colOff>101600</xdr:colOff>
      <xdr:row>59</xdr:row>
      <xdr:rowOff>60325</xdr:rowOff>
    </xdr:to>
    <xdr:sp macro="" textlink="">
      <xdr:nvSpPr>
        <xdr:cNvPr id="442" name="楕円 441"/>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164465</xdr:rowOff>
    </xdr:from>
    <xdr:to>
      <xdr:col>76</xdr:col>
      <xdr:colOff>165100</xdr:colOff>
      <xdr:row>59</xdr:row>
      <xdr:rowOff>94615</xdr:rowOff>
    </xdr:to>
    <xdr:sp macro="" textlink="">
      <xdr:nvSpPr>
        <xdr:cNvPr id="443" name="楕円 442"/>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xdr:rowOff>
    </xdr:from>
    <xdr:to>
      <xdr:col>81</xdr:col>
      <xdr:colOff>50800</xdr:colOff>
      <xdr:row>59</xdr:row>
      <xdr:rowOff>43815</xdr:rowOff>
    </xdr:to>
    <xdr:cxnSp macro="">
      <xdr:nvCxnSpPr>
        <xdr:cNvPr id="444" name="直線コネクタ 443"/>
        <xdr:cNvCxnSpPr/>
      </xdr:nvCxnSpPr>
      <xdr:spPr>
        <a:xfrm flipV="1">
          <a:off x="14592300" y="10125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446"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76852</xdr:rowOff>
    </xdr:from>
    <xdr:ext cx="405111" cy="259045"/>
    <xdr:sp macro="" textlink="">
      <xdr:nvSpPr>
        <xdr:cNvPr id="447" name="n_1mainValue【学校施設】&#10;有形固定資産減価償却率"/>
        <xdr:cNvSpPr txBox="1"/>
      </xdr:nvSpPr>
      <xdr:spPr>
        <a:xfrm>
          <a:off x="15266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448" name="n_2mainValue【学校施設】&#10;有形固定資産減価償却率"/>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479" name="フローチャート: 判断 478"/>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12751</xdr:rowOff>
    </xdr:from>
    <xdr:to>
      <xdr:col>112</xdr:col>
      <xdr:colOff>38100</xdr:colOff>
      <xdr:row>63</xdr:row>
      <xdr:rowOff>114351</xdr:rowOff>
    </xdr:to>
    <xdr:sp macro="" textlink="">
      <xdr:nvSpPr>
        <xdr:cNvPr id="485" name="楕円 484"/>
        <xdr:cNvSpPr/>
      </xdr:nvSpPr>
      <xdr:spPr>
        <a:xfrm>
          <a:off x="21272500" y="108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15494</xdr:rowOff>
    </xdr:from>
    <xdr:to>
      <xdr:col>107</xdr:col>
      <xdr:colOff>101600</xdr:colOff>
      <xdr:row>63</xdr:row>
      <xdr:rowOff>117094</xdr:rowOff>
    </xdr:to>
    <xdr:sp macro="" textlink="">
      <xdr:nvSpPr>
        <xdr:cNvPr id="486" name="楕円 485"/>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63551</xdr:rowOff>
    </xdr:from>
    <xdr:to>
      <xdr:col>111</xdr:col>
      <xdr:colOff>177800</xdr:colOff>
      <xdr:row>63</xdr:row>
      <xdr:rowOff>66294</xdr:rowOff>
    </xdr:to>
    <xdr:cxnSp macro="">
      <xdr:nvCxnSpPr>
        <xdr:cNvPr id="487" name="直線コネクタ 486"/>
        <xdr:cNvCxnSpPr/>
      </xdr:nvCxnSpPr>
      <xdr:spPr>
        <a:xfrm flipV="1">
          <a:off x="20434300" y="1086490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122191</xdr:rowOff>
    </xdr:from>
    <xdr:ext cx="469744" cy="259045"/>
    <xdr:sp macro="" textlink="">
      <xdr:nvSpPr>
        <xdr:cNvPr id="489" name="n_2aveValue【学校施設】&#10;一人当たり面積"/>
        <xdr:cNvSpPr txBox="1"/>
      </xdr:nvSpPr>
      <xdr:spPr>
        <a:xfrm>
          <a:off x="20199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105478</xdr:rowOff>
    </xdr:from>
    <xdr:ext cx="469744" cy="259045"/>
    <xdr:sp macro="" textlink="">
      <xdr:nvSpPr>
        <xdr:cNvPr id="490" name="n_1mainValue【学校施設】&#10;一人当たり面積"/>
        <xdr:cNvSpPr txBox="1"/>
      </xdr:nvSpPr>
      <xdr:spPr>
        <a:xfrm>
          <a:off x="21075727" y="1090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491" name="n_2mainValue【学校施設】&#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4" name="フローチャート: 判断 523"/>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530" name="楕円 529"/>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147320</xdr:rowOff>
    </xdr:from>
    <xdr:to>
      <xdr:col>76</xdr:col>
      <xdr:colOff>165100</xdr:colOff>
      <xdr:row>84</xdr:row>
      <xdr:rowOff>77470</xdr:rowOff>
    </xdr:to>
    <xdr:sp macro="" textlink="">
      <xdr:nvSpPr>
        <xdr:cNvPr id="531" name="楕円 530"/>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167639</xdr:rowOff>
    </xdr:from>
    <xdr:to>
      <xdr:col>81</xdr:col>
      <xdr:colOff>50800</xdr:colOff>
      <xdr:row>84</xdr:row>
      <xdr:rowOff>26670</xdr:rowOff>
    </xdr:to>
    <xdr:cxnSp macro="">
      <xdr:nvCxnSpPr>
        <xdr:cNvPr id="532" name="直線コネクタ 531"/>
        <xdr:cNvCxnSpPr/>
      </xdr:nvCxnSpPr>
      <xdr:spPr>
        <a:xfrm flipV="1">
          <a:off x="14592300" y="14397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33"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4"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535" name="n_1mainValue【児童館】&#10;有形固定資産減価償却率"/>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536" name="n_2mainValue【児童館】&#10;有形固定資産減価償却率"/>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67"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0" name="フローチャート: 判断 569"/>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576" name="楕円 575"/>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577" name="楕円 576"/>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84</xdr:row>
      <xdr:rowOff>103414</xdr:rowOff>
    </xdr:to>
    <xdr:cxnSp macro="">
      <xdr:nvCxnSpPr>
        <xdr:cNvPr id="578" name="直線コネクタ 577"/>
        <xdr:cNvCxnSpPr/>
      </xdr:nvCxnSpPr>
      <xdr:spPr>
        <a:xfrm>
          <a:off x="20434300" y="1450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79"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580"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581" name="n_1main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582" name="n_2mainValue【児童館】&#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5" name="フローチャート: 判断 614"/>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137795</xdr:rowOff>
    </xdr:from>
    <xdr:to>
      <xdr:col>81</xdr:col>
      <xdr:colOff>101600</xdr:colOff>
      <xdr:row>102</xdr:row>
      <xdr:rowOff>67945</xdr:rowOff>
    </xdr:to>
    <xdr:sp macro="" textlink="">
      <xdr:nvSpPr>
        <xdr:cNvPr id="621" name="楕円 620"/>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4445</xdr:rowOff>
    </xdr:from>
    <xdr:to>
      <xdr:col>76</xdr:col>
      <xdr:colOff>165100</xdr:colOff>
      <xdr:row>102</xdr:row>
      <xdr:rowOff>106045</xdr:rowOff>
    </xdr:to>
    <xdr:sp macro="" textlink="">
      <xdr:nvSpPr>
        <xdr:cNvPr id="622" name="楕円 621"/>
        <xdr:cNvSpPr/>
      </xdr:nvSpPr>
      <xdr:spPr>
        <a:xfrm>
          <a:off x="14541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17145</xdr:rowOff>
    </xdr:from>
    <xdr:to>
      <xdr:col>81</xdr:col>
      <xdr:colOff>50800</xdr:colOff>
      <xdr:row>102</xdr:row>
      <xdr:rowOff>55245</xdr:rowOff>
    </xdr:to>
    <xdr:cxnSp macro="">
      <xdr:nvCxnSpPr>
        <xdr:cNvPr id="623" name="直線コネクタ 622"/>
        <xdr:cNvCxnSpPr/>
      </xdr:nvCxnSpPr>
      <xdr:spPr>
        <a:xfrm flipV="1">
          <a:off x="14592300" y="17505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4"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25"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84472</xdr:rowOff>
    </xdr:from>
    <xdr:ext cx="405111" cy="259045"/>
    <xdr:sp macro="" textlink="">
      <xdr:nvSpPr>
        <xdr:cNvPr id="626" name="n_1mainValue【公民館】&#10;有形固定資産減価償却率"/>
        <xdr:cNvSpPr txBox="1"/>
      </xdr:nvSpPr>
      <xdr:spPr>
        <a:xfrm>
          <a:off x="15266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122572</xdr:rowOff>
    </xdr:from>
    <xdr:ext cx="405111" cy="259045"/>
    <xdr:sp macro="" textlink="">
      <xdr:nvSpPr>
        <xdr:cNvPr id="627" name="n_2mainValue【公民館】&#10;有形固定資産減価償却率"/>
        <xdr:cNvSpPr txBox="1"/>
      </xdr:nvSpPr>
      <xdr:spPr>
        <a:xfrm>
          <a:off x="143897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58"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661" name="フローチャート: 判断 660"/>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667" name="楕円 666"/>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15602</xdr:rowOff>
    </xdr:from>
    <xdr:to>
      <xdr:col>107</xdr:col>
      <xdr:colOff>101600</xdr:colOff>
      <xdr:row>108</xdr:row>
      <xdr:rowOff>117202</xdr:rowOff>
    </xdr:to>
    <xdr:sp macro="" textlink="">
      <xdr:nvSpPr>
        <xdr:cNvPr id="668" name="楕円 667"/>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669" name="直線コネクタ 668"/>
        <xdr:cNvCxnSpPr/>
      </xdr:nvCxnSpPr>
      <xdr:spPr>
        <a:xfrm>
          <a:off x="20434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70"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671" name="n_2aveValue【公民館】&#10;一人当たり面積"/>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672"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673" name="n_2mainValue【公民館】&#10;一人当たり面積"/>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昨年度に引き続き、大半の施設で類似団体平均値を上回っている。特に「認定こども園・幼稚園・保育所」「公営住宅」「公民館」で乖離が大きいが、これらの施設については設置から相当の年数が経過しているため、他施設に比べ乖離が大きく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「認定こども園・幼稚園・保育所」については、市内に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か所ある保育所のうち４か所と４園ある幼稚園のうち３園を集約化し、令和３年から４年にかけて北部・南部２か所の認定こども園を開設する予定である。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茂原市市営住宅長寿命化計画に基づき、老朽化の著しい住宅や利用率の低い施設について順次対策を進めており、令和元年度、令和２年度にそれぞれ１か所ずつ除却する予定である。「公民館」については、平成２９年度末に本納公民館と本納支所の複合施設を建設し、平成３０年度に旧施設を解体した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73" name="直線コネクタ 7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7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75" name="直線コネクタ 7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7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77" name="直線コネクタ 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7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79" name="フローチャート: 判断 7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80" name="フローチャート: 判断 7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81"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82" name="フローチャート: 判断 81"/>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71318</xdr:rowOff>
    </xdr:from>
    <xdr:ext cx="405111" cy="259045"/>
    <xdr:sp macro="" textlink="">
      <xdr:nvSpPr>
        <xdr:cNvPr id="83"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37374</xdr:rowOff>
    </xdr:from>
    <xdr:to>
      <xdr:col>20</xdr:col>
      <xdr:colOff>38100</xdr:colOff>
      <xdr:row>57</xdr:row>
      <xdr:rowOff>138974</xdr:rowOff>
    </xdr:to>
    <xdr:sp macro="" textlink="">
      <xdr:nvSpPr>
        <xdr:cNvPr id="89" name="楕円 88"/>
        <xdr:cNvSpPr/>
      </xdr:nvSpPr>
      <xdr:spPr>
        <a:xfrm>
          <a:off x="3746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73297</xdr:rowOff>
    </xdr:from>
    <xdr:to>
      <xdr:col>15</xdr:col>
      <xdr:colOff>101600</xdr:colOff>
      <xdr:row>58</xdr:row>
      <xdr:rowOff>3447</xdr:rowOff>
    </xdr:to>
    <xdr:sp macro="" textlink="">
      <xdr:nvSpPr>
        <xdr:cNvPr id="90" name="楕円 89"/>
        <xdr:cNvSpPr/>
      </xdr:nvSpPr>
      <xdr:spPr>
        <a:xfrm>
          <a:off x="2857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124097</xdr:rowOff>
    </xdr:to>
    <xdr:cxnSp macro="">
      <xdr:nvCxnSpPr>
        <xdr:cNvPr id="91" name="直線コネクタ 90"/>
        <xdr:cNvCxnSpPr/>
      </xdr:nvCxnSpPr>
      <xdr:spPr>
        <a:xfrm flipV="1">
          <a:off x="2908300" y="98608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155501</xdr:rowOff>
    </xdr:from>
    <xdr:ext cx="405111" cy="259045"/>
    <xdr:sp macro="" textlink="">
      <xdr:nvSpPr>
        <xdr:cNvPr id="92" name="n_1mainValue【体育館・プール】&#10;有形固定資産減価償却率"/>
        <xdr:cNvSpPr txBox="1"/>
      </xdr:nvSpPr>
      <xdr:spPr>
        <a:xfrm>
          <a:off x="3582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19974</xdr:rowOff>
    </xdr:from>
    <xdr:ext cx="405111" cy="259045"/>
    <xdr:sp macro="" textlink="">
      <xdr:nvSpPr>
        <xdr:cNvPr id="93" name="n_2mainValue【体育館・プール】&#10;有形固定資産減価償却率"/>
        <xdr:cNvSpPr txBox="1"/>
      </xdr:nvSpPr>
      <xdr:spPr>
        <a:xfrm>
          <a:off x="2705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17" name="直線コネクタ 116"/>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1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19" name="直線コネクタ 11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20"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21" name="直線コネクタ 120"/>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22"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23" name="フローチャート: 判断 1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24" name="フローチャート: 判断 123"/>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25"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13970</xdr:rowOff>
    </xdr:from>
    <xdr:to>
      <xdr:col>46</xdr:col>
      <xdr:colOff>38100</xdr:colOff>
      <xdr:row>60</xdr:row>
      <xdr:rowOff>115570</xdr:rowOff>
    </xdr:to>
    <xdr:sp macro="" textlink="">
      <xdr:nvSpPr>
        <xdr:cNvPr id="126" name="フローチャート: 判断 125"/>
        <xdr:cNvSpPr/>
      </xdr:nvSpPr>
      <xdr:spPr>
        <a:xfrm>
          <a:off x="8699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132097</xdr:rowOff>
    </xdr:from>
    <xdr:ext cx="469744" cy="259045"/>
    <xdr:sp macro="" textlink="">
      <xdr:nvSpPr>
        <xdr:cNvPr id="127" name="n_2aveValue【体育館・プール】&#10;一人当たり面積"/>
        <xdr:cNvSpPr txBox="1"/>
      </xdr:nvSpPr>
      <xdr:spPr>
        <a:xfrm>
          <a:off x="8515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xdr:rowOff>
    </xdr:from>
    <xdr:to>
      <xdr:col>50</xdr:col>
      <xdr:colOff>165100</xdr:colOff>
      <xdr:row>62</xdr:row>
      <xdr:rowOff>111760</xdr:rowOff>
    </xdr:to>
    <xdr:sp macro="" textlink="">
      <xdr:nvSpPr>
        <xdr:cNvPr id="133" name="楕円 132"/>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13970</xdr:rowOff>
    </xdr:from>
    <xdr:to>
      <xdr:col>46</xdr:col>
      <xdr:colOff>38100</xdr:colOff>
      <xdr:row>62</xdr:row>
      <xdr:rowOff>115570</xdr:rowOff>
    </xdr:to>
    <xdr:sp macro="" textlink="">
      <xdr:nvSpPr>
        <xdr:cNvPr id="134" name="楕円 133"/>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60960</xdr:rowOff>
    </xdr:from>
    <xdr:to>
      <xdr:col>50</xdr:col>
      <xdr:colOff>114300</xdr:colOff>
      <xdr:row>62</xdr:row>
      <xdr:rowOff>64770</xdr:rowOff>
    </xdr:to>
    <xdr:cxnSp macro="">
      <xdr:nvCxnSpPr>
        <xdr:cNvPr id="135" name="直線コネクタ 134"/>
        <xdr:cNvCxnSpPr/>
      </xdr:nvCxnSpPr>
      <xdr:spPr>
        <a:xfrm flipV="1">
          <a:off x="8750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136" name="n_1main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137" name="n_2mainValue【体育館・プール】&#10;一人当たり面積"/>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8" name="テキスト ボックス 14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8" name="テキスト ボックス 15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162" name="直線コネクタ 161"/>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163"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164" name="直線コネクタ 163"/>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5"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6" name="直線コネクタ 16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167"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168" name="フローチャート: 判断 167"/>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169" name="フローチャート: 判断 168"/>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13352</xdr:rowOff>
    </xdr:from>
    <xdr:ext cx="405111" cy="259045"/>
    <xdr:sp macro="" textlink="">
      <xdr:nvSpPr>
        <xdr:cNvPr id="170"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171" name="フローチャート: 判断 170"/>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91457</xdr:rowOff>
    </xdr:from>
    <xdr:ext cx="405111" cy="259045"/>
    <xdr:sp macro="" textlink="">
      <xdr:nvSpPr>
        <xdr:cNvPr id="172"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3" name="テキスト ボックス 1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178" name="楕円 177"/>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105411</xdr:rowOff>
    </xdr:from>
    <xdr:to>
      <xdr:col>15</xdr:col>
      <xdr:colOff>101600</xdr:colOff>
      <xdr:row>81</xdr:row>
      <xdr:rowOff>35561</xdr:rowOff>
    </xdr:to>
    <xdr:sp macro="" textlink="">
      <xdr:nvSpPr>
        <xdr:cNvPr id="179" name="楕円 178"/>
        <xdr:cNvSpPr/>
      </xdr:nvSpPr>
      <xdr:spPr>
        <a:xfrm>
          <a:off x="2857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80</xdr:row>
      <xdr:rowOff>161925</xdr:rowOff>
    </xdr:to>
    <xdr:cxnSp macro="">
      <xdr:nvCxnSpPr>
        <xdr:cNvPr id="180" name="直線コネクタ 179"/>
        <xdr:cNvCxnSpPr/>
      </xdr:nvCxnSpPr>
      <xdr:spPr>
        <a:xfrm>
          <a:off x="2908300" y="138722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57802</xdr:rowOff>
    </xdr:from>
    <xdr:ext cx="405111" cy="259045"/>
    <xdr:sp macro="" textlink="">
      <xdr:nvSpPr>
        <xdr:cNvPr id="181" name="n_1mainValue【福祉施設】&#10;有形固定資産減価償却率"/>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52088</xdr:rowOff>
    </xdr:from>
    <xdr:ext cx="405111" cy="259045"/>
    <xdr:sp macro="" textlink="">
      <xdr:nvSpPr>
        <xdr:cNvPr id="182" name="n_2mainValue【福祉施設】&#10;有形固定資産減価償却率"/>
        <xdr:cNvSpPr txBox="1"/>
      </xdr:nvSpPr>
      <xdr:spPr>
        <a:xfrm>
          <a:off x="2705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3" name="正方形/長方形 1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4" name="正方形/長方形 1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5" name="正方形/長方形 1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6" name="正方形/長方形 1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7" name="正方形/長方形 1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8" name="正方形/長方形 1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9" name="正方形/長方形 1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0" name="正方形/長方形 1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1" name="テキスト ボックス 1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2" name="直線コネクタ 1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3" name="直線コネクタ 1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4" name="テキスト ボックス 1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5" name="直線コネクタ 1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6" name="テキスト ボックス 1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7" name="直線コネクタ 1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8" name="テキスト ボックス 1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9" name="直線コネクタ 1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0" name="テキスト ボックス 1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04" name="直線コネクタ 203"/>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05"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06" name="直線コネクタ 205"/>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07"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08" name="直線コネクタ 207"/>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09"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10" name="フローチャート: 判断 209"/>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11" name="フローチャート: 判断 210"/>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130573</xdr:rowOff>
    </xdr:from>
    <xdr:ext cx="469744" cy="259045"/>
    <xdr:sp macro="" textlink="">
      <xdr:nvSpPr>
        <xdr:cNvPr id="212"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147320</xdr:rowOff>
    </xdr:from>
    <xdr:to>
      <xdr:col>46</xdr:col>
      <xdr:colOff>38100</xdr:colOff>
      <xdr:row>85</xdr:row>
      <xdr:rowOff>77470</xdr:rowOff>
    </xdr:to>
    <xdr:sp macro="" textlink="">
      <xdr:nvSpPr>
        <xdr:cNvPr id="213" name="フローチャート: 判断 212"/>
        <xdr:cNvSpPr/>
      </xdr:nvSpPr>
      <xdr:spPr>
        <a:xfrm>
          <a:off x="8699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93997</xdr:rowOff>
    </xdr:from>
    <xdr:ext cx="469744" cy="259045"/>
    <xdr:sp macro="" textlink="">
      <xdr:nvSpPr>
        <xdr:cNvPr id="214" name="n_2ave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220" name="楕円 219"/>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117602</xdr:rowOff>
    </xdr:from>
    <xdr:to>
      <xdr:col>46</xdr:col>
      <xdr:colOff>38100</xdr:colOff>
      <xdr:row>86</xdr:row>
      <xdr:rowOff>47752</xdr:rowOff>
    </xdr:to>
    <xdr:sp macro="" textlink="">
      <xdr:nvSpPr>
        <xdr:cNvPr id="221" name="楕円 220"/>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170687</xdr:rowOff>
    </xdr:to>
    <xdr:cxnSp macro="">
      <xdr:nvCxnSpPr>
        <xdr:cNvPr id="222" name="直線コネクタ 221"/>
        <xdr:cNvCxnSpPr/>
      </xdr:nvCxnSpPr>
      <xdr:spPr>
        <a:xfrm>
          <a:off x="8750300" y="147416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41164</xdr:rowOff>
    </xdr:from>
    <xdr:ext cx="469744" cy="259045"/>
    <xdr:sp macro="" textlink="">
      <xdr:nvSpPr>
        <xdr:cNvPr id="223" name="n_1mainValue【福祉施設】&#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224"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250" name="直線コネクタ 249"/>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51"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52" name="直線コネクタ 251"/>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253"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54" name="直線コネクタ 253"/>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255"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256" name="フローチャート: 判断 255"/>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57" name="フローチャート: 判断 256"/>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258"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259" name="フローチャート: 判断 25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260"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41729</xdr:rowOff>
    </xdr:from>
    <xdr:to>
      <xdr:col>20</xdr:col>
      <xdr:colOff>38100</xdr:colOff>
      <xdr:row>102</xdr:row>
      <xdr:rowOff>143329</xdr:rowOff>
    </xdr:to>
    <xdr:sp macro="" textlink="">
      <xdr:nvSpPr>
        <xdr:cNvPr id="266" name="楕円 265"/>
        <xdr:cNvSpPr/>
      </xdr:nvSpPr>
      <xdr:spPr>
        <a:xfrm>
          <a:off x="3746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69487</xdr:rowOff>
    </xdr:from>
    <xdr:to>
      <xdr:col>15</xdr:col>
      <xdr:colOff>101600</xdr:colOff>
      <xdr:row>102</xdr:row>
      <xdr:rowOff>171087</xdr:rowOff>
    </xdr:to>
    <xdr:sp macro="" textlink="">
      <xdr:nvSpPr>
        <xdr:cNvPr id="267" name="楕円 266"/>
        <xdr:cNvSpPr/>
      </xdr:nvSpPr>
      <xdr:spPr>
        <a:xfrm>
          <a:off x="2857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102</xdr:row>
      <xdr:rowOff>120287</xdr:rowOff>
    </xdr:to>
    <xdr:cxnSp macro="">
      <xdr:nvCxnSpPr>
        <xdr:cNvPr id="268" name="直線コネクタ 267"/>
        <xdr:cNvCxnSpPr/>
      </xdr:nvCxnSpPr>
      <xdr:spPr>
        <a:xfrm flipV="1">
          <a:off x="2908300" y="175804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159856</xdr:rowOff>
    </xdr:from>
    <xdr:ext cx="405111" cy="259045"/>
    <xdr:sp macro="" textlink="">
      <xdr:nvSpPr>
        <xdr:cNvPr id="269" name="n_1mainValue【市民会館】&#10;有形固定資産減価償却率"/>
        <xdr:cNvSpPr txBox="1"/>
      </xdr:nvSpPr>
      <xdr:spPr>
        <a:xfrm>
          <a:off x="358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16164</xdr:rowOff>
    </xdr:from>
    <xdr:ext cx="405111" cy="259045"/>
    <xdr:sp macro="" textlink="">
      <xdr:nvSpPr>
        <xdr:cNvPr id="270" name="n_2mainValue【市民会館】&#10;有形固定資産減価償却率"/>
        <xdr:cNvSpPr txBox="1"/>
      </xdr:nvSpPr>
      <xdr:spPr>
        <a:xfrm>
          <a:off x="2705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1" name="直線コネクタ 2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2" name="テキスト ボックス 2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3" name="直線コネクタ 2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4" name="テキスト ボックス 2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5" name="直線コネクタ 2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6" name="テキスト ボックス 2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7" name="直線コネクタ 2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8" name="テキスト ボックス 2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9" name="直線コネクタ 2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0" name="テキスト ボックス 2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294" name="直線コネクタ 293"/>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29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296" name="直線コネクタ 29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297"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298" name="直線コネクタ 297"/>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299"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00" name="フローチャート: 判断 29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01" name="フローチャート: 判断 300"/>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67327</xdr:rowOff>
    </xdr:from>
    <xdr:ext cx="469744" cy="259045"/>
    <xdr:sp macro="" textlink="">
      <xdr:nvSpPr>
        <xdr:cNvPr id="302"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101600</xdr:rowOff>
    </xdr:from>
    <xdr:to>
      <xdr:col>46</xdr:col>
      <xdr:colOff>38100</xdr:colOff>
      <xdr:row>106</xdr:row>
      <xdr:rowOff>31750</xdr:rowOff>
    </xdr:to>
    <xdr:sp macro="" textlink="">
      <xdr:nvSpPr>
        <xdr:cNvPr id="303" name="フローチャート: 判断 302"/>
        <xdr:cNvSpPr/>
      </xdr:nvSpPr>
      <xdr:spPr>
        <a:xfrm>
          <a:off x="8699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48277</xdr:rowOff>
    </xdr:from>
    <xdr:ext cx="469744" cy="259045"/>
    <xdr:sp macro="" textlink="">
      <xdr:nvSpPr>
        <xdr:cNvPr id="304" name="n_2aveValue【市民会館】&#10;一人当たり面積"/>
        <xdr:cNvSpPr txBox="1"/>
      </xdr:nvSpPr>
      <xdr:spPr>
        <a:xfrm>
          <a:off x="8515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10" name="楕円 309"/>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71120</xdr:rowOff>
    </xdr:from>
    <xdr:to>
      <xdr:col>46</xdr:col>
      <xdr:colOff>38100</xdr:colOff>
      <xdr:row>108</xdr:row>
      <xdr:rowOff>1270</xdr:rowOff>
    </xdr:to>
    <xdr:sp macro="" textlink="">
      <xdr:nvSpPr>
        <xdr:cNvPr id="311" name="楕円 310"/>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312" name="直線コネクタ 311"/>
        <xdr:cNvCxnSpPr/>
      </xdr:nvCxnSpPr>
      <xdr:spPr>
        <a:xfrm>
          <a:off x="8750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163847</xdr:rowOff>
    </xdr:from>
    <xdr:ext cx="469744" cy="259045"/>
    <xdr:sp macro="" textlink="">
      <xdr:nvSpPr>
        <xdr:cNvPr id="313"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314" name="n_2mainValue【市民会館】&#10;一人当たり面積"/>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40" name="直線コネクタ 33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4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42" name="直線コネクタ 34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4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44" name="直線コネクタ 34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5"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6" name="フローチャート: 判断 34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47" name="フローチャート: 判断 34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348"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349" name="フローチャート: 判断 348"/>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35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356" name="楕円 355"/>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357" name="楕円 356"/>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17417</xdr:rowOff>
    </xdr:to>
    <xdr:cxnSp macro="">
      <xdr:nvCxnSpPr>
        <xdr:cNvPr id="358" name="直線コネクタ 357"/>
        <xdr:cNvCxnSpPr/>
      </xdr:nvCxnSpPr>
      <xdr:spPr>
        <a:xfrm flipV="1">
          <a:off x="14592300" y="64916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18523</xdr:rowOff>
    </xdr:from>
    <xdr:ext cx="405111" cy="259045"/>
    <xdr:sp macro="" textlink="">
      <xdr:nvSpPr>
        <xdr:cNvPr id="359" name="n_1mainValue【一般廃棄物処理施設】&#10;有形固定資産減価償却率"/>
        <xdr:cNvSpPr txBox="1"/>
      </xdr:nvSpPr>
      <xdr:spPr>
        <a:xfrm>
          <a:off x="152660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360" name="n_2main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74" name="テキスト ボックス 37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84" name="直線コネクタ 383"/>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385"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86" name="直線コネクタ 385"/>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87"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88" name="直線コネクタ 387"/>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389"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90" name="フローチャート: 判断 389"/>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91" name="フローチャート: 判断 390"/>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92562</xdr:rowOff>
    </xdr:from>
    <xdr:ext cx="534377" cy="259045"/>
    <xdr:sp macro="" textlink="">
      <xdr:nvSpPr>
        <xdr:cNvPr id="392"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70351</xdr:rowOff>
    </xdr:from>
    <xdr:to>
      <xdr:col>107</xdr:col>
      <xdr:colOff>101600</xdr:colOff>
      <xdr:row>39</xdr:row>
      <xdr:rowOff>501</xdr:rowOff>
    </xdr:to>
    <xdr:sp macro="" textlink="">
      <xdr:nvSpPr>
        <xdr:cNvPr id="393" name="フローチャート: 判断 392"/>
        <xdr:cNvSpPr/>
      </xdr:nvSpPr>
      <xdr:spPr>
        <a:xfrm>
          <a:off x="20383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163078</xdr:rowOff>
    </xdr:from>
    <xdr:ext cx="534377" cy="259045"/>
    <xdr:sp macro="" textlink="">
      <xdr:nvSpPr>
        <xdr:cNvPr id="394" name="n_2aveValue【一般廃棄物処理施設】&#10;一人当たり有形固定資産（償却資産）額"/>
        <xdr:cNvSpPr txBox="1"/>
      </xdr:nvSpPr>
      <xdr:spPr>
        <a:xfrm>
          <a:off x="20167111" y="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18946</xdr:rowOff>
    </xdr:from>
    <xdr:to>
      <xdr:col>112</xdr:col>
      <xdr:colOff>38100</xdr:colOff>
      <xdr:row>36</xdr:row>
      <xdr:rowOff>120546</xdr:rowOff>
    </xdr:to>
    <xdr:sp macro="" textlink="">
      <xdr:nvSpPr>
        <xdr:cNvPr id="400" name="楕円 399"/>
        <xdr:cNvSpPr/>
      </xdr:nvSpPr>
      <xdr:spPr>
        <a:xfrm>
          <a:off x="21272500" y="61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28844</xdr:rowOff>
    </xdr:from>
    <xdr:to>
      <xdr:col>107</xdr:col>
      <xdr:colOff>101600</xdr:colOff>
      <xdr:row>36</xdr:row>
      <xdr:rowOff>130444</xdr:rowOff>
    </xdr:to>
    <xdr:sp macro="" textlink="">
      <xdr:nvSpPr>
        <xdr:cNvPr id="401" name="楕円 400"/>
        <xdr:cNvSpPr/>
      </xdr:nvSpPr>
      <xdr:spPr>
        <a:xfrm>
          <a:off x="20383500" y="62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69746</xdr:rowOff>
    </xdr:from>
    <xdr:to>
      <xdr:col>111</xdr:col>
      <xdr:colOff>177800</xdr:colOff>
      <xdr:row>36</xdr:row>
      <xdr:rowOff>79644</xdr:rowOff>
    </xdr:to>
    <xdr:cxnSp macro="">
      <xdr:nvCxnSpPr>
        <xdr:cNvPr id="402" name="直線コネクタ 401"/>
        <xdr:cNvCxnSpPr/>
      </xdr:nvCxnSpPr>
      <xdr:spPr>
        <a:xfrm flipV="1">
          <a:off x="20434300" y="6241946"/>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137073</xdr:rowOff>
    </xdr:from>
    <xdr:ext cx="599010" cy="259045"/>
    <xdr:sp macro="" textlink="">
      <xdr:nvSpPr>
        <xdr:cNvPr id="403" name="n_1mainValue【一般廃棄物処理施設】&#10;一人当たり有形固定資産（償却資産）額"/>
        <xdr:cNvSpPr txBox="1"/>
      </xdr:nvSpPr>
      <xdr:spPr>
        <a:xfrm>
          <a:off x="21011095" y="596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146971</xdr:rowOff>
    </xdr:from>
    <xdr:ext cx="599010" cy="259045"/>
    <xdr:sp macro="" textlink="">
      <xdr:nvSpPr>
        <xdr:cNvPr id="404" name="n_2mainValue【一般廃棄物処理施設】&#10;一人当たり有形固定資産（償却資産）額"/>
        <xdr:cNvSpPr txBox="1"/>
      </xdr:nvSpPr>
      <xdr:spPr>
        <a:xfrm>
          <a:off x="20134795" y="59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6" name="テキスト ボックス 4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6" name="テキスト ボックス 4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30" name="直線コネクタ 429"/>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31"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32" name="直線コネクタ 431"/>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4" name="直線コネクタ 4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35"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36" name="フローチャート: 判断 435"/>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37" name="フローチャート: 判断 436"/>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38"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39" name="フローチャート: 判断 438"/>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440"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46" name="楕円 445"/>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47" name="楕円 446"/>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448" name="直線コネクタ 447"/>
        <xdr:cNvCxnSpPr/>
      </xdr:nvCxnSpPr>
      <xdr:spPr>
        <a:xfrm flipV="1">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49"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50" name="n_2main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76" name="直線コネクタ 475"/>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77"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78" name="直線コネクタ 477"/>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79"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80" name="直線コネクタ 479"/>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481"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2" name="フローチャート: 判断 481"/>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83" name="フローチャート: 判断 482"/>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484"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147865</xdr:rowOff>
    </xdr:from>
    <xdr:to>
      <xdr:col>107</xdr:col>
      <xdr:colOff>101600</xdr:colOff>
      <xdr:row>62</xdr:row>
      <xdr:rowOff>78015</xdr:rowOff>
    </xdr:to>
    <xdr:sp macro="" textlink="">
      <xdr:nvSpPr>
        <xdr:cNvPr id="485" name="フローチャート: 判断 484"/>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94542</xdr:rowOff>
    </xdr:from>
    <xdr:ext cx="469744" cy="259045"/>
    <xdr:sp macro="" textlink="">
      <xdr:nvSpPr>
        <xdr:cNvPr id="486" name="n_2aveValue【保健センター・保健所】&#10;一人当たり面積"/>
        <xdr:cNvSpPr txBox="1"/>
      </xdr:nvSpPr>
      <xdr:spPr>
        <a:xfrm>
          <a:off x="20199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109765</xdr:rowOff>
    </xdr:from>
    <xdr:to>
      <xdr:col>112</xdr:col>
      <xdr:colOff>38100</xdr:colOff>
      <xdr:row>64</xdr:row>
      <xdr:rowOff>39915</xdr:rowOff>
    </xdr:to>
    <xdr:sp macro="" textlink="">
      <xdr:nvSpPr>
        <xdr:cNvPr id="492" name="楕円 491"/>
        <xdr:cNvSpPr/>
      </xdr:nvSpPr>
      <xdr:spPr>
        <a:xfrm>
          <a:off x="21272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109765</xdr:rowOff>
    </xdr:from>
    <xdr:to>
      <xdr:col>107</xdr:col>
      <xdr:colOff>101600</xdr:colOff>
      <xdr:row>64</xdr:row>
      <xdr:rowOff>39915</xdr:rowOff>
    </xdr:to>
    <xdr:sp macro="" textlink="">
      <xdr:nvSpPr>
        <xdr:cNvPr id="493" name="楕円 492"/>
        <xdr:cNvSpPr/>
      </xdr:nvSpPr>
      <xdr:spPr>
        <a:xfrm>
          <a:off x="20383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160565</xdr:rowOff>
    </xdr:from>
    <xdr:to>
      <xdr:col>111</xdr:col>
      <xdr:colOff>177800</xdr:colOff>
      <xdr:row>63</xdr:row>
      <xdr:rowOff>160565</xdr:rowOff>
    </xdr:to>
    <xdr:cxnSp macro="">
      <xdr:nvCxnSpPr>
        <xdr:cNvPr id="494" name="直線コネクタ 493"/>
        <xdr:cNvCxnSpPr/>
      </xdr:nvCxnSpPr>
      <xdr:spPr>
        <a:xfrm>
          <a:off x="20434300" y="10961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31042</xdr:rowOff>
    </xdr:from>
    <xdr:ext cx="469744" cy="259045"/>
    <xdr:sp macro="" textlink="">
      <xdr:nvSpPr>
        <xdr:cNvPr id="495" name="n_1mainValue【保健センター・保健所】&#10;一人当たり面積"/>
        <xdr:cNvSpPr txBox="1"/>
      </xdr:nvSpPr>
      <xdr:spPr>
        <a:xfrm>
          <a:off x="210757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31042</xdr:rowOff>
    </xdr:from>
    <xdr:ext cx="469744" cy="259045"/>
    <xdr:sp macro="" textlink="">
      <xdr:nvSpPr>
        <xdr:cNvPr id="496" name="n_2mainValue【保健センター・保健所】&#10;一人当たり面積"/>
        <xdr:cNvSpPr txBox="1"/>
      </xdr:nvSpPr>
      <xdr:spPr>
        <a:xfrm>
          <a:off x="20199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2" name="直線コネクタ 52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4" name="直線コネクタ 52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6" name="直線コネクタ 52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2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28" name="フローチャート: 判断 52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29" name="フローチャート: 判断 52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30"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31" name="フローチャート: 判断 530"/>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32"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538" name="楕円 537"/>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39" name="楕円 538"/>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83</xdr:row>
      <xdr:rowOff>26670</xdr:rowOff>
    </xdr:to>
    <xdr:cxnSp macro="">
      <xdr:nvCxnSpPr>
        <xdr:cNvPr id="540" name="直線コネクタ 539"/>
        <xdr:cNvCxnSpPr/>
      </xdr:nvCxnSpPr>
      <xdr:spPr>
        <a:xfrm flipV="1">
          <a:off x="14592300" y="142129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541"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42"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64" name="直線コネクタ 563"/>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6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66" name="直線コネクタ 56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67"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68" name="直線コネクタ 567"/>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6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70" name="フローチャート: 判断 56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71" name="フローチャート: 判断 57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72"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73" name="フローチャート: 判断 57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57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580" name="楕円 579"/>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81" name="楕円 580"/>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161544</xdr:rowOff>
    </xdr:to>
    <xdr:cxnSp macro="">
      <xdr:nvCxnSpPr>
        <xdr:cNvPr id="582" name="直線コネクタ 581"/>
        <xdr:cNvCxnSpPr/>
      </xdr:nvCxnSpPr>
      <xdr:spPr>
        <a:xfrm flipV="1">
          <a:off x="20434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27449</xdr:rowOff>
    </xdr:from>
    <xdr:ext cx="469744" cy="259045"/>
    <xdr:sp macro="" textlink="">
      <xdr:nvSpPr>
        <xdr:cNvPr id="583"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584"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10" name="直線コネクタ 60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1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12" name="直線コネクタ 61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1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14" name="直線コネクタ 61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15"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16" name="フローチャート: 判断 61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17" name="フローチャート: 判断 61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618"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19" name="フローチャート: 判断 61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2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626" name="楕円 625"/>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49893</xdr:rowOff>
    </xdr:from>
    <xdr:to>
      <xdr:col>76</xdr:col>
      <xdr:colOff>165100</xdr:colOff>
      <xdr:row>105</xdr:row>
      <xdr:rowOff>151493</xdr:rowOff>
    </xdr:to>
    <xdr:sp macro="" textlink="">
      <xdr:nvSpPr>
        <xdr:cNvPr id="627" name="楕円 626"/>
        <xdr:cNvSpPr/>
      </xdr:nvSpPr>
      <xdr:spPr>
        <a:xfrm>
          <a:off x="1454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100693</xdr:rowOff>
    </xdr:to>
    <xdr:cxnSp macro="">
      <xdr:nvCxnSpPr>
        <xdr:cNvPr id="628" name="直線コネクタ 627"/>
        <xdr:cNvCxnSpPr/>
      </xdr:nvCxnSpPr>
      <xdr:spPr>
        <a:xfrm flipV="1">
          <a:off x="14592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109963</xdr:rowOff>
    </xdr:from>
    <xdr:ext cx="405111" cy="259045"/>
    <xdr:sp macro="" textlink="">
      <xdr:nvSpPr>
        <xdr:cNvPr id="629" name="n_1mainValue【庁舎】&#10;有形固定資産減価償却率"/>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142620</xdr:rowOff>
    </xdr:from>
    <xdr:ext cx="405111" cy="259045"/>
    <xdr:sp macro="" textlink="">
      <xdr:nvSpPr>
        <xdr:cNvPr id="630" name="n_2mainValue【庁舎】&#10;有形固定資産減価償却率"/>
        <xdr:cNvSpPr txBox="1"/>
      </xdr:nvSpPr>
      <xdr:spPr>
        <a:xfrm>
          <a:off x="14389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55" name="直線コネクタ 654"/>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56"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57" name="直線コネクタ 656"/>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58"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59" name="直線コネクタ 65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60"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1" name="フローチャート: 判断 660"/>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62" name="フローチャート: 判断 661"/>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102888</xdr:rowOff>
    </xdr:from>
    <xdr:ext cx="469744" cy="259045"/>
    <xdr:sp macro="" textlink="">
      <xdr:nvSpPr>
        <xdr:cNvPr id="663"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2539</xdr:rowOff>
    </xdr:from>
    <xdr:to>
      <xdr:col>107</xdr:col>
      <xdr:colOff>101600</xdr:colOff>
      <xdr:row>106</xdr:row>
      <xdr:rowOff>104139</xdr:rowOff>
    </xdr:to>
    <xdr:sp macro="" textlink="">
      <xdr:nvSpPr>
        <xdr:cNvPr id="664" name="フローチャート: 判断 66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120666</xdr:rowOff>
    </xdr:from>
    <xdr:ext cx="469744" cy="259045"/>
    <xdr:sp macro="" textlink="">
      <xdr:nvSpPr>
        <xdr:cNvPr id="665" name="n_2aveValue【庁舎】&#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671" name="楕円 670"/>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147320</xdr:rowOff>
    </xdr:from>
    <xdr:to>
      <xdr:col>107</xdr:col>
      <xdr:colOff>101600</xdr:colOff>
      <xdr:row>107</xdr:row>
      <xdr:rowOff>77470</xdr:rowOff>
    </xdr:to>
    <xdr:sp macro="" textlink="">
      <xdr:nvSpPr>
        <xdr:cNvPr id="672" name="楕円 671"/>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107</xdr:row>
      <xdr:rowOff>26670</xdr:rowOff>
    </xdr:to>
    <xdr:cxnSp macro="">
      <xdr:nvCxnSpPr>
        <xdr:cNvPr id="673" name="直線コネクタ 672"/>
        <xdr:cNvCxnSpPr/>
      </xdr:nvCxnSpPr>
      <xdr:spPr>
        <a:xfrm flipV="1">
          <a:off x="20434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74" name="n_1mainValue【庁舎】&#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675" name="n_2mainValue【庁舎】&#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半の施設において、前年度に比べ減価償却率が上昇した。特に「体育館・プール」「福祉施設」「市民会館」において類似団体内平均値との乖離が大きい。「体育館・プール」については、建築から３７年経過しており老朽化が進んでいるため、令和２年度に大規模改修を予定している。「福祉施設」については、昭和３７年に建設された作業所を平成３０年度末までに用途廃止し、令和元年度中に解体する。さらに、「市民会館」についても平成３０年度末までに閉館し、建て替えも含めた検討を進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新規の設備投資が少ないことによる固定資産税（償却資産）の減や所得割の減等があったものの、新築家屋の増に伴う固定資産税（家屋）の増等により、前年度と同数値となった。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引き続き類似団体平均を上回っているものの、扶助費の増加に加え、公共施設や道路橋梁等の社会基盤の老朽化対策に対応していく必要があるため、財源に余裕があるとは言えない。事業の選択と集中により歳出予算を抑制するとともに、積極的な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扶助費の増等により、分子である経常経費充当一般財源が増加した一方で、地方交付税や地方消費税交付金、臨時財政対策債の増によりそれ以上に分母である経常一般財源が増加したことにより、比率とし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類似団体平均を下回っているものの、扶助費をはじめとする経常的な義務的経費は増加傾向にあるため、引き続き歳入確保に努め、比率の低減を図っていく。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113877</xdr:rowOff>
    </xdr:to>
    <xdr:cxnSp macro="">
      <xdr:nvCxnSpPr>
        <xdr:cNvPr id="132" name="直線コネクタ 131"/>
        <xdr:cNvCxnSpPr/>
      </xdr:nvCxnSpPr>
      <xdr:spPr>
        <a:xfrm flipV="1">
          <a:off x="4114800" y="103847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57573</xdr:rowOff>
    </xdr:from>
    <xdr:to>
      <xdr:col>19</xdr:col>
      <xdr:colOff>133350</xdr:colOff>
      <xdr:row>60</xdr:row>
      <xdr:rowOff>113877</xdr:rowOff>
    </xdr:to>
    <xdr:cxnSp macro="">
      <xdr:nvCxnSpPr>
        <xdr:cNvPr id="135" name="直線コネクタ 134"/>
        <xdr:cNvCxnSpPr/>
      </xdr:nvCxnSpPr>
      <xdr:spPr>
        <a:xfrm>
          <a:off x="3225800" y="103445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60</xdr:row>
      <xdr:rowOff>158115</xdr:rowOff>
    </xdr:to>
    <xdr:cxnSp macro="">
      <xdr:nvCxnSpPr>
        <xdr:cNvPr id="138" name="直線コネクタ 137"/>
        <xdr:cNvCxnSpPr/>
      </xdr:nvCxnSpPr>
      <xdr:spPr>
        <a:xfrm flipV="1">
          <a:off x="2336800" y="1034457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114529</xdr:rowOff>
    </xdr:from>
    <xdr:ext cx="762000" cy="259045"/>
    <xdr:sp macro="" textlink="">
      <xdr:nvSpPr>
        <xdr:cNvPr id="140" name="テキスト ボックス 139"/>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10795</xdr:rowOff>
    </xdr:to>
    <xdr:cxnSp macro="">
      <xdr:nvCxnSpPr>
        <xdr:cNvPr id="141" name="直線コネクタ 140"/>
        <xdr:cNvCxnSpPr/>
      </xdr:nvCxnSpPr>
      <xdr:spPr>
        <a:xfrm flipV="1">
          <a:off x="1447800" y="104451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1" name="楕円 150"/>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2"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5" name="楕円 154"/>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93150</xdr:rowOff>
    </xdr:from>
    <xdr:ext cx="762000" cy="259045"/>
    <xdr:sp macro="" textlink="">
      <xdr:nvSpPr>
        <xdr:cNvPr id="156" name="テキスト ボックス 155"/>
        <xdr:cNvSpPr txBox="1"/>
      </xdr:nvSpPr>
      <xdr:spPr>
        <a:xfrm>
          <a:off x="2844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7" name="楕円 156"/>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22242</xdr:rowOff>
    </xdr:from>
    <xdr:ext cx="762000" cy="259045"/>
    <xdr:sp macro="" textlink="">
      <xdr:nvSpPr>
        <xdr:cNvPr id="158" name="テキスト ボックス 157"/>
        <xdr:cNvSpPr txBox="1"/>
      </xdr:nvSpPr>
      <xdr:spPr>
        <a:xfrm>
          <a:off x="1955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131445</xdr:rowOff>
    </xdr:from>
    <xdr:to>
      <xdr:col>7</xdr:col>
      <xdr:colOff>31750</xdr:colOff>
      <xdr:row>61</xdr:row>
      <xdr:rowOff>61595</xdr:rowOff>
    </xdr:to>
    <xdr:sp macro="" textlink="">
      <xdr:nvSpPr>
        <xdr:cNvPr id="159" name="楕円 158"/>
        <xdr:cNvSpPr/>
      </xdr:nvSpPr>
      <xdr:spPr>
        <a:xfrm>
          <a:off x="1397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46372</xdr:rowOff>
    </xdr:from>
    <xdr:ext cx="762000" cy="259045"/>
    <xdr:sp macro="" textlink="">
      <xdr:nvSpPr>
        <xdr:cNvPr id="160" name="テキスト ボックス 159"/>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ごみ処理業務や消防等について、一部事務組合により支出していることもあり、類似団体平均を下回っている。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公共施設総合管理計画に基づき、施設の統廃合を進めることにより、人件費・物件費の削減に努める。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72817</xdr:rowOff>
    </xdr:from>
    <xdr:to>
      <xdr:col>23</xdr:col>
      <xdr:colOff>133350</xdr:colOff>
      <xdr:row>82</xdr:row>
      <xdr:rowOff>82241</xdr:rowOff>
    </xdr:to>
    <xdr:cxnSp macro="">
      <xdr:nvCxnSpPr>
        <xdr:cNvPr id="195" name="直線コネクタ 194"/>
        <xdr:cNvCxnSpPr/>
      </xdr:nvCxnSpPr>
      <xdr:spPr>
        <a:xfrm>
          <a:off x="4114800" y="14131717"/>
          <a:ext cx="8382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72817</xdr:rowOff>
    </xdr:from>
    <xdr:to>
      <xdr:col>19</xdr:col>
      <xdr:colOff>133350</xdr:colOff>
      <xdr:row>82</xdr:row>
      <xdr:rowOff>81490</xdr:rowOff>
    </xdr:to>
    <xdr:cxnSp macro="">
      <xdr:nvCxnSpPr>
        <xdr:cNvPr id="198" name="直線コネクタ 197"/>
        <xdr:cNvCxnSpPr/>
      </xdr:nvCxnSpPr>
      <xdr:spPr>
        <a:xfrm flipV="1">
          <a:off x="3225800" y="14131717"/>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58097</xdr:rowOff>
    </xdr:from>
    <xdr:to>
      <xdr:col>15</xdr:col>
      <xdr:colOff>82550</xdr:colOff>
      <xdr:row>82</xdr:row>
      <xdr:rowOff>81490</xdr:rowOff>
    </xdr:to>
    <xdr:cxnSp macro="">
      <xdr:nvCxnSpPr>
        <xdr:cNvPr id="201" name="直線コネクタ 200"/>
        <xdr:cNvCxnSpPr/>
      </xdr:nvCxnSpPr>
      <xdr:spPr>
        <a:xfrm>
          <a:off x="2336800" y="14116997"/>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132587</xdr:rowOff>
    </xdr:from>
    <xdr:to>
      <xdr:col>15</xdr:col>
      <xdr:colOff>133350</xdr:colOff>
      <xdr:row>85</xdr:row>
      <xdr:rowOff>62737</xdr:rowOff>
    </xdr:to>
    <xdr:sp macro="" textlink="">
      <xdr:nvSpPr>
        <xdr:cNvPr id="202" name="フローチャート: 判断 201"/>
        <xdr:cNvSpPr/>
      </xdr:nvSpPr>
      <xdr:spPr>
        <a:xfrm>
          <a:off x="3175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47514</xdr:rowOff>
    </xdr:from>
    <xdr:ext cx="762000" cy="259045"/>
    <xdr:sp macro="" textlink="">
      <xdr:nvSpPr>
        <xdr:cNvPr id="203" name="テキスト ボックス 202"/>
        <xdr:cNvSpPr txBox="1"/>
      </xdr:nvSpPr>
      <xdr:spPr>
        <a:xfrm>
          <a:off x="2844800" y="146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3429</xdr:rowOff>
    </xdr:from>
    <xdr:to>
      <xdr:col>11</xdr:col>
      <xdr:colOff>31750</xdr:colOff>
      <xdr:row>82</xdr:row>
      <xdr:rowOff>58097</xdr:rowOff>
    </xdr:to>
    <xdr:cxnSp macro="">
      <xdr:nvCxnSpPr>
        <xdr:cNvPr id="204" name="直線コネクタ 203"/>
        <xdr:cNvCxnSpPr/>
      </xdr:nvCxnSpPr>
      <xdr:spPr>
        <a:xfrm>
          <a:off x="1447800" y="1406232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31441</xdr:rowOff>
    </xdr:from>
    <xdr:to>
      <xdr:col>23</xdr:col>
      <xdr:colOff>184150</xdr:colOff>
      <xdr:row>82</xdr:row>
      <xdr:rowOff>133041</xdr:rowOff>
    </xdr:to>
    <xdr:sp macro="" textlink="">
      <xdr:nvSpPr>
        <xdr:cNvPr id="214" name="楕円 213"/>
        <xdr:cNvSpPr/>
      </xdr:nvSpPr>
      <xdr:spPr>
        <a:xfrm>
          <a:off x="4902200" y="14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124168</xdr:rowOff>
    </xdr:from>
    <xdr:ext cx="762000" cy="259045"/>
    <xdr:sp macro="" textlink="">
      <xdr:nvSpPr>
        <xdr:cNvPr id="215" name="人件費・物件費等の状況該当値テキスト"/>
        <xdr:cNvSpPr txBox="1"/>
      </xdr:nvSpPr>
      <xdr:spPr>
        <a:xfrm>
          <a:off x="5041900" y="140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22017</xdr:rowOff>
    </xdr:from>
    <xdr:to>
      <xdr:col>19</xdr:col>
      <xdr:colOff>184150</xdr:colOff>
      <xdr:row>82</xdr:row>
      <xdr:rowOff>123617</xdr:rowOff>
    </xdr:to>
    <xdr:sp macro="" textlink="">
      <xdr:nvSpPr>
        <xdr:cNvPr id="216" name="楕円 215"/>
        <xdr:cNvSpPr/>
      </xdr:nvSpPr>
      <xdr:spPr>
        <a:xfrm>
          <a:off x="4064000" y="140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133794</xdr:rowOff>
    </xdr:from>
    <xdr:ext cx="736600" cy="259045"/>
    <xdr:sp macro="" textlink="">
      <xdr:nvSpPr>
        <xdr:cNvPr id="217" name="テキスト ボックス 216"/>
        <xdr:cNvSpPr txBox="1"/>
      </xdr:nvSpPr>
      <xdr:spPr>
        <a:xfrm>
          <a:off x="3733800" y="1384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30690</xdr:rowOff>
    </xdr:from>
    <xdr:to>
      <xdr:col>15</xdr:col>
      <xdr:colOff>133350</xdr:colOff>
      <xdr:row>82</xdr:row>
      <xdr:rowOff>132290</xdr:rowOff>
    </xdr:to>
    <xdr:sp macro="" textlink="">
      <xdr:nvSpPr>
        <xdr:cNvPr id="218" name="楕円 217"/>
        <xdr:cNvSpPr/>
      </xdr:nvSpPr>
      <xdr:spPr>
        <a:xfrm>
          <a:off x="3175000" y="140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142467</xdr:rowOff>
    </xdr:from>
    <xdr:ext cx="762000" cy="259045"/>
    <xdr:sp macro="" textlink="">
      <xdr:nvSpPr>
        <xdr:cNvPr id="219" name="テキスト ボックス 218"/>
        <xdr:cNvSpPr txBox="1"/>
      </xdr:nvSpPr>
      <xdr:spPr>
        <a:xfrm>
          <a:off x="2844800" y="1385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7297</xdr:rowOff>
    </xdr:from>
    <xdr:to>
      <xdr:col>11</xdr:col>
      <xdr:colOff>82550</xdr:colOff>
      <xdr:row>82</xdr:row>
      <xdr:rowOff>108897</xdr:rowOff>
    </xdr:to>
    <xdr:sp macro="" textlink="">
      <xdr:nvSpPr>
        <xdr:cNvPr id="220" name="楕円 219"/>
        <xdr:cNvSpPr/>
      </xdr:nvSpPr>
      <xdr:spPr>
        <a:xfrm>
          <a:off x="2286000" y="140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119074</xdr:rowOff>
    </xdr:from>
    <xdr:ext cx="762000" cy="259045"/>
    <xdr:sp macro="" textlink="">
      <xdr:nvSpPr>
        <xdr:cNvPr id="221" name="テキスト ボックス 220"/>
        <xdr:cNvSpPr txBox="1"/>
      </xdr:nvSpPr>
      <xdr:spPr>
        <a:xfrm>
          <a:off x="1955800" y="1383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124079</xdr:rowOff>
    </xdr:from>
    <xdr:to>
      <xdr:col>7</xdr:col>
      <xdr:colOff>31750</xdr:colOff>
      <xdr:row>82</xdr:row>
      <xdr:rowOff>54229</xdr:rowOff>
    </xdr:to>
    <xdr:sp macro="" textlink="">
      <xdr:nvSpPr>
        <xdr:cNvPr id="222" name="楕円 221"/>
        <xdr:cNvSpPr/>
      </xdr:nvSpPr>
      <xdr:spPr>
        <a:xfrm>
          <a:off x="1397000" y="140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64406</xdr:rowOff>
    </xdr:from>
    <xdr:ext cx="762000" cy="259045"/>
    <xdr:sp macro="" textlink="">
      <xdr:nvSpPr>
        <xdr:cNvPr id="223" name="テキスト ボックス 222"/>
        <xdr:cNvSpPr txBox="1"/>
      </xdr:nvSpPr>
      <xdr:spPr>
        <a:xfrm>
          <a:off x="1066800" y="1378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職員給与の独自削減を続けているが、類似団体平均を上回っている。今後も納得性のある給与水準を維持するとともに、総額の抑制を図る。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9" name="直線コネクタ 258"/>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2" name="直線コネクタ 261"/>
        <xdr:cNvCxnSpPr/>
      </xdr:nvCxnSpPr>
      <xdr:spPr>
        <a:xfrm flipV="1">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89</xdr:row>
      <xdr:rowOff>907</xdr:rowOff>
    </xdr:to>
    <xdr:cxnSp macro="">
      <xdr:nvCxnSpPr>
        <xdr:cNvPr id="265" name="直線コネクタ 264"/>
        <xdr:cNvCxnSpPr/>
      </xdr:nvCxnSpPr>
      <xdr:spPr>
        <a:xfrm flipV="1">
          <a:off x="14401800" y="151737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907</xdr:rowOff>
    </xdr:to>
    <xdr:cxnSp macro="">
      <xdr:nvCxnSpPr>
        <xdr:cNvPr id="268" name="直線コネクタ 267"/>
        <xdr:cNvCxnSpPr/>
      </xdr:nvCxnSpPr>
      <xdr:spPr>
        <a:xfrm>
          <a:off x="13512800" y="152427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2" name="楕円 281"/>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3" name="テキスト ボックス 282"/>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4" name="楕円 283"/>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5" name="テキスト ボックス 284"/>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職員の新規採用を抑制していたことにより類似団体平均を下回っていたが、近年採用数を増加させたことにより、類似団体平均とほぼ同一である。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今後も行財政改革大綱第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次実施計画に基づき、引き続き適正な管理に努めていく。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60</xdr:row>
      <xdr:rowOff>160126</xdr:rowOff>
    </xdr:to>
    <xdr:cxnSp macro="">
      <xdr:nvCxnSpPr>
        <xdr:cNvPr id="322" name="直線コネクタ 321"/>
        <xdr:cNvCxnSpPr/>
      </xdr:nvCxnSpPr>
      <xdr:spPr>
        <a:xfrm>
          <a:off x="16179800" y="1043908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152082</xdr:rowOff>
    </xdr:to>
    <xdr:cxnSp macro="">
      <xdr:nvCxnSpPr>
        <xdr:cNvPr id="325" name="直線コネクタ 324"/>
        <xdr:cNvCxnSpPr/>
      </xdr:nvCxnSpPr>
      <xdr:spPr>
        <a:xfrm>
          <a:off x="15290800" y="104149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60</xdr:row>
      <xdr:rowOff>127953</xdr:rowOff>
    </xdr:to>
    <xdr:cxnSp macro="">
      <xdr:nvCxnSpPr>
        <xdr:cNvPr id="328" name="直線コネクタ 327"/>
        <xdr:cNvCxnSpPr/>
      </xdr:nvCxnSpPr>
      <xdr:spPr>
        <a:xfrm>
          <a:off x="14401800" y="1038680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9" name="フローチャート: 判断 328"/>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30" name="テキスト ボックス 329"/>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99801</xdr:rowOff>
    </xdr:to>
    <xdr:cxnSp macro="">
      <xdr:nvCxnSpPr>
        <xdr:cNvPr id="331" name="直線コネクタ 330"/>
        <xdr:cNvCxnSpPr/>
      </xdr:nvCxnSpPr>
      <xdr:spPr>
        <a:xfrm>
          <a:off x="13512800" y="1036870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41" name="楕円 340"/>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81403</xdr:rowOff>
    </xdr:from>
    <xdr:ext cx="762000" cy="259045"/>
    <xdr:sp macro="" textlink="">
      <xdr:nvSpPr>
        <xdr:cNvPr id="342" name="定員管理の状況該当値テキスト"/>
        <xdr:cNvSpPr txBox="1"/>
      </xdr:nvSpPr>
      <xdr:spPr>
        <a:xfrm>
          <a:off x="17106900" y="1036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43" name="楕円 342"/>
        <xdr:cNvSpPr/>
      </xdr:nvSpPr>
      <xdr:spPr>
        <a:xfrm>
          <a:off x="16129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44" name="テキスト ボックス 343"/>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5" name="楕円 344"/>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6" name="テキスト ボックス 345"/>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7" name="楕円 346"/>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8" name="テキスト ボックス 347"/>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49" name="楕円 348"/>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50" name="テキスト ボックス 349"/>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標準財政規模の増加により算式上の分母が大きくなり、比率としては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ポイント減少した。しかし、今後公共施設の老朽化対策や一部事務組合で実施する最終処分処理場建設等に係る新たな地方債発行による公債費の増が見込まれるため、上昇に転じる可能性がある。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事業の選択と集中、交付税措置のある地方債の活用により、将来負担の軽減を図っていく。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145097</xdr:rowOff>
    </xdr:from>
    <xdr:to>
      <xdr:col>81</xdr:col>
      <xdr:colOff>44450</xdr:colOff>
      <xdr:row>40</xdr:row>
      <xdr:rowOff>151130</xdr:rowOff>
    </xdr:to>
    <xdr:cxnSp macro="">
      <xdr:nvCxnSpPr>
        <xdr:cNvPr id="380" name="直線コネクタ 379"/>
        <xdr:cNvCxnSpPr/>
      </xdr:nvCxnSpPr>
      <xdr:spPr>
        <a:xfrm flipV="1">
          <a:off x="16179800" y="700309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169228</xdr:rowOff>
    </xdr:to>
    <xdr:cxnSp macro="">
      <xdr:nvCxnSpPr>
        <xdr:cNvPr id="383" name="直線コネクタ 382"/>
        <xdr:cNvCxnSpPr/>
      </xdr:nvCxnSpPr>
      <xdr:spPr>
        <a:xfrm flipV="1">
          <a:off x="15290800" y="70091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169228</xdr:rowOff>
    </xdr:from>
    <xdr:to>
      <xdr:col>72</xdr:col>
      <xdr:colOff>203200</xdr:colOff>
      <xdr:row>41</xdr:row>
      <xdr:rowOff>27940</xdr:rowOff>
    </xdr:to>
    <xdr:cxnSp macro="">
      <xdr:nvCxnSpPr>
        <xdr:cNvPr id="386" name="直線コネクタ 385"/>
        <xdr:cNvCxnSpPr/>
      </xdr:nvCxnSpPr>
      <xdr:spPr>
        <a:xfrm flipV="1">
          <a:off x="14401800" y="70272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7" name="フローチャート: 判断 386"/>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55262</xdr:rowOff>
    </xdr:from>
    <xdr:ext cx="762000" cy="259045"/>
    <xdr:sp macro="" textlink="">
      <xdr:nvSpPr>
        <xdr:cNvPr id="388" name="テキスト ボックス 387"/>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42</xdr:row>
      <xdr:rowOff>55563</xdr:rowOff>
    </xdr:to>
    <xdr:cxnSp macro="">
      <xdr:nvCxnSpPr>
        <xdr:cNvPr id="389" name="直線コネクタ 388"/>
        <xdr:cNvCxnSpPr/>
      </xdr:nvCxnSpPr>
      <xdr:spPr>
        <a:xfrm flipV="1">
          <a:off x="13512800" y="705739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94297</xdr:rowOff>
    </xdr:from>
    <xdr:to>
      <xdr:col>81</xdr:col>
      <xdr:colOff>95250</xdr:colOff>
      <xdr:row>41</xdr:row>
      <xdr:rowOff>24447</xdr:rowOff>
    </xdr:to>
    <xdr:sp macro="" textlink="">
      <xdr:nvSpPr>
        <xdr:cNvPr id="399" name="楕円 398"/>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66374</xdr:rowOff>
    </xdr:from>
    <xdr:ext cx="762000" cy="259045"/>
    <xdr:sp macro="" textlink="">
      <xdr:nvSpPr>
        <xdr:cNvPr id="400"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1" name="楕円 400"/>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402" name="テキスト ボックス 40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118428</xdr:rowOff>
    </xdr:from>
    <xdr:to>
      <xdr:col>73</xdr:col>
      <xdr:colOff>44450</xdr:colOff>
      <xdr:row>41</xdr:row>
      <xdr:rowOff>48578</xdr:rowOff>
    </xdr:to>
    <xdr:sp macro="" textlink="">
      <xdr:nvSpPr>
        <xdr:cNvPr id="403" name="楕円 402"/>
        <xdr:cNvSpPr/>
      </xdr:nvSpPr>
      <xdr:spPr>
        <a:xfrm>
          <a:off x="15240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33355</xdr:rowOff>
    </xdr:from>
    <xdr:ext cx="762000" cy="259045"/>
    <xdr:sp macro="" textlink="">
      <xdr:nvSpPr>
        <xdr:cNvPr id="404" name="テキスト ボックス 403"/>
        <xdr:cNvSpPr txBox="1"/>
      </xdr:nvSpPr>
      <xdr:spPr>
        <a:xfrm>
          <a:off x="14909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5" name="楕円 404"/>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06" name="テキスト ボックス 40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4763</xdr:rowOff>
    </xdr:from>
    <xdr:to>
      <xdr:col>64</xdr:col>
      <xdr:colOff>152400</xdr:colOff>
      <xdr:row>42</xdr:row>
      <xdr:rowOff>106363</xdr:rowOff>
    </xdr:to>
    <xdr:sp macro="" textlink="">
      <xdr:nvSpPr>
        <xdr:cNvPr id="407" name="楕円 406"/>
        <xdr:cNvSpPr/>
      </xdr:nvSpPr>
      <xdr:spPr>
        <a:xfrm>
          <a:off x="13462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91140</xdr:rowOff>
    </xdr:from>
    <xdr:ext cx="762000" cy="259045"/>
    <xdr:sp macro="" textlink="">
      <xdr:nvSpPr>
        <xdr:cNvPr id="408" name="テキスト ボックス 407"/>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類似団体平均を大きく上回っているのは、平成</a:t>
          </a:r>
          <a:r>
            <a:rPr lang="en-US" altLang="ja-JP" sz="1300">
              <a:effectLst/>
              <a:latin typeface="ＭＳ Ｐゴシック" panose="020B0600070205080204" pitchFamily="50" charset="-128"/>
              <a:ea typeface="ＭＳ Ｐゴシック" panose="020B0600070205080204" pitchFamily="50" charset="-128"/>
            </a:rPr>
            <a:t>24</a:t>
          </a:r>
          <a:r>
            <a:rPr lang="ja-JP" altLang="en-US" sz="1300">
              <a:effectLst/>
              <a:latin typeface="ＭＳ Ｐゴシック" panose="020B0600070205080204" pitchFamily="50" charset="-128"/>
              <a:ea typeface="ＭＳ Ｐゴシック" panose="020B0600070205080204" pitchFamily="50" charset="-128"/>
            </a:rPr>
            <a:t>年度に発行した第三セクター等改革推進債によるところが大きい。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昨年度に引き続き第三セクター等改革推進債の繰上償還を行い地方債現在高を減少させたことや、標準財政規模の増が影響し、前年と比べ</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ポイント減少した。引き続き繰上償還に努める。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91313</xdr:rowOff>
    </xdr:from>
    <xdr:to>
      <xdr:col>81</xdr:col>
      <xdr:colOff>44450</xdr:colOff>
      <xdr:row>19</xdr:row>
      <xdr:rowOff>38100</xdr:rowOff>
    </xdr:to>
    <xdr:cxnSp macro="">
      <xdr:nvCxnSpPr>
        <xdr:cNvPr id="442" name="直線コネクタ 441"/>
        <xdr:cNvCxnSpPr/>
      </xdr:nvCxnSpPr>
      <xdr:spPr>
        <a:xfrm flipV="1">
          <a:off x="16179800" y="3177413"/>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38100</xdr:rowOff>
    </xdr:from>
    <xdr:to>
      <xdr:col>77</xdr:col>
      <xdr:colOff>44450</xdr:colOff>
      <xdr:row>19</xdr:row>
      <xdr:rowOff>80730</xdr:rowOff>
    </xdr:to>
    <xdr:cxnSp macro="">
      <xdr:nvCxnSpPr>
        <xdr:cNvPr id="445" name="直線コネクタ 444"/>
        <xdr:cNvCxnSpPr/>
      </xdr:nvCxnSpPr>
      <xdr:spPr>
        <a:xfrm flipV="1">
          <a:off x="15290800" y="329565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80730</xdr:rowOff>
    </xdr:from>
    <xdr:to>
      <xdr:col>72</xdr:col>
      <xdr:colOff>203200</xdr:colOff>
      <xdr:row>20</xdr:row>
      <xdr:rowOff>72560</xdr:rowOff>
    </xdr:to>
    <xdr:cxnSp macro="">
      <xdr:nvCxnSpPr>
        <xdr:cNvPr id="448" name="直線コネクタ 447"/>
        <xdr:cNvCxnSpPr/>
      </xdr:nvCxnSpPr>
      <xdr:spPr>
        <a:xfrm flipV="1">
          <a:off x="14401800" y="3338280"/>
          <a:ext cx="889000" cy="1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0" name="テキスト ボックス 449"/>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72560</xdr:rowOff>
    </xdr:from>
    <xdr:to>
      <xdr:col>68</xdr:col>
      <xdr:colOff>152400</xdr:colOff>
      <xdr:row>20</xdr:row>
      <xdr:rowOff>95885</xdr:rowOff>
    </xdr:to>
    <xdr:cxnSp macro="">
      <xdr:nvCxnSpPr>
        <xdr:cNvPr id="451" name="直線コネクタ 450"/>
        <xdr:cNvCxnSpPr/>
      </xdr:nvCxnSpPr>
      <xdr:spPr>
        <a:xfrm flipV="1">
          <a:off x="13512800" y="3501560"/>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40513</xdr:rowOff>
    </xdr:from>
    <xdr:to>
      <xdr:col>81</xdr:col>
      <xdr:colOff>95250</xdr:colOff>
      <xdr:row>18</xdr:row>
      <xdr:rowOff>142113</xdr:rowOff>
    </xdr:to>
    <xdr:sp macro="" textlink="">
      <xdr:nvSpPr>
        <xdr:cNvPr id="461" name="楕円 460"/>
        <xdr:cNvSpPr/>
      </xdr:nvSpPr>
      <xdr:spPr>
        <a:xfrm>
          <a:off x="169672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12590</xdr:rowOff>
    </xdr:from>
    <xdr:ext cx="762000" cy="259045"/>
    <xdr:sp macro="" textlink="">
      <xdr:nvSpPr>
        <xdr:cNvPr id="462" name="将来負担の状況該当値テキスト"/>
        <xdr:cNvSpPr txBox="1"/>
      </xdr:nvSpPr>
      <xdr:spPr>
        <a:xfrm>
          <a:off x="17106900" y="309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158750</xdr:rowOff>
    </xdr:from>
    <xdr:to>
      <xdr:col>77</xdr:col>
      <xdr:colOff>95250</xdr:colOff>
      <xdr:row>19</xdr:row>
      <xdr:rowOff>88900</xdr:rowOff>
    </xdr:to>
    <xdr:sp macro="" textlink="">
      <xdr:nvSpPr>
        <xdr:cNvPr id="463" name="楕円 462"/>
        <xdr:cNvSpPr/>
      </xdr:nvSpPr>
      <xdr:spPr>
        <a:xfrm>
          <a:off x="16129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73677</xdr:rowOff>
    </xdr:from>
    <xdr:ext cx="736600" cy="259045"/>
    <xdr:sp macro="" textlink="">
      <xdr:nvSpPr>
        <xdr:cNvPr id="464" name="テキスト ボックス 463"/>
        <xdr:cNvSpPr txBox="1"/>
      </xdr:nvSpPr>
      <xdr:spPr>
        <a:xfrm>
          <a:off x="15798800" y="333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29930</xdr:rowOff>
    </xdr:from>
    <xdr:to>
      <xdr:col>73</xdr:col>
      <xdr:colOff>44450</xdr:colOff>
      <xdr:row>19</xdr:row>
      <xdr:rowOff>131530</xdr:rowOff>
    </xdr:to>
    <xdr:sp macro="" textlink="">
      <xdr:nvSpPr>
        <xdr:cNvPr id="465" name="楕円 464"/>
        <xdr:cNvSpPr/>
      </xdr:nvSpPr>
      <xdr:spPr>
        <a:xfrm>
          <a:off x="15240000" y="328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116307</xdr:rowOff>
    </xdr:from>
    <xdr:ext cx="762000" cy="259045"/>
    <xdr:sp macro="" textlink="">
      <xdr:nvSpPr>
        <xdr:cNvPr id="466" name="テキスト ボックス 465"/>
        <xdr:cNvSpPr txBox="1"/>
      </xdr:nvSpPr>
      <xdr:spPr>
        <a:xfrm>
          <a:off x="14909800" y="337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21760</xdr:rowOff>
    </xdr:from>
    <xdr:to>
      <xdr:col>68</xdr:col>
      <xdr:colOff>203200</xdr:colOff>
      <xdr:row>20</xdr:row>
      <xdr:rowOff>123360</xdr:rowOff>
    </xdr:to>
    <xdr:sp macro="" textlink="">
      <xdr:nvSpPr>
        <xdr:cNvPr id="467" name="楕円 466"/>
        <xdr:cNvSpPr/>
      </xdr:nvSpPr>
      <xdr:spPr>
        <a:xfrm>
          <a:off x="14351000" y="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108137</xdr:rowOff>
    </xdr:from>
    <xdr:ext cx="762000" cy="259045"/>
    <xdr:sp macro="" textlink="">
      <xdr:nvSpPr>
        <xdr:cNvPr id="468" name="テキスト ボックス 467"/>
        <xdr:cNvSpPr txBox="1"/>
      </xdr:nvSpPr>
      <xdr:spPr>
        <a:xfrm>
          <a:off x="14020800" y="35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45085</xdr:rowOff>
    </xdr:from>
    <xdr:to>
      <xdr:col>64</xdr:col>
      <xdr:colOff>152400</xdr:colOff>
      <xdr:row>20</xdr:row>
      <xdr:rowOff>146685</xdr:rowOff>
    </xdr:to>
    <xdr:sp macro="" textlink="">
      <xdr:nvSpPr>
        <xdr:cNvPr id="469" name="楕円 468"/>
        <xdr:cNvSpPr/>
      </xdr:nvSpPr>
      <xdr:spPr>
        <a:xfrm>
          <a:off x="13462000" y="34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131462</xdr:rowOff>
    </xdr:from>
    <xdr:ext cx="762000" cy="259045"/>
    <xdr:sp macro="" textlink="">
      <xdr:nvSpPr>
        <xdr:cNvPr id="470" name="テキスト ボックス 469"/>
        <xdr:cNvSpPr txBox="1"/>
      </xdr:nvSpPr>
      <xdr:spPr>
        <a:xfrm>
          <a:off x="13131800" y="356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数値としては横ばいであるが、県人事委員会勧告による増額改定等の影響もあり人件費は増加傾向である。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類似団体平均を上回っており、職員の適正管理、業務委託の推進、業務の効率化等により人件費の削減を図っていく。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92710</xdr:rowOff>
    </xdr:to>
    <xdr:cxnSp macro="">
      <xdr:nvCxnSpPr>
        <xdr:cNvPr id="66" name="直線コネクタ 65"/>
        <xdr:cNvCxnSpPr/>
      </xdr:nvCxnSpPr>
      <xdr:spPr>
        <a:xfrm>
          <a:off x="3987800" y="6436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92710</xdr:rowOff>
    </xdr:to>
    <xdr:cxnSp macro="">
      <xdr:nvCxnSpPr>
        <xdr:cNvPr id="69" name="直線コネクタ 68"/>
        <xdr:cNvCxnSpPr/>
      </xdr:nvCxnSpPr>
      <xdr:spPr>
        <a:xfrm>
          <a:off x="3098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123190</xdr:rowOff>
    </xdr:to>
    <xdr:cxnSp macro="">
      <xdr:nvCxnSpPr>
        <xdr:cNvPr id="72" name="直線コネクタ 71"/>
        <xdr:cNvCxnSpPr/>
      </xdr:nvCxnSpPr>
      <xdr:spPr>
        <a:xfrm flipV="1">
          <a:off x="2209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123190</xdr:rowOff>
    </xdr:to>
    <xdr:cxnSp macro="">
      <xdr:nvCxnSpPr>
        <xdr:cNvPr id="75" name="直線コネクタ 74"/>
        <xdr:cNvCxnSpPr/>
      </xdr:nvCxnSpPr>
      <xdr:spPr>
        <a:xfrm>
          <a:off x="1320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類似団体内順位も高く、平均を下回っているのはごみ処理や消防等の業務を一部事務組合で実施しているためである。数値としては横ばいであるが、公共施設の統廃合を進めるなど、さらなる抑制に努める。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106426</xdr:rowOff>
    </xdr:to>
    <xdr:cxnSp macro="">
      <xdr:nvCxnSpPr>
        <xdr:cNvPr id="125" name="直線コネクタ 124"/>
        <xdr:cNvCxnSpPr/>
      </xdr:nvCxnSpPr>
      <xdr:spPr>
        <a:xfrm>
          <a:off x="15671800" y="23352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60706</xdr:rowOff>
    </xdr:from>
    <xdr:to>
      <xdr:col>78</xdr:col>
      <xdr:colOff>69850</xdr:colOff>
      <xdr:row>13</xdr:row>
      <xdr:rowOff>106426</xdr:rowOff>
    </xdr:to>
    <xdr:cxnSp macro="">
      <xdr:nvCxnSpPr>
        <xdr:cNvPr id="128" name="直線コネクタ 127"/>
        <xdr:cNvCxnSpPr/>
      </xdr:nvCxnSpPr>
      <xdr:spPr>
        <a:xfrm>
          <a:off x="14782800" y="2289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60706</xdr:rowOff>
    </xdr:from>
    <xdr:to>
      <xdr:col>73</xdr:col>
      <xdr:colOff>180975</xdr:colOff>
      <xdr:row>13</xdr:row>
      <xdr:rowOff>106426</xdr:rowOff>
    </xdr:to>
    <xdr:cxnSp macro="">
      <xdr:nvCxnSpPr>
        <xdr:cNvPr id="131" name="直線コネクタ 130"/>
        <xdr:cNvCxnSpPr/>
      </xdr:nvCxnSpPr>
      <xdr:spPr>
        <a:xfrm flipV="1">
          <a:off x="13893800" y="2289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169926</xdr:rowOff>
    </xdr:from>
    <xdr:to>
      <xdr:col>74</xdr:col>
      <xdr:colOff>31750</xdr:colOff>
      <xdr:row>16</xdr:row>
      <xdr:rowOff>100076</xdr:rowOff>
    </xdr:to>
    <xdr:sp macro="" textlink="">
      <xdr:nvSpPr>
        <xdr:cNvPr id="132" name="フローチャート: 判断 131"/>
        <xdr:cNvSpPr/>
      </xdr:nvSpPr>
      <xdr:spPr>
        <a:xfrm>
          <a:off x="14732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84853</xdr:rowOff>
    </xdr:from>
    <xdr:ext cx="762000" cy="259045"/>
    <xdr:sp macro="" textlink="">
      <xdr:nvSpPr>
        <xdr:cNvPr id="133" name="テキスト ボックス 132"/>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51562</xdr:rowOff>
    </xdr:from>
    <xdr:to>
      <xdr:col>69</xdr:col>
      <xdr:colOff>92075</xdr:colOff>
      <xdr:row>13</xdr:row>
      <xdr:rowOff>106426</xdr:rowOff>
    </xdr:to>
    <xdr:cxnSp macro="">
      <xdr:nvCxnSpPr>
        <xdr:cNvPr id="134" name="直線コネクタ 133"/>
        <xdr:cNvCxnSpPr/>
      </xdr:nvCxnSpPr>
      <xdr:spPr>
        <a:xfrm>
          <a:off x="13004800" y="22804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55626</xdr:rowOff>
    </xdr:from>
    <xdr:to>
      <xdr:col>82</xdr:col>
      <xdr:colOff>158750</xdr:colOff>
      <xdr:row>13</xdr:row>
      <xdr:rowOff>157226</xdr:rowOff>
    </xdr:to>
    <xdr:sp macro="" textlink="">
      <xdr:nvSpPr>
        <xdr:cNvPr id="144" name="楕円 143"/>
        <xdr:cNvSpPr/>
      </xdr:nvSpPr>
      <xdr:spPr>
        <a:xfrm>
          <a:off x="164592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72153</xdr:rowOff>
    </xdr:from>
    <xdr:ext cx="762000" cy="259045"/>
    <xdr:sp macro="" textlink="">
      <xdr:nvSpPr>
        <xdr:cNvPr id="145" name="物件費該当値テキスト"/>
        <xdr:cNvSpPr txBox="1"/>
      </xdr:nvSpPr>
      <xdr:spPr>
        <a:xfrm>
          <a:off x="16598900" y="212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6" name="楕円 145"/>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7" name="テキスト ボックス 146"/>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9906</xdr:rowOff>
    </xdr:from>
    <xdr:to>
      <xdr:col>74</xdr:col>
      <xdr:colOff>31750</xdr:colOff>
      <xdr:row>13</xdr:row>
      <xdr:rowOff>111506</xdr:rowOff>
    </xdr:to>
    <xdr:sp macro="" textlink="">
      <xdr:nvSpPr>
        <xdr:cNvPr id="148" name="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55626</xdr:rowOff>
    </xdr:from>
    <xdr:to>
      <xdr:col>69</xdr:col>
      <xdr:colOff>142875</xdr:colOff>
      <xdr:row>13</xdr:row>
      <xdr:rowOff>157226</xdr:rowOff>
    </xdr:to>
    <xdr:sp macro="" textlink="">
      <xdr:nvSpPr>
        <xdr:cNvPr id="150" name="楕円 149"/>
        <xdr:cNvSpPr/>
      </xdr:nvSpPr>
      <xdr:spPr>
        <a:xfrm>
          <a:off x="13843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167403</xdr:rowOff>
    </xdr:from>
    <xdr:ext cx="762000" cy="259045"/>
    <xdr:sp macro="" textlink="">
      <xdr:nvSpPr>
        <xdr:cNvPr id="151" name="テキスト ボックス 150"/>
        <xdr:cNvSpPr txBox="1"/>
      </xdr:nvSpPr>
      <xdr:spPr>
        <a:xfrm>
          <a:off x="13512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xdr:rowOff>
    </xdr:from>
    <xdr:to>
      <xdr:col>65</xdr:col>
      <xdr:colOff>53975</xdr:colOff>
      <xdr:row>13</xdr:row>
      <xdr:rowOff>102362</xdr:rowOff>
    </xdr:to>
    <xdr:sp macro="" textlink="">
      <xdr:nvSpPr>
        <xdr:cNvPr id="152" name="楕円 151"/>
        <xdr:cNvSpPr/>
      </xdr:nvSpPr>
      <xdr:spPr>
        <a:xfrm>
          <a:off x="12954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112539</xdr:rowOff>
    </xdr:from>
    <xdr:ext cx="762000" cy="259045"/>
    <xdr:sp macro="" textlink="">
      <xdr:nvSpPr>
        <xdr:cNvPr id="153" name="テキスト ボックス 152"/>
        <xdr:cNvSpPr txBox="1"/>
      </xdr:nvSpPr>
      <xdr:spPr>
        <a:xfrm>
          <a:off x="12623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上昇傾向であるが、類似団体平均は下回っている。今回の上昇要因としては生活保護に係る医療扶助の増が挙げられる。今後も増加が見込まれるため、引き続き適正な資格審査を行うことにより上昇幅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54</xdr:row>
      <xdr:rowOff>148772</xdr:rowOff>
    </xdr:to>
    <xdr:cxnSp macro="">
      <xdr:nvCxnSpPr>
        <xdr:cNvPr id="188" name="直線コネクタ 187"/>
        <xdr:cNvCxnSpPr/>
      </xdr:nvCxnSpPr>
      <xdr:spPr>
        <a:xfrm>
          <a:off x="3987800" y="9363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105228</xdr:rowOff>
    </xdr:to>
    <xdr:cxnSp macro="">
      <xdr:nvCxnSpPr>
        <xdr:cNvPr id="191" name="直線コネクタ 190"/>
        <xdr:cNvCxnSpPr/>
      </xdr:nvCxnSpPr>
      <xdr:spPr>
        <a:xfrm>
          <a:off x="3098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94343</xdr:rowOff>
    </xdr:to>
    <xdr:cxnSp macro="">
      <xdr:nvCxnSpPr>
        <xdr:cNvPr id="194" name="直線コネクタ 193"/>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6" name="テキスト ボックス 195"/>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94343</xdr:rowOff>
    </xdr:to>
    <xdr:cxnSp macro="">
      <xdr:nvCxnSpPr>
        <xdr:cNvPr id="197" name="直線コネクタ 196"/>
        <xdr:cNvCxnSpPr/>
      </xdr:nvCxnSpPr>
      <xdr:spPr>
        <a:xfrm>
          <a:off x="1320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54428</xdr:rowOff>
    </xdr:from>
    <xdr:to>
      <xdr:col>20</xdr:col>
      <xdr:colOff>38100</xdr:colOff>
      <xdr:row>54</xdr:row>
      <xdr:rowOff>156028</xdr:rowOff>
    </xdr:to>
    <xdr:sp macro="" textlink="">
      <xdr:nvSpPr>
        <xdr:cNvPr id="209" name="楕円 208"/>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166205</xdr:rowOff>
    </xdr:from>
    <xdr:ext cx="736600" cy="259045"/>
    <xdr:sp macro="" textlink="">
      <xdr:nvSpPr>
        <xdr:cNvPr id="210" name="テキスト ボックス 209"/>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維持補修費や投資及び出資金については前年度より減少したが、主に介護保険事業特別会計への繰出金の増等により、繰出金にかかる比率が増加している。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介護保険料徴収率の改善等に努め、一般会計の負担軽減を図る。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149860</xdr:rowOff>
    </xdr:to>
    <xdr:cxnSp macro="">
      <xdr:nvCxnSpPr>
        <xdr:cNvPr id="249" name="直線コネクタ 248"/>
        <xdr:cNvCxnSpPr/>
      </xdr:nvCxnSpPr>
      <xdr:spPr>
        <a:xfrm>
          <a:off x="15671800" y="973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134620</xdr:rowOff>
    </xdr:to>
    <xdr:cxnSp macro="">
      <xdr:nvCxnSpPr>
        <xdr:cNvPr id="252" name="直線コネクタ 251"/>
        <xdr:cNvCxnSpPr/>
      </xdr:nvCxnSpPr>
      <xdr:spPr>
        <a:xfrm>
          <a:off x="14782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104140</xdr:rowOff>
    </xdr:to>
    <xdr:cxnSp macro="">
      <xdr:nvCxnSpPr>
        <xdr:cNvPr id="255" name="直線コネクタ 254"/>
        <xdr:cNvCxnSpPr/>
      </xdr:nvCxnSpPr>
      <xdr:spPr>
        <a:xfrm>
          <a:off x="13893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104140</xdr:rowOff>
    </xdr:to>
    <xdr:cxnSp macro="">
      <xdr:nvCxnSpPr>
        <xdr:cNvPr id="258" name="直線コネクタ 257"/>
        <xdr:cNvCxnSpPr/>
      </xdr:nvCxnSpPr>
      <xdr:spPr>
        <a:xfrm flipV="1">
          <a:off x="13004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1" name="テキスト ボックス 27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3" name="テキスト ボックス 272"/>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6" name="楕円 275"/>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7" name="テキスト ボックス 276"/>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ごみ処理や消防等の業務を一部事務組合で実施しているため、負担金の支出割合が高く、類似団体平均を上回っている。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近年は類似団体平均値の増加傾向もあり、差が縮まってきているが、過大な財政負担とならないよう組合と協議を続ける。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7" name="直線コネクタ 306"/>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1270</xdr:rowOff>
    </xdr:to>
    <xdr:cxnSp macro="">
      <xdr:nvCxnSpPr>
        <xdr:cNvPr id="310" name="直線コネクタ 309"/>
        <xdr:cNvCxnSpPr/>
      </xdr:nvCxnSpPr>
      <xdr:spPr>
        <a:xfrm flipV="1">
          <a:off x="14782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46990</xdr:rowOff>
    </xdr:to>
    <xdr:cxnSp macro="">
      <xdr:nvCxnSpPr>
        <xdr:cNvPr id="313" name="直線コネクタ 312"/>
        <xdr:cNvCxnSpPr/>
      </xdr:nvCxnSpPr>
      <xdr:spPr>
        <a:xfrm flipV="1">
          <a:off x="13893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4" name="フローチャート: 判断 313"/>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5" name="テキスト ボックス 31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97282</xdr:rowOff>
    </xdr:to>
    <xdr:cxnSp macro="">
      <xdr:nvCxnSpPr>
        <xdr:cNvPr id="316" name="直線コネクタ 315"/>
        <xdr:cNvCxnSpPr/>
      </xdr:nvCxnSpPr>
      <xdr:spPr>
        <a:xfrm flipV="1">
          <a:off x="13004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6" name="楕円 32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7"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8" name="楕円 327"/>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9" name="テキスト ボックス 328"/>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1" name="テキスト ボックス 330"/>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4" name="楕円 33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5" name="テキスト ボックス 33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発行した地方債が利率の見直し時期を迎え、昨今の低金利の恩恵を受け単年度の償還額が減少したことにより、公債費に係る経常収支比率が大きく減少した。しかし、今後新規の地方債発行を伴う事業が見込まれるため、類似団体平均より高い状況は続くと予想される。事業の選択と集中により借入額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94996</xdr:rowOff>
    </xdr:to>
    <xdr:cxnSp macro="">
      <xdr:nvCxnSpPr>
        <xdr:cNvPr id="365" name="直線コネクタ 364"/>
        <xdr:cNvCxnSpPr/>
      </xdr:nvCxnSpPr>
      <xdr:spPr>
        <a:xfrm flipV="1">
          <a:off x="3987800" y="134269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94996</xdr:rowOff>
    </xdr:to>
    <xdr:cxnSp macro="">
      <xdr:nvCxnSpPr>
        <xdr:cNvPr id="368" name="直線コネクタ 367"/>
        <xdr:cNvCxnSpPr/>
      </xdr:nvCxnSpPr>
      <xdr:spPr>
        <a:xfrm>
          <a:off x="3098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72137</xdr:rowOff>
    </xdr:to>
    <xdr:cxnSp macro="">
      <xdr:nvCxnSpPr>
        <xdr:cNvPr id="371" name="直線コネクタ 370"/>
        <xdr:cNvCxnSpPr/>
      </xdr:nvCxnSpPr>
      <xdr:spPr>
        <a:xfrm flipV="1">
          <a:off x="2209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3" name="テキスト ボックス 37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108713</xdr:rowOff>
    </xdr:to>
    <xdr:cxnSp macro="">
      <xdr:nvCxnSpPr>
        <xdr:cNvPr id="374" name="直線コネクタ 373"/>
        <xdr:cNvCxnSpPr/>
      </xdr:nvCxnSpPr>
      <xdr:spPr>
        <a:xfrm flipV="1">
          <a:off x="1320800" y="134452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4" name="楕円 383"/>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5"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86" name="楕円 385"/>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87" name="テキスト ボックス 386"/>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8" name="楕円 387"/>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9" name="テキスト ボックス 38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0" name="楕円 389"/>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91" name="テキスト ボックス 390"/>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2" name="楕円 391"/>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3" name="テキスト ボックス 392"/>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物件費や扶助費が類似団体平均を下回っている影響で、類似団体内順位は上位につけている。しかし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年前と比べると類似団体平均自体が上昇しているためでもあり、比率の低減努力を続けていく必要性は変わらない。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今後は少子高齢化による介護保険をはじめとした各特別会計への繰出金の増等も見込まれるため、より一層の経費削減努力が求められる。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75</xdr:row>
      <xdr:rowOff>85090</xdr:rowOff>
    </xdr:to>
    <xdr:cxnSp macro="">
      <xdr:nvCxnSpPr>
        <xdr:cNvPr id="426" name="直線コネクタ 425"/>
        <xdr:cNvCxnSpPr/>
      </xdr:nvCxnSpPr>
      <xdr:spPr>
        <a:xfrm>
          <a:off x="15671800" y="12924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43180</xdr:rowOff>
    </xdr:from>
    <xdr:to>
      <xdr:col>78</xdr:col>
      <xdr:colOff>69850</xdr:colOff>
      <xdr:row>75</xdr:row>
      <xdr:rowOff>66040</xdr:rowOff>
    </xdr:to>
    <xdr:cxnSp macro="">
      <xdr:nvCxnSpPr>
        <xdr:cNvPr id="429" name="直線コネクタ 428"/>
        <xdr:cNvCxnSpPr/>
      </xdr:nvCxnSpPr>
      <xdr:spPr>
        <a:xfrm>
          <a:off x="14782800" y="12901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43180</xdr:rowOff>
    </xdr:from>
    <xdr:to>
      <xdr:col>73</xdr:col>
      <xdr:colOff>180975</xdr:colOff>
      <xdr:row>75</xdr:row>
      <xdr:rowOff>127000</xdr:rowOff>
    </xdr:to>
    <xdr:cxnSp macro="">
      <xdr:nvCxnSpPr>
        <xdr:cNvPr id="432" name="直線コネクタ 431"/>
        <xdr:cNvCxnSpPr/>
      </xdr:nvCxnSpPr>
      <xdr:spPr>
        <a:xfrm flipV="1">
          <a:off x="13893800" y="129019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3" name="フローチャート: 判断 432"/>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4" name="テキスト ボックス 433"/>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119380</xdr:rowOff>
    </xdr:from>
    <xdr:to>
      <xdr:col>69</xdr:col>
      <xdr:colOff>92075</xdr:colOff>
      <xdr:row>75</xdr:row>
      <xdr:rowOff>127000</xdr:rowOff>
    </xdr:to>
    <xdr:cxnSp macro="">
      <xdr:nvCxnSpPr>
        <xdr:cNvPr id="435" name="直線コネクタ 434"/>
        <xdr:cNvCxnSpPr/>
      </xdr:nvCxnSpPr>
      <xdr:spPr>
        <a:xfrm>
          <a:off x="13004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45" name="楕円 444"/>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46"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47" name="楕円 446"/>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48" name="テキスト ボックス 447"/>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163830</xdr:rowOff>
    </xdr:from>
    <xdr:to>
      <xdr:col>74</xdr:col>
      <xdr:colOff>31750</xdr:colOff>
      <xdr:row>75</xdr:row>
      <xdr:rowOff>93980</xdr:rowOff>
    </xdr:to>
    <xdr:sp macro="" textlink="">
      <xdr:nvSpPr>
        <xdr:cNvPr id="449" name="楕円 448"/>
        <xdr:cNvSpPr/>
      </xdr:nvSpPr>
      <xdr:spPr>
        <a:xfrm>
          <a:off x="14732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104157</xdr:rowOff>
    </xdr:from>
    <xdr:ext cx="762000" cy="259045"/>
    <xdr:sp macro="" textlink="">
      <xdr:nvSpPr>
        <xdr:cNvPr id="450" name="テキスト ボックス 449"/>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51" name="楕円 450"/>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52" name="テキスト ボックス 451"/>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53" name="楕円 452"/>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154957</xdr:rowOff>
    </xdr:from>
    <xdr:ext cx="762000" cy="259045"/>
    <xdr:sp macro="" textlink="">
      <xdr:nvSpPr>
        <xdr:cNvPr id="454" name="テキスト ボックス 453"/>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63259</xdr:rowOff>
    </xdr:from>
    <xdr:to>
      <xdr:col>29</xdr:col>
      <xdr:colOff>127000</xdr:colOff>
      <xdr:row>17</xdr:row>
      <xdr:rowOff>97415</xdr:rowOff>
    </xdr:to>
    <xdr:cxnSp macro="">
      <xdr:nvCxnSpPr>
        <xdr:cNvPr id="50" name="直線コネクタ 49"/>
        <xdr:cNvCxnSpPr/>
      </xdr:nvCxnSpPr>
      <xdr:spPr bwMode="auto">
        <a:xfrm flipV="1">
          <a:off x="5003800" y="3025534"/>
          <a:ext cx="647700" cy="3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75851</xdr:rowOff>
    </xdr:from>
    <xdr:to>
      <xdr:col>26</xdr:col>
      <xdr:colOff>50800</xdr:colOff>
      <xdr:row>17</xdr:row>
      <xdr:rowOff>97415</xdr:rowOff>
    </xdr:to>
    <xdr:cxnSp macro="">
      <xdr:nvCxnSpPr>
        <xdr:cNvPr id="53" name="直線コネクタ 52"/>
        <xdr:cNvCxnSpPr/>
      </xdr:nvCxnSpPr>
      <xdr:spPr bwMode="auto">
        <a:xfrm>
          <a:off x="4305300" y="3038126"/>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44075</xdr:rowOff>
    </xdr:from>
    <xdr:to>
      <xdr:col>22</xdr:col>
      <xdr:colOff>114300</xdr:colOff>
      <xdr:row>17</xdr:row>
      <xdr:rowOff>75851</xdr:rowOff>
    </xdr:to>
    <xdr:cxnSp macro="">
      <xdr:nvCxnSpPr>
        <xdr:cNvPr id="56" name="直線コネクタ 55"/>
        <xdr:cNvCxnSpPr/>
      </xdr:nvCxnSpPr>
      <xdr:spPr bwMode="auto">
        <a:xfrm>
          <a:off x="3606800" y="3006350"/>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44075</xdr:rowOff>
    </xdr:from>
    <xdr:to>
      <xdr:col>18</xdr:col>
      <xdr:colOff>177800</xdr:colOff>
      <xdr:row>17</xdr:row>
      <xdr:rowOff>67297</xdr:rowOff>
    </xdr:to>
    <xdr:cxnSp macro="">
      <xdr:nvCxnSpPr>
        <xdr:cNvPr id="59" name="直線コネクタ 58"/>
        <xdr:cNvCxnSpPr/>
      </xdr:nvCxnSpPr>
      <xdr:spPr bwMode="auto">
        <a:xfrm flipV="1">
          <a:off x="2908300" y="3006350"/>
          <a:ext cx="698500" cy="2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12459</xdr:rowOff>
    </xdr:from>
    <xdr:to>
      <xdr:col>29</xdr:col>
      <xdr:colOff>177800</xdr:colOff>
      <xdr:row>17</xdr:row>
      <xdr:rowOff>114059</xdr:rowOff>
    </xdr:to>
    <xdr:sp macro="" textlink="">
      <xdr:nvSpPr>
        <xdr:cNvPr id="69" name="楕円 68"/>
        <xdr:cNvSpPr/>
      </xdr:nvSpPr>
      <xdr:spPr bwMode="auto">
        <a:xfrm>
          <a:off x="5600700" y="297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155986</xdr:rowOff>
    </xdr:from>
    <xdr:ext cx="762000" cy="259045"/>
    <xdr:sp macro="" textlink="">
      <xdr:nvSpPr>
        <xdr:cNvPr id="70" name="人口1人当たり決算額の推移該当値テキスト130"/>
        <xdr:cNvSpPr txBox="1"/>
      </xdr:nvSpPr>
      <xdr:spPr>
        <a:xfrm>
          <a:off x="5740400" y="294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46615</xdr:rowOff>
    </xdr:from>
    <xdr:to>
      <xdr:col>26</xdr:col>
      <xdr:colOff>101600</xdr:colOff>
      <xdr:row>17</xdr:row>
      <xdr:rowOff>148215</xdr:rowOff>
    </xdr:to>
    <xdr:sp macro="" textlink="">
      <xdr:nvSpPr>
        <xdr:cNvPr id="71" name="楕円 70"/>
        <xdr:cNvSpPr/>
      </xdr:nvSpPr>
      <xdr:spPr bwMode="auto">
        <a:xfrm>
          <a:off x="4953000" y="30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132992</xdr:rowOff>
    </xdr:from>
    <xdr:ext cx="736600" cy="259045"/>
    <xdr:sp macro="" textlink="">
      <xdr:nvSpPr>
        <xdr:cNvPr id="72" name="テキスト ボックス 71"/>
        <xdr:cNvSpPr txBox="1"/>
      </xdr:nvSpPr>
      <xdr:spPr>
        <a:xfrm>
          <a:off x="4622800" y="30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25051</xdr:rowOff>
    </xdr:from>
    <xdr:to>
      <xdr:col>22</xdr:col>
      <xdr:colOff>165100</xdr:colOff>
      <xdr:row>17</xdr:row>
      <xdr:rowOff>126651</xdr:rowOff>
    </xdr:to>
    <xdr:sp macro="" textlink="">
      <xdr:nvSpPr>
        <xdr:cNvPr id="73" name="楕円 72"/>
        <xdr:cNvSpPr/>
      </xdr:nvSpPr>
      <xdr:spPr bwMode="auto">
        <a:xfrm>
          <a:off x="4254500" y="298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111428</xdr:rowOff>
    </xdr:from>
    <xdr:ext cx="762000" cy="259045"/>
    <xdr:sp macro="" textlink="">
      <xdr:nvSpPr>
        <xdr:cNvPr id="74" name="テキスト ボックス 73"/>
        <xdr:cNvSpPr txBox="1"/>
      </xdr:nvSpPr>
      <xdr:spPr>
        <a:xfrm>
          <a:off x="3924300" y="30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164725</xdr:rowOff>
    </xdr:from>
    <xdr:to>
      <xdr:col>19</xdr:col>
      <xdr:colOff>38100</xdr:colOff>
      <xdr:row>17</xdr:row>
      <xdr:rowOff>94875</xdr:rowOff>
    </xdr:to>
    <xdr:sp macro="" textlink="">
      <xdr:nvSpPr>
        <xdr:cNvPr id="75" name="楕円 74"/>
        <xdr:cNvSpPr/>
      </xdr:nvSpPr>
      <xdr:spPr bwMode="auto">
        <a:xfrm>
          <a:off x="3556000" y="295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79652</xdr:rowOff>
    </xdr:from>
    <xdr:ext cx="762000" cy="259045"/>
    <xdr:sp macro="" textlink="">
      <xdr:nvSpPr>
        <xdr:cNvPr id="76" name="テキスト ボックス 75"/>
        <xdr:cNvSpPr txBox="1"/>
      </xdr:nvSpPr>
      <xdr:spPr>
        <a:xfrm>
          <a:off x="3225800" y="30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16497</xdr:rowOff>
    </xdr:from>
    <xdr:to>
      <xdr:col>15</xdr:col>
      <xdr:colOff>101600</xdr:colOff>
      <xdr:row>17</xdr:row>
      <xdr:rowOff>118097</xdr:rowOff>
    </xdr:to>
    <xdr:sp macro="" textlink="">
      <xdr:nvSpPr>
        <xdr:cNvPr id="77" name="楕円 76"/>
        <xdr:cNvSpPr/>
      </xdr:nvSpPr>
      <xdr:spPr bwMode="auto">
        <a:xfrm>
          <a:off x="2857500" y="2978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102874</xdr:rowOff>
    </xdr:from>
    <xdr:ext cx="762000" cy="259045"/>
    <xdr:sp macro="" textlink="">
      <xdr:nvSpPr>
        <xdr:cNvPr id="78" name="テキスト ボックス 77"/>
        <xdr:cNvSpPr txBox="1"/>
      </xdr:nvSpPr>
      <xdr:spPr>
        <a:xfrm>
          <a:off x="2527300" y="306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61914</xdr:rowOff>
    </xdr:from>
    <xdr:to>
      <xdr:col>29</xdr:col>
      <xdr:colOff>127000</xdr:colOff>
      <xdr:row>35</xdr:row>
      <xdr:rowOff>127620</xdr:rowOff>
    </xdr:to>
    <xdr:cxnSp macro="">
      <xdr:nvCxnSpPr>
        <xdr:cNvPr id="113" name="直線コネクタ 112"/>
        <xdr:cNvCxnSpPr/>
      </xdr:nvCxnSpPr>
      <xdr:spPr bwMode="auto">
        <a:xfrm>
          <a:off x="5003800" y="6672264"/>
          <a:ext cx="647700" cy="6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61914</xdr:rowOff>
    </xdr:from>
    <xdr:to>
      <xdr:col>26</xdr:col>
      <xdr:colOff>50800</xdr:colOff>
      <xdr:row>35</xdr:row>
      <xdr:rowOff>66062</xdr:rowOff>
    </xdr:to>
    <xdr:cxnSp macro="">
      <xdr:nvCxnSpPr>
        <xdr:cNvPr id="116" name="直線コネクタ 115"/>
        <xdr:cNvCxnSpPr/>
      </xdr:nvCxnSpPr>
      <xdr:spPr bwMode="auto">
        <a:xfrm flipV="1">
          <a:off x="4305300" y="6672264"/>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66062</xdr:rowOff>
    </xdr:from>
    <xdr:to>
      <xdr:col>22</xdr:col>
      <xdr:colOff>114300</xdr:colOff>
      <xdr:row>35</xdr:row>
      <xdr:rowOff>97151</xdr:rowOff>
    </xdr:to>
    <xdr:cxnSp macro="">
      <xdr:nvCxnSpPr>
        <xdr:cNvPr id="119" name="直線コネクタ 118"/>
        <xdr:cNvCxnSpPr/>
      </xdr:nvCxnSpPr>
      <xdr:spPr bwMode="auto">
        <a:xfrm flipV="1">
          <a:off x="3606800" y="6676412"/>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34776</xdr:rowOff>
    </xdr:from>
    <xdr:to>
      <xdr:col>18</xdr:col>
      <xdr:colOff>177800</xdr:colOff>
      <xdr:row>35</xdr:row>
      <xdr:rowOff>97151</xdr:rowOff>
    </xdr:to>
    <xdr:cxnSp macro="">
      <xdr:nvCxnSpPr>
        <xdr:cNvPr id="122" name="直線コネクタ 121"/>
        <xdr:cNvCxnSpPr/>
      </xdr:nvCxnSpPr>
      <xdr:spPr bwMode="auto">
        <a:xfrm>
          <a:off x="2908300" y="6645126"/>
          <a:ext cx="698500" cy="6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76820</xdr:rowOff>
    </xdr:from>
    <xdr:to>
      <xdr:col>29</xdr:col>
      <xdr:colOff>177800</xdr:colOff>
      <xdr:row>35</xdr:row>
      <xdr:rowOff>178420</xdr:rowOff>
    </xdr:to>
    <xdr:sp macro="" textlink="">
      <xdr:nvSpPr>
        <xdr:cNvPr id="132" name="楕円 131"/>
        <xdr:cNvSpPr/>
      </xdr:nvSpPr>
      <xdr:spPr bwMode="auto">
        <a:xfrm>
          <a:off x="5600700" y="668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264797</xdr:rowOff>
    </xdr:from>
    <xdr:ext cx="762000" cy="259045"/>
    <xdr:sp macro="" textlink="">
      <xdr:nvSpPr>
        <xdr:cNvPr id="133" name="人口1人当たり決算額の推移該当値テキスト445"/>
        <xdr:cNvSpPr txBox="1"/>
      </xdr:nvSpPr>
      <xdr:spPr>
        <a:xfrm>
          <a:off x="5740400" y="65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11114</xdr:rowOff>
    </xdr:from>
    <xdr:to>
      <xdr:col>26</xdr:col>
      <xdr:colOff>101600</xdr:colOff>
      <xdr:row>35</xdr:row>
      <xdr:rowOff>112714</xdr:rowOff>
    </xdr:to>
    <xdr:sp macro="" textlink="">
      <xdr:nvSpPr>
        <xdr:cNvPr id="134" name="楕円 133"/>
        <xdr:cNvSpPr/>
      </xdr:nvSpPr>
      <xdr:spPr bwMode="auto">
        <a:xfrm>
          <a:off x="4953000" y="662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122891</xdr:rowOff>
    </xdr:from>
    <xdr:ext cx="736600" cy="259045"/>
    <xdr:sp macro="" textlink="">
      <xdr:nvSpPr>
        <xdr:cNvPr id="135" name="テキスト ボックス 134"/>
        <xdr:cNvSpPr txBox="1"/>
      </xdr:nvSpPr>
      <xdr:spPr>
        <a:xfrm>
          <a:off x="4622800" y="639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15262</xdr:rowOff>
    </xdr:from>
    <xdr:to>
      <xdr:col>22</xdr:col>
      <xdr:colOff>165100</xdr:colOff>
      <xdr:row>35</xdr:row>
      <xdr:rowOff>116862</xdr:rowOff>
    </xdr:to>
    <xdr:sp macro="" textlink="">
      <xdr:nvSpPr>
        <xdr:cNvPr id="136" name="楕円 135"/>
        <xdr:cNvSpPr/>
      </xdr:nvSpPr>
      <xdr:spPr bwMode="auto">
        <a:xfrm>
          <a:off x="4254500" y="662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127039</xdr:rowOff>
    </xdr:from>
    <xdr:ext cx="762000" cy="259045"/>
    <xdr:sp macro="" textlink="">
      <xdr:nvSpPr>
        <xdr:cNvPr id="137" name="テキスト ボックス 136"/>
        <xdr:cNvSpPr txBox="1"/>
      </xdr:nvSpPr>
      <xdr:spPr>
        <a:xfrm>
          <a:off x="3924300" y="63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46351</xdr:rowOff>
    </xdr:from>
    <xdr:to>
      <xdr:col>19</xdr:col>
      <xdr:colOff>38100</xdr:colOff>
      <xdr:row>35</xdr:row>
      <xdr:rowOff>147951</xdr:rowOff>
    </xdr:to>
    <xdr:sp macro="" textlink="">
      <xdr:nvSpPr>
        <xdr:cNvPr id="138" name="楕円 137"/>
        <xdr:cNvSpPr/>
      </xdr:nvSpPr>
      <xdr:spPr bwMode="auto">
        <a:xfrm>
          <a:off x="3556000" y="66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158128</xdr:rowOff>
    </xdr:from>
    <xdr:ext cx="762000" cy="259045"/>
    <xdr:sp macro="" textlink="">
      <xdr:nvSpPr>
        <xdr:cNvPr id="139" name="テキスト ボックス 138"/>
        <xdr:cNvSpPr txBox="1"/>
      </xdr:nvSpPr>
      <xdr:spPr>
        <a:xfrm>
          <a:off x="3225800" y="642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326876</xdr:rowOff>
    </xdr:from>
    <xdr:to>
      <xdr:col>15</xdr:col>
      <xdr:colOff>101600</xdr:colOff>
      <xdr:row>35</xdr:row>
      <xdr:rowOff>85576</xdr:rowOff>
    </xdr:to>
    <xdr:sp macro="" textlink="">
      <xdr:nvSpPr>
        <xdr:cNvPr id="140" name="楕円 139"/>
        <xdr:cNvSpPr/>
      </xdr:nvSpPr>
      <xdr:spPr bwMode="auto">
        <a:xfrm>
          <a:off x="2857500" y="6594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95753</xdr:rowOff>
    </xdr:from>
    <xdr:ext cx="762000" cy="259045"/>
    <xdr:sp macro="" textlink="">
      <xdr:nvSpPr>
        <xdr:cNvPr id="141" name="テキスト ボックス 140"/>
        <xdr:cNvSpPr txBox="1"/>
      </xdr:nvSpPr>
      <xdr:spPr>
        <a:xfrm>
          <a:off x="2527300" y="636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46584</xdr:rowOff>
    </xdr:from>
    <xdr:to>
      <xdr:col>24</xdr:col>
      <xdr:colOff>63500</xdr:colOff>
      <xdr:row>37</xdr:row>
      <xdr:rowOff>66281</xdr:rowOff>
    </xdr:to>
    <xdr:cxnSp macro="">
      <xdr:nvCxnSpPr>
        <xdr:cNvPr id="61" name="直線コネクタ 60"/>
        <xdr:cNvCxnSpPr/>
      </xdr:nvCxnSpPr>
      <xdr:spPr>
        <a:xfrm flipV="1">
          <a:off x="3797300" y="6390234"/>
          <a:ext cx="8382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65824</xdr:rowOff>
    </xdr:from>
    <xdr:to>
      <xdr:col>19</xdr:col>
      <xdr:colOff>177800</xdr:colOff>
      <xdr:row>37</xdr:row>
      <xdr:rowOff>66281</xdr:rowOff>
    </xdr:to>
    <xdr:cxnSp macro="">
      <xdr:nvCxnSpPr>
        <xdr:cNvPr id="64" name="直線コネクタ 63"/>
        <xdr:cNvCxnSpPr/>
      </xdr:nvCxnSpPr>
      <xdr:spPr>
        <a:xfrm>
          <a:off x="2908300" y="64094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64910</xdr:rowOff>
    </xdr:from>
    <xdr:to>
      <xdr:col>15</xdr:col>
      <xdr:colOff>50800</xdr:colOff>
      <xdr:row>37</xdr:row>
      <xdr:rowOff>65824</xdr:rowOff>
    </xdr:to>
    <xdr:cxnSp macro="">
      <xdr:nvCxnSpPr>
        <xdr:cNvPr id="67" name="直線コネクタ 66"/>
        <xdr:cNvCxnSpPr/>
      </xdr:nvCxnSpPr>
      <xdr:spPr>
        <a:xfrm>
          <a:off x="2019300" y="640856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80975</xdr:rowOff>
    </xdr:from>
    <xdr:to>
      <xdr:col>15</xdr:col>
      <xdr:colOff>101600</xdr:colOff>
      <xdr:row>37</xdr:row>
      <xdr:rowOff>11125</xdr:rowOff>
    </xdr:to>
    <xdr:sp macro="" textlink="">
      <xdr:nvSpPr>
        <xdr:cNvPr id="68" name="フローチャート: 判断 67"/>
        <xdr:cNvSpPr/>
      </xdr:nvSpPr>
      <xdr:spPr>
        <a:xfrm>
          <a:off x="2857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27652</xdr:rowOff>
    </xdr:from>
    <xdr:ext cx="534377" cy="259045"/>
    <xdr:sp macro="" textlink="">
      <xdr:nvSpPr>
        <xdr:cNvPr id="69" name="テキスト ボックス 68"/>
        <xdr:cNvSpPr txBox="1"/>
      </xdr:nvSpPr>
      <xdr:spPr>
        <a:xfrm>
          <a:off x="2641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64910</xdr:rowOff>
    </xdr:from>
    <xdr:to>
      <xdr:col>10</xdr:col>
      <xdr:colOff>114300</xdr:colOff>
      <xdr:row>37</xdr:row>
      <xdr:rowOff>112249</xdr:rowOff>
    </xdr:to>
    <xdr:cxnSp macro="">
      <xdr:nvCxnSpPr>
        <xdr:cNvPr id="70" name="直線コネクタ 69"/>
        <xdr:cNvCxnSpPr/>
      </xdr:nvCxnSpPr>
      <xdr:spPr>
        <a:xfrm flipV="1">
          <a:off x="1130300" y="6408560"/>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167234</xdr:rowOff>
    </xdr:from>
    <xdr:to>
      <xdr:col>24</xdr:col>
      <xdr:colOff>114300</xdr:colOff>
      <xdr:row>37</xdr:row>
      <xdr:rowOff>97384</xdr:rowOff>
    </xdr:to>
    <xdr:sp macro="" textlink="">
      <xdr:nvSpPr>
        <xdr:cNvPr id="80" name="楕円 79"/>
        <xdr:cNvSpPr/>
      </xdr:nvSpPr>
      <xdr:spPr>
        <a:xfrm>
          <a:off x="4584700" y="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18661</xdr:rowOff>
    </xdr:from>
    <xdr:ext cx="534377" cy="259045"/>
    <xdr:sp macro="" textlink="">
      <xdr:nvSpPr>
        <xdr:cNvPr id="81" name="人件費該当値テキスト"/>
        <xdr:cNvSpPr txBox="1"/>
      </xdr:nvSpPr>
      <xdr:spPr>
        <a:xfrm>
          <a:off x="4686300" y="61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15481</xdr:rowOff>
    </xdr:from>
    <xdr:to>
      <xdr:col>20</xdr:col>
      <xdr:colOff>38100</xdr:colOff>
      <xdr:row>37</xdr:row>
      <xdr:rowOff>117081</xdr:rowOff>
    </xdr:to>
    <xdr:sp macro="" textlink="">
      <xdr:nvSpPr>
        <xdr:cNvPr id="82" name="楕円 81"/>
        <xdr:cNvSpPr/>
      </xdr:nvSpPr>
      <xdr:spPr>
        <a:xfrm>
          <a:off x="37465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108208</xdr:rowOff>
    </xdr:from>
    <xdr:ext cx="534377" cy="259045"/>
    <xdr:sp macro="" textlink="">
      <xdr:nvSpPr>
        <xdr:cNvPr id="83" name="テキスト ボックス 82"/>
        <xdr:cNvSpPr txBox="1"/>
      </xdr:nvSpPr>
      <xdr:spPr>
        <a:xfrm>
          <a:off x="3530111" y="64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15024</xdr:rowOff>
    </xdr:from>
    <xdr:to>
      <xdr:col>15</xdr:col>
      <xdr:colOff>101600</xdr:colOff>
      <xdr:row>37</xdr:row>
      <xdr:rowOff>116624</xdr:rowOff>
    </xdr:to>
    <xdr:sp macro="" textlink="">
      <xdr:nvSpPr>
        <xdr:cNvPr id="84" name="楕円 83"/>
        <xdr:cNvSpPr/>
      </xdr:nvSpPr>
      <xdr:spPr>
        <a:xfrm>
          <a:off x="2857500" y="6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107751</xdr:rowOff>
    </xdr:from>
    <xdr:ext cx="534377" cy="259045"/>
    <xdr:sp macro="" textlink="">
      <xdr:nvSpPr>
        <xdr:cNvPr id="85" name="テキスト ボックス 84"/>
        <xdr:cNvSpPr txBox="1"/>
      </xdr:nvSpPr>
      <xdr:spPr>
        <a:xfrm>
          <a:off x="2641111" y="64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14110</xdr:rowOff>
    </xdr:from>
    <xdr:to>
      <xdr:col>10</xdr:col>
      <xdr:colOff>165100</xdr:colOff>
      <xdr:row>37</xdr:row>
      <xdr:rowOff>115710</xdr:rowOff>
    </xdr:to>
    <xdr:sp macro="" textlink="">
      <xdr:nvSpPr>
        <xdr:cNvPr id="86" name="楕円 85"/>
        <xdr:cNvSpPr/>
      </xdr:nvSpPr>
      <xdr:spPr>
        <a:xfrm>
          <a:off x="1968500" y="63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106837</xdr:rowOff>
    </xdr:from>
    <xdr:ext cx="534377" cy="259045"/>
    <xdr:sp macro="" textlink="">
      <xdr:nvSpPr>
        <xdr:cNvPr id="87" name="テキスト ボックス 86"/>
        <xdr:cNvSpPr txBox="1"/>
      </xdr:nvSpPr>
      <xdr:spPr>
        <a:xfrm>
          <a:off x="1752111" y="64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61449</xdr:rowOff>
    </xdr:from>
    <xdr:to>
      <xdr:col>6</xdr:col>
      <xdr:colOff>38100</xdr:colOff>
      <xdr:row>37</xdr:row>
      <xdr:rowOff>163049</xdr:rowOff>
    </xdr:to>
    <xdr:sp macro="" textlink="">
      <xdr:nvSpPr>
        <xdr:cNvPr id="88" name="楕円 87"/>
        <xdr:cNvSpPr/>
      </xdr:nvSpPr>
      <xdr:spPr>
        <a:xfrm>
          <a:off x="1079500" y="64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154176</xdr:rowOff>
    </xdr:from>
    <xdr:ext cx="534377" cy="259045"/>
    <xdr:sp macro="" textlink="">
      <xdr:nvSpPr>
        <xdr:cNvPr id="89" name="テキスト ボックス 88"/>
        <xdr:cNvSpPr txBox="1"/>
      </xdr:nvSpPr>
      <xdr:spPr>
        <a:xfrm>
          <a:off x="863111" y="64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123675</xdr:rowOff>
    </xdr:from>
    <xdr:to>
      <xdr:col>24</xdr:col>
      <xdr:colOff>62865</xdr:colOff>
      <xdr:row>57</xdr:row>
      <xdr:rowOff>35299</xdr:rowOff>
    </xdr:to>
    <xdr:cxnSp macro="">
      <xdr:nvCxnSpPr>
        <xdr:cNvPr id="112" name="直線コネクタ 111"/>
        <xdr:cNvCxnSpPr/>
      </xdr:nvCxnSpPr>
      <xdr:spPr>
        <a:xfrm flipV="1">
          <a:off x="4633595" y="8696175"/>
          <a:ext cx="1270" cy="111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39126</xdr:rowOff>
    </xdr:from>
    <xdr:ext cx="534377" cy="259045"/>
    <xdr:sp macro="" textlink="">
      <xdr:nvSpPr>
        <xdr:cNvPr id="113" name="物件費最小値テキスト"/>
        <xdr:cNvSpPr txBox="1"/>
      </xdr:nvSpPr>
      <xdr:spPr>
        <a:xfrm>
          <a:off x="4686300" y="98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35299</xdr:rowOff>
    </xdr:from>
    <xdr:to>
      <xdr:col>24</xdr:col>
      <xdr:colOff>152400</xdr:colOff>
      <xdr:row>57</xdr:row>
      <xdr:rowOff>35299</xdr:rowOff>
    </xdr:to>
    <xdr:cxnSp macro="">
      <xdr:nvCxnSpPr>
        <xdr:cNvPr id="114" name="直線コネクタ 113"/>
        <xdr:cNvCxnSpPr/>
      </xdr:nvCxnSpPr>
      <xdr:spPr>
        <a:xfrm>
          <a:off x="4546600" y="9807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70352</xdr:rowOff>
    </xdr:from>
    <xdr:ext cx="534377" cy="259045"/>
    <xdr:sp macro="" textlink="">
      <xdr:nvSpPr>
        <xdr:cNvPr id="115" name="物件費最大値テキスト"/>
        <xdr:cNvSpPr txBox="1"/>
      </xdr:nvSpPr>
      <xdr:spPr>
        <a:xfrm>
          <a:off x="4686300" y="84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123675</xdr:rowOff>
    </xdr:from>
    <xdr:to>
      <xdr:col>24</xdr:col>
      <xdr:colOff>152400</xdr:colOff>
      <xdr:row>50</xdr:row>
      <xdr:rowOff>123675</xdr:rowOff>
    </xdr:to>
    <xdr:cxnSp macro="">
      <xdr:nvCxnSpPr>
        <xdr:cNvPr id="116" name="直線コネクタ 115"/>
        <xdr:cNvCxnSpPr/>
      </xdr:nvCxnSpPr>
      <xdr:spPr>
        <a:xfrm>
          <a:off x="4546600" y="869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30383</xdr:rowOff>
    </xdr:from>
    <xdr:to>
      <xdr:col>24</xdr:col>
      <xdr:colOff>63500</xdr:colOff>
      <xdr:row>57</xdr:row>
      <xdr:rowOff>35299</xdr:rowOff>
    </xdr:to>
    <xdr:cxnSp macro="">
      <xdr:nvCxnSpPr>
        <xdr:cNvPr id="117" name="直線コネクタ 116"/>
        <xdr:cNvCxnSpPr/>
      </xdr:nvCxnSpPr>
      <xdr:spPr>
        <a:xfrm>
          <a:off x="3797300" y="9803033"/>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102496</xdr:rowOff>
    </xdr:from>
    <xdr:ext cx="534377" cy="259045"/>
    <xdr:sp macro="" textlink="">
      <xdr:nvSpPr>
        <xdr:cNvPr id="118" name="物件費平均値テキスト"/>
        <xdr:cNvSpPr txBox="1"/>
      </xdr:nvSpPr>
      <xdr:spPr>
        <a:xfrm>
          <a:off x="4686300" y="918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79619</xdr:rowOff>
    </xdr:from>
    <xdr:to>
      <xdr:col>24</xdr:col>
      <xdr:colOff>114300</xdr:colOff>
      <xdr:row>55</xdr:row>
      <xdr:rowOff>9769</xdr:rowOff>
    </xdr:to>
    <xdr:sp macro="" textlink="">
      <xdr:nvSpPr>
        <xdr:cNvPr id="119" name="フローチャート: 判断 118"/>
        <xdr:cNvSpPr/>
      </xdr:nvSpPr>
      <xdr:spPr>
        <a:xfrm>
          <a:off x="45847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21171</xdr:rowOff>
    </xdr:from>
    <xdr:to>
      <xdr:col>19</xdr:col>
      <xdr:colOff>177800</xdr:colOff>
      <xdr:row>57</xdr:row>
      <xdr:rowOff>30383</xdr:rowOff>
    </xdr:to>
    <xdr:cxnSp macro="">
      <xdr:nvCxnSpPr>
        <xdr:cNvPr id="120" name="直線コネクタ 119"/>
        <xdr:cNvCxnSpPr/>
      </xdr:nvCxnSpPr>
      <xdr:spPr>
        <a:xfrm>
          <a:off x="2908300" y="9793821"/>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82545</xdr:rowOff>
    </xdr:from>
    <xdr:to>
      <xdr:col>20</xdr:col>
      <xdr:colOff>38100</xdr:colOff>
      <xdr:row>55</xdr:row>
      <xdr:rowOff>12695</xdr:rowOff>
    </xdr:to>
    <xdr:sp macro="" textlink="">
      <xdr:nvSpPr>
        <xdr:cNvPr id="121" name="フローチャート: 判断 120"/>
        <xdr:cNvSpPr/>
      </xdr:nvSpPr>
      <xdr:spPr>
        <a:xfrm>
          <a:off x="3746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29222</xdr:rowOff>
    </xdr:from>
    <xdr:ext cx="534377" cy="259045"/>
    <xdr:sp macro="" textlink="">
      <xdr:nvSpPr>
        <xdr:cNvPr id="122" name="テキスト ボックス 121"/>
        <xdr:cNvSpPr txBox="1"/>
      </xdr:nvSpPr>
      <xdr:spPr>
        <a:xfrm>
          <a:off x="3530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21171</xdr:rowOff>
    </xdr:from>
    <xdr:to>
      <xdr:col>15</xdr:col>
      <xdr:colOff>50800</xdr:colOff>
      <xdr:row>57</xdr:row>
      <xdr:rowOff>59553</xdr:rowOff>
    </xdr:to>
    <xdr:cxnSp macro="">
      <xdr:nvCxnSpPr>
        <xdr:cNvPr id="123" name="直線コネクタ 122"/>
        <xdr:cNvCxnSpPr/>
      </xdr:nvCxnSpPr>
      <xdr:spPr>
        <a:xfrm flipV="1">
          <a:off x="2019300" y="9793821"/>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100947</xdr:rowOff>
    </xdr:from>
    <xdr:to>
      <xdr:col>15</xdr:col>
      <xdr:colOff>101600</xdr:colOff>
      <xdr:row>54</xdr:row>
      <xdr:rowOff>31097</xdr:rowOff>
    </xdr:to>
    <xdr:sp macro="" textlink="">
      <xdr:nvSpPr>
        <xdr:cNvPr id="124" name="フローチャート: 判断 123"/>
        <xdr:cNvSpPr/>
      </xdr:nvSpPr>
      <xdr:spPr>
        <a:xfrm>
          <a:off x="2857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47624</xdr:rowOff>
    </xdr:from>
    <xdr:ext cx="534377" cy="259045"/>
    <xdr:sp macro="" textlink="">
      <xdr:nvSpPr>
        <xdr:cNvPr id="125" name="テキスト ボックス 124"/>
        <xdr:cNvSpPr txBox="1"/>
      </xdr:nvSpPr>
      <xdr:spPr>
        <a:xfrm>
          <a:off x="2641111" y="89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59553</xdr:rowOff>
    </xdr:from>
    <xdr:to>
      <xdr:col>10</xdr:col>
      <xdr:colOff>114300</xdr:colOff>
      <xdr:row>57</xdr:row>
      <xdr:rowOff>104496</xdr:rowOff>
    </xdr:to>
    <xdr:cxnSp macro="">
      <xdr:nvCxnSpPr>
        <xdr:cNvPr id="126" name="直線コネクタ 125"/>
        <xdr:cNvCxnSpPr/>
      </xdr:nvCxnSpPr>
      <xdr:spPr>
        <a:xfrm flipV="1">
          <a:off x="1130300" y="9832203"/>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101176</xdr:rowOff>
    </xdr:from>
    <xdr:to>
      <xdr:col>10</xdr:col>
      <xdr:colOff>165100</xdr:colOff>
      <xdr:row>54</xdr:row>
      <xdr:rowOff>31326</xdr:rowOff>
    </xdr:to>
    <xdr:sp macro="" textlink="">
      <xdr:nvSpPr>
        <xdr:cNvPr id="127" name="フローチャート: 判断 126"/>
        <xdr:cNvSpPr/>
      </xdr:nvSpPr>
      <xdr:spPr>
        <a:xfrm>
          <a:off x="1968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47853</xdr:rowOff>
    </xdr:from>
    <xdr:ext cx="534377" cy="259045"/>
    <xdr:sp macro="" textlink="">
      <xdr:nvSpPr>
        <xdr:cNvPr id="128" name="テキスト ボックス 127"/>
        <xdr:cNvSpPr txBox="1"/>
      </xdr:nvSpPr>
      <xdr:spPr>
        <a:xfrm>
          <a:off x="1752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90454</xdr:rowOff>
    </xdr:from>
    <xdr:to>
      <xdr:col>6</xdr:col>
      <xdr:colOff>38100</xdr:colOff>
      <xdr:row>54</xdr:row>
      <xdr:rowOff>20604</xdr:rowOff>
    </xdr:to>
    <xdr:sp macro="" textlink="">
      <xdr:nvSpPr>
        <xdr:cNvPr id="129" name="フローチャート: 判断 128"/>
        <xdr:cNvSpPr/>
      </xdr:nvSpPr>
      <xdr:spPr>
        <a:xfrm>
          <a:off x="1079500" y="917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37131</xdr:rowOff>
    </xdr:from>
    <xdr:ext cx="534377" cy="259045"/>
    <xdr:sp macro="" textlink="">
      <xdr:nvSpPr>
        <xdr:cNvPr id="130" name="テキスト ボックス 129"/>
        <xdr:cNvSpPr txBox="1"/>
      </xdr:nvSpPr>
      <xdr:spPr>
        <a:xfrm>
          <a:off x="863111" y="895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155949</xdr:rowOff>
    </xdr:from>
    <xdr:to>
      <xdr:col>24</xdr:col>
      <xdr:colOff>114300</xdr:colOff>
      <xdr:row>57</xdr:row>
      <xdr:rowOff>86099</xdr:rowOff>
    </xdr:to>
    <xdr:sp macro="" textlink="">
      <xdr:nvSpPr>
        <xdr:cNvPr id="136" name="楕円 135"/>
        <xdr:cNvSpPr/>
      </xdr:nvSpPr>
      <xdr:spPr>
        <a:xfrm>
          <a:off x="4584700" y="97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70876</xdr:rowOff>
    </xdr:from>
    <xdr:ext cx="534377" cy="259045"/>
    <xdr:sp macro="" textlink="">
      <xdr:nvSpPr>
        <xdr:cNvPr id="137" name="物件費該当値テキスト"/>
        <xdr:cNvSpPr txBox="1"/>
      </xdr:nvSpPr>
      <xdr:spPr>
        <a:xfrm>
          <a:off x="4686300" y="96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151033</xdr:rowOff>
    </xdr:from>
    <xdr:to>
      <xdr:col>20</xdr:col>
      <xdr:colOff>38100</xdr:colOff>
      <xdr:row>57</xdr:row>
      <xdr:rowOff>81183</xdr:rowOff>
    </xdr:to>
    <xdr:sp macro="" textlink="">
      <xdr:nvSpPr>
        <xdr:cNvPr id="138" name="楕円 137"/>
        <xdr:cNvSpPr/>
      </xdr:nvSpPr>
      <xdr:spPr>
        <a:xfrm>
          <a:off x="3746500" y="97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72310</xdr:rowOff>
    </xdr:from>
    <xdr:ext cx="534377" cy="259045"/>
    <xdr:sp macro="" textlink="">
      <xdr:nvSpPr>
        <xdr:cNvPr id="139" name="テキスト ボックス 138"/>
        <xdr:cNvSpPr txBox="1"/>
      </xdr:nvSpPr>
      <xdr:spPr>
        <a:xfrm>
          <a:off x="3530111" y="98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141821</xdr:rowOff>
    </xdr:from>
    <xdr:to>
      <xdr:col>15</xdr:col>
      <xdr:colOff>101600</xdr:colOff>
      <xdr:row>57</xdr:row>
      <xdr:rowOff>71971</xdr:rowOff>
    </xdr:to>
    <xdr:sp macro="" textlink="">
      <xdr:nvSpPr>
        <xdr:cNvPr id="140" name="楕円 139"/>
        <xdr:cNvSpPr/>
      </xdr:nvSpPr>
      <xdr:spPr>
        <a:xfrm>
          <a:off x="2857500" y="97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63098</xdr:rowOff>
    </xdr:from>
    <xdr:ext cx="534377" cy="259045"/>
    <xdr:sp macro="" textlink="">
      <xdr:nvSpPr>
        <xdr:cNvPr id="141" name="テキスト ボックス 140"/>
        <xdr:cNvSpPr txBox="1"/>
      </xdr:nvSpPr>
      <xdr:spPr>
        <a:xfrm>
          <a:off x="2641111" y="98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8753</xdr:rowOff>
    </xdr:from>
    <xdr:to>
      <xdr:col>10</xdr:col>
      <xdr:colOff>165100</xdr:colOff>
      <xdr:row>57</xdr:row>
      <xdr:rowOff>110353</xdr:rowOff>
    </xdr:to>
    <xdr:sp macro="" textlink="">
      <xdr:nvSpPr>
        <xdr:cNvPr id="142" name="楕円 141"/>
        <xdr:cNvSpPr/>
      </xdr:nvSpPr>
      <xdr:spPr>
        <a:xfrm>
          <a:off x="1968500" y="9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101480</xdr:rowOff>
    </xdr:from>
    <xdr:ext cx="534377" cy="259045"/>
    <xdr:sp macro="" textlink="">
      <xdr:nvSpPr>
        <xdr:cNvPr id="143" name="テキスト ボックス 142"/>
        <xdr:cNvSpPr txBox="1"/>
      </xdr:nvSpPr>
      <xdr:spPr>
        <a:xfrm>
          <a:off x="1752111" y="98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53696</xdr:rowOff>
    </xdr:from>
    <xdr:to>
      <xdr:col>6</xdr:col>
      <xdr:colOff>38100</xdr:colOff>
      <xdr:row>57</xdr:row>
      <xdr:rowOff>155296</xdr:rowOff>
    </xdr:to>
    <xdr:sp macro="" textlink="">
      <xdr:nvSpPr>
        <xdr:cNvPr id="144" name="楕円 143"/>
        <xdr:cNvSpPr/>
      </xdr:nvSpPr>
      <xdr:spPr>
        <a:xfrm>
          <a:off x="1079500" y="98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146423</xdr:rowOff>
    </xdr:from>
    <xdr:ext cx="534377" cy="259045"/>
    <xdr:sp macro="" textlink="">
      <xdr:nvSpPr>
        <xdr:cNvPr id="145" name="テキスト ボックス 144"/>
        <xdr:cNvSpPr txBox="1"/>
      </xdr:nvSpPr>
      <xdr:spPr>
        <a:xfrm>
          <a:off x="863111" y="99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67" name="直線コネクタ 166"/>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68"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69" name="直線コネクタ 168"/>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0"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1" name="直線コネクタ 170"/>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98871</xdr:rowOff>
    </xdr:from>
    <xdr:to>
      <xdr:col>24</xdr:col>
      <xdr:colOff>63500</xdr:colOff>
      <xdr:row>78</xdr:row>
      <xdr:rowOff>101203</xdr:rowOff>
    </xdr:to>
    <xdr:cxnSp macro="">
      <xdr:nvCxnSpPr>
        <xdr:cNvPr id="172" name="直線コネクタ 171"/>
        <xdr:cNvCxnSpPr/>
      </xdr:nvCxnSpPr>
      <xdr:spPr>
        <a:xfrm>
          <a:off x="3797300" y="13471971"/>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3"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4" name="フローチャート: 判断 173"/>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94255</xdr:rowOff>
    </xdr:from>
    <xdr:to>
      <xdr:col>19</xdr:col>
      <xdr:colOff>177800</xdr:colOff>
      <xdr:row>78</xdr:row>
      <xdr:rowOff>98871</xdr:rowOff>
    </xdr:to>
    <xdr:cxnSp macro="">
      <xdr:nvCxnSpPr>
        <xdr:cNvPr id="175" name="直線コネクタ 174"/>
        <xdr:cNvCxnSpPr/>
      </xdr:nvCxnSpPr>
      <xdr:spPr>
        <a:xfrm>
          <a:off x="2908300" y="13467355"/>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76" name="フローチャート: 判断 175"/>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77" name="テキスト ボックス 176"/>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94255</xdr:rowOff>
    </xdr:from>
    <xdr:to>
      <xdr:col>15</xdr:col>
      <xdr:colOff>50800</xdr:colOff>
      <xdr:row>78</xdr:row>
      <xdr:rowOff>98597</xdr:rowOff>
    </xdr:to>
    <xdr:cxnSp macro="">
      <xdr:nvCxnSpPr>
        <xdr:cNvPr id="178" name="直線コネクタ 177"/>
        <xdr:cNvCxnSpPr/>
      </xdr:nvCxnSpPr>
      <xdr:spPr>
        <a:xfrm flipV="1">
          <a:off x="2019300" y="13467355"/>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85471</xdr:rowOff>
    </xdr:from>
    <xdr:to>
      <xdr:col>15</xdr:col>
      <xdr:colOff>101600</xdr:colOff>
      <xdr:row>78</xdr:row>
      <xdr:rowOff>15621</xdr:rowOff>
    </xdr:to>
    <xdr:sp macro="" textlink="">
      <xdr:nvSpPr>
        <xdr:cNvPr id="179" name="フローチャート: 判断 178"/>
        <xdr:cNvSpPr/>
      </xdr:nvSpPr>
      <xdr:spPr>
        <a:xfrm>
          <a:off x="2857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32148</xdr:rowOff>
    </xdr:from>
    <xdr:ext cx="469744" cy="259045"/>
    <xdr:sp macro="" textlink="">
      <xdr:nvSpPr>
        <xdr:cNvPr id="180" name="テキスト ボックス 179"/>
        <xdr:cNvSpPr txBox="1"/>
      </xdr:nvSpPr>
      <xdr:spPr>
        <a:xfrm>
          <a:off x="2673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85156</xdr:rowOff>
    </xdr:from>
    <xdr:to>
      <xdr:col>10</xdr:col>
      <xdr:colOff>114300</xdr:colOff>
      <xdr:row>78</xdr:row>
      <xdr:rowOff>98597</xdr:rowOff>
    </xdr:to>
    <xdr:cxnSp macro="">
      <xdr:nvCxnSpPr>
        <xdr:cNvPr id="181" name="直線コネクタ 180"/>
        <xdr:cNvCxnSpPr/>
      </xdr:nvCxnSpPr>
      <xdr:spPr>
        <a:xfrm>
          <a:off x="1130300" y="13458256"/>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2" name="フローチャート: 判断 181"/>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3" name="テキスト ボックス 182"/>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4" name="フローチャート: 判断 183"/>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5" name="テキスト ボックス 184"/>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50403</xdr:rowOff>
    </xdr:from>
    <xdr:to>
      <xdr:col>24</xdr:col>
      <xdr:colOff>114300</xdr:colOff>
      <xdr:row>78</xdr:row>
      <xdr:rowOff>152003</xdr:rowOff>
    </xdr:to>
    <xdr:sp macro="" textlink="">
      <xdr:nvSpPr>
        <xdr:cNvPr id="191" name="楕円 190"/>
        <xdr:cNvSpPr/>
      </xdr:nvSpPr>
      <xdr:spPr>
        <a:xfrm>
          <a:off x="4584700" y="13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136780</xdr:rowOff>
    </xdr:from>
    <xdr:ext cx="378565" cy="259045"/>
    <xdr:sp macro="" textlink="">
      <xdr:nvSpPr>
        <xdr:cNvPr id="192" name="維持補修費該当値テキスト"/>
        <xdr:cNvSpPr txBox="1"/>
      </xdr:nvSpPr>
      <xdr:spPr>
        <a:xfrm>
          <a:off x="4686300" y="13338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48071</xdr:rowOff>
    </xdr:from>
    <xdr:to>
      <xdr:col>20</xdr:col>
      <xdr:colOff>38100</xdr:colOff>
      <xdr:row>78</xdr:row>
      <xdr:rowOff>149671</xdr:rowOff>
    </xdr:to>
    <xdr:sp macro="" textlink="">
      <xdr:nvSpPr>
        <xdr:cNvPr id="193" name="楕円 192"/>
        <xdr:cNvSpPr/>
      </xdr:nvSpPr>
      <xdr:spPr>
        <a:xfrm>
          <a:off x="3746500" y="134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140798</xdr:rowOff>
    </xdr:from>
    <xdr:ext cx="378565" cy="259045"/>
    <xdr:sp macro="" textlink="">
      <xdr:nvSpPr>
        <xdr:cNvPr id="194" name="テキスト ボックス 193"/>
        <xdr:cNvSpPr txBox="1"/>
      </xdr:nvSpPr>
      <xdr:spPr>
        <a:xfrm>
          <a:off x="3608017" y="135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43455</xdr:rowOff>
    </xdr:from>
    <xdr:to>
      <xdr:col>15</xdr:col>
      <xdr:colOff>101600</xdr:colOff>
      <xdr:row>78</xdr:row>
      <xdr:rowOff>145055</xdr:rowOff>
    </xdr:to>
    <xdr:sp macro="" textlink="">
      <xdr:nvSpPr>
        <xdr:cNvPr id="195" name="楕円 194"/>
        <xdr:cNvSpPr/>
      </xdr:nvSpPr>
      <xdr:spPr>
        <a:xfrm>
          <a:off x="2857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136182</xdr:rowOff>
    </xdr:from>
    <xdr:ext cx="378565" cy="259045"/>
    <xdr:sp macro="" textlink="">
      <xdr:nvSpPr>
        <xdr:cNvPr id="196" name="テキスト ボックス 195"/>
        <xdr:cNvSpPr txBox="1"/>
      </xdr:nvSpPr>
      <xdr:spPr>
        <a:xfrm>
          <a:off x="2719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47797</xdr:rowOff>
    </xdr:from>
    <xdr:to>
      <xdr:col>10</xdr:col>
      <xdr:colOff>165100</xdr:colOff>
      <xdr:row>78</xdr:row>
      <xdr:rowOff>149397</xdr:rowOff>
    </xdr:to>
    <xdr:sp macro="" textlink="">
      <xdr:nvSpPr>
        <xdr:cNvPr id="197" name="楕円 196"/>
        <xdr:cNvSpPr/>
      </xdr:nvSpPr>
      <xdr:spPr>
        <a:xfrm>
          <a:off x="1968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140524</xdr:rowOff>
    </xdr:from>
    <xdr:ext cx="378565" cy="259045"/>
    <xdr:sp macro="" textlink="">
      <xdr:nvSpPr>
        <xdr:cNvPr id="198" name="テキスト ボックス 197"/>
        <xdr:cNvSpPr txBox="1"/>
      </xdr:nvSpPr>
      <xdr:spPr>
        <a:xfrm>
          <a:off x="1830017" y="1351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34356</xdr:rowOff>
    </xdr:from>
    <xdr:to>
      <xdr:col>6</xdr:col>
      <xdr:colOff>38100</xdr:colOff>
      <xdr:row>78</xdr:row>
      <xdr:rowOff>135956</xdr:rowOff>
    </xdr:to>
    <xdr:sp macro="" textlink="">
      <xdr:nvSpPr>
        <xdr:cNvPr id="199" name="楕円 198"/>
        <xdr:cNvSpPr/>
      </xdr:nvSpPr>
      <xdr:spPr>
        <a:xfrm>
          <a:off x="1079500" y="134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127083</xdr:rowOff>
    </xdr:from>
    <xdr:ext cx="469744" cy="259045"/>
    <xdr:sp macro="" textlink="">
      <xdr:nvSpPr>
        <xdr:cNvPr id="200" name="テキスト ボックス 199"/>
        <xdr:cNvSpPr txBox="1"/>
      </xdr:nvSpPr>
      <xdr:spPr>
        <a:xfrm>
          <a:off x="895428" y="135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3" name="直線コネクタ 222"/>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4"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5" name="直線コネクタ 224"/>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26"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27" name="直線コネクタ 226"/>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7676</xdr:rowOff>
    </xdr:from>
    <xdr:to>
      <xdr:col>24</xdr:col>
      <xdr:colOff>63500</xdr:colOff>
      <xdr:row>98</xdr:row>
      <xdr:rowOff>25065</xdr:rowOff>
    </xdr:to>
    <xdr:cxnSp macro="">
      <xdr:nvCxnSpPr>
        <xdr:cNvPr id="228" name="直線コネクタ 227"/>
        <xdr:cNvCxnSpPr/>
      </xdr:nvCxnSpPr>
      <xdr:spPr>
        <a:xfrm flipV="1">
          <a:off x="3797300" y="16809776"/>
          <a:ext cx="8382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29"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0" name="フローチャート: 判断 229"/>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25065</xdr:rowOff>
    </xdr:from>
    <xdr:to>
      <xdr:col>19</xdr:col>
      <xdr:colOff>177800</xdr:colOff>
      <xdr:row>98</xdr:row>
      <xdr:rowOff>66487</xdr:rowOff>
    </xdr:to>
    <xdr:cxnSp macro="">
      <xdr:nvCxnSpPr>
        <xdr:cNvPr id="231" name="直線コネクタ 230"/>
        <xdr:cNvCxnSpPr/>
      </xdr:nvCxnSpPr>
      <xdr:spPr>
        <a:xfrm flipV="1">
          <a:off x="2908300" y="16827165"/>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2" name="フローチャート: 判断 231"/>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3" name="テキスト ボックス 232"/>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66487</xdr:rowOff>
    </xdr:from>
    <xdr:to>
      <xdr:col>15</xdr:col>
      <xdr:colOff>50800</xdr:colOff>
      <xdr:row>98</xdr:row>
      <xdr:rowOff>81606</xdr:rowOff>
    </xdr:to>
    <xdr:cxnSp macro="">
      <xdr:nvCxnSpPr>
        <xdr:cNvPr id="234" name="直線コネクタ 233"/>
        <xdr:cNvCxnSpPr/>
      </xdr:nvCxnSpPr>
      <xdr:spPr>
        <a:xfrm flipV="1">
          <a:off x="2019300" y="16868587"/>
          <a:ext cx="889000" cy="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43210</xdr:rowOff>
    </xdr:from>
    <xdr:to>
      <xdr:col>15</xdr:col>
      <xdr:colOff>101600</xdr:colOff>
      <xdr:row>97</xdr:row>
      <xdr:rowOff>144810</xdr:rowOff>
    </xdr:to>
    <xdr:sp macro="" textlink="">
      <xdr:nvSpPr>
        <xdr:cNvPr id="235" name="フローチャート: 判断 234"/>
        <xdr:cNvSpPr/>
      </xdr:nvSpPr>
      <xdr:spPr>
        <a:xfrm>
          <a:off x="2857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161337</xdr:rowOff>
    </xdr:from>
    <xdr:ext cx="534377" cy="259045"/>
    <xdr:sp macro="" textlink="">
      <xdr:nvSpPr>
        <xdr:cNvPr id="236" name="テキスト ボックス 235"/>
        <xdr:cNvSpPr txBox="1"/>
      </xdr:nvSpPr>
      <xdr:spPr>
        <a:xfrm>
          <a:off x="2641111" y="164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81606</xdr:rowOff>
    </xdr:from>
    <xdr:to>
      <xdr:col>10</xdr:col>
      <xdr:colOff>114300</xdr:colOff>
      <xdr:row>98</xdr:row>
      <xdr:rowOff>159406</xdr:rowOff>
    </xdr:to>
    <xdr:cxnSp macro="">
      <xdr:nvCxnSpPr>
        <xdr:cNvPr id="237" name="直線コネクタ 236"/>
        <xdr:cNvCxnSpPr/>
      </xdr:nvCxnSpPr>
      <xdr:spPr>
        <a:xfrm flipV="1">
          <a:off x="1130300" y="16883706"/>
          <a:ext cx="889000" cy="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38" name="フローチャート: 判断 237"/>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39" name="テキスト ボックス 238"/>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0" name="フローチャート: 判断 239"/>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1" name="テキスト ボックス 240"/>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128326</xdr:rowOff>
    </xdr:from>
    <xdr:to>
      <xdr:col>24</xdr:col>
      <xdr:colOff>114300</xdr:colOff>
      <xdr:row>98</xdr:row>
      <xdr:rowOff>58476</xdr:rowOff>
    </xdr:to>
    <xdr:sp macro="" textlink="">
      <xdr:nvSpPr>
        <xdr:cNvPr id="247" name="楕円 246"/>
        <xdr:cNvSpPr/>
      </xdr:nvSpPr>
      <xdr:spPr>
        <a:xfrm>
          <a:off x="4584700" y="167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106753</xdr:rowOff>
    </xdr:from>
    <xdr:ext cx="534377" cy="259045"/>
    <xdr:sp macro="" textlink="">
      <xdr:nvSpPr>
        <xdr:cNvPr id="248" name="扶助費該当値テキスト"/>
        <xdr:cNvSpPr txBox="1"/>
      </xdr:nvSpPr>
      <xdr:spPr>
        <a:xfrm>
          <a:off x="4686300" y="1673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145715</xdr:rowOff>
    </xdr:from>
    <xdr:to>
      <xdr:col>20</xdr:col>
      <xdr:colOff>38100</xdr:colOff>
      <xdr:row>98</xdr:row>
      <xdr:rowOff>75865</xdr:rowOff>
    </xdr:to>
    <xdr:sp macro="" textlink="">
      <xdr:nvSpPr>
        <xdr:cNvPr id="249" name="楕円 248"/>
        <xdr:cNvSpPr/>
      </xdr:nvSpPr>
      <xdr:spPr>
        <a:xfrm>
          <a:off x="3746500" y="167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66992</xdr:rowOff>
    </xdr:from>
    <xdr:ext cx="534377" cy="259045"/>
    <xdr:sp macro="" textlink="">
      <xdr:nvSpPr>
        <xdr:cNvPr id="250" name="テキスト ボックス 249"/>
        <xdr:cNvSpPr txBox="1"/>
      </xdr:nvSpPr>
      <xdr:spPr>
        <a:xfrm>
          <a:off x="3530111" y="16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15687</xdr:rowOff>
    </xdr:from>
    <xdr:to>
      <xdr:col>15</xdr:col>
      <xdr:colOff>101600</xdr:colOff>
      <xdr:row>98</xdr:row>
      <xdr:rowOff>117287</xdr:rowOff>
    </xdr:to>
    <xdr:sp macro="" textlink="">
      <xdr:nvSpPr>
        <xdr:cNvPr id="251" name="楕円 250"/>
        <xdr:cNvSpPr/>
      </xdr:nvSpPr>
      <xdr:spPr>
        <a:xfrm>
          <a:off x="2857500" y="168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108414</xdr:rowOff>
    </xdr:from>
    <xdr:ext cx="534377" cy="259045"/>
    <xdr:sp macro="" textlink="">
      <xdr:nvSpPr>
        <xdr:cNvPr id="252" name="テキスト ボックス 251"/>
        <xdr:cNvSpPr txBox="1"/>
      </xdr:nvSpPr>
      <xdr:spPr>
        <a:xfrm>
          <a:off x="2641111" y="169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30806</xdr:rowOff>
    </xdr:from>
    <xdr:to>
      <xdr:col>10</xdr:col>
      <xdr:colOff>165100</xdr:colOff>
      <xdr:row>98</xdr:row>
      <xdr:rowOff>132406</xdr:rowOff>
    </xdr:to>
    <xdr:sp macro="" textlink="">
      <xdr:nvSpPr>
        <xdr:cNvPr id="253" name="楕円 252"/>
        <xdr:cNvSpPr/>
      </xdr:nvSpPr>
      <xdr:spPr>
        <a:xfrm>
          <a:off x="1968500" y="168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123533</xdr:rowOff>
    </xdr:from>
    <xdr:ext cx="534377" cy="259045"/>
    <xdr:sp macro="" textlink="">
      <xdr:nvSpPr>
        <xdr:cNvPr id="254" name="テキスト ボックス 253"/>
        <xdr:cNvSpPr txBox="1"/>
      </xdr:nvSpPr>
      <xdr:spPr>
        <a:xfrm>
          <a:off x="1752111" y="169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108606</xdr:rowOff>
    </xdr:from>
    <xdr:to>
      <xdr:col>6</xdr:col>
      <xdr:colOff>38100</xdr:colOff>
      <xdr:row>99</xdr:row>
      <xdr:rowOff>38756</xdr:rowOff>
    </xdr:to>
    <xdr:sp macro="" textlink="">
      <xdr:nvSpPr>
        <xdr:cNvPr id="255" name="楕円 254"/>
        <xdr:cNvSpPr/>
      </xdr:nvSpPr>
      <xdr:spPr>
        <a:xfrm>
          <a:off x="1079500" y="169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29883</xdr:rowOff>
    </xdr:from>
    <xdr:ext cx="534377" cy="259045"/>
    <xdr:sp macro="" textlink="">
      <xdr:nvSpPr>
        <xdr:cNvPr id="256" name="テキスト ボックス 255"/>
        <xdr:cNvSpPr txBox="1"/>
      </xdr:nvSpPr>
      <xdr:spPr>
        <a:xfrm>
          <a:off x="863111" y="170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4" name="テキスト ボックス 27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0" name="直線コネクタ 279"/>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1"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2" name="直線コネクタ 281"/>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3"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4" name="直線コネクタ 283"/>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97777</xdr:rowOff>
    </xdr:from>
    <xdr:to>
      <xdr:col>55</xdr:col>
      <xdr:colOff>0</xdr:colOff>
      <xdr:row>36</xdr:row>
      <xdr:rowOff>622</xdr:rowOff>
    </xdr:to>
    <xdr:cxnSp macro="">
      <xdr:nvCxnSpPr>
        <xdr:cNvPr id="285" name="直線コネクタ 284"/>
        <xdr:cNvCxnSpPr/>
      </xdr:nvCxnSpPr>
      <xdr:spPr>
        <a:xfrm flipV="1">
          <a:off x="9639300" y="6098527"/>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86"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87" name="フローチャート: 判断 286"/>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133757</xdr:rowOff>
    </xdr:from>
    <xdr:to>
      <xdr:col>50</xdr:col>
      <xdr:colOff>114300</xdr:colOff>
      <xdr:row>36</xdr:row>
      <xdr:rowOff>622</xdr:rowOff>
    </xdr:to>
    <xdr:cxnSp macro="">
      <xdr:nvCxnSpPr>
        <xdr:cNvPr id="288" name="直線コネクタ 287"/>
        <xdr:cNvCxnSpPr/>
      </xdr:nvCxnSpPr>
      <xdr:spPr>
        <a:xfrm>
          <a:off x="8750300" y="6134507"/>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89" name="フローチャート: 判断 288"/>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0" name="テキスト ボックス 289"/>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133757</xdr:rowOff>
    </xdr:from>
    <xdr:to>
      <xdr:col>45</xdr:col>
      <xdr:colOff>177800</xdr:colOff>
      <xdr:row>36</xdr:row>
      <xdr:rowOff>38417</xdr:rowOff>
    </xdr:to>
    <xdr:cxnSp macro="">
      <xdr:nvCxnSpPr>
        <xdr:cNvPr id="291" name="直線コネクタ 290"/>
        <xdr:cNvCxnSpPr/>
      </xdr:nvCxnSpPr>
      <xdr:spPr>
        <a:xfrm flipV="1">
          <a:off x="7861300" y="6134507"/>
          <a:ext cx="889000" cy="7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2" name="フローチャート: 判断 291"/>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3" name="テキスト ボックス 292"/>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38417</xdr:rowOff>
    </xdr:from>
    <xdr:to>
      <xdr:col>41</xdr:col>
      <xdr:colOff>50800</xdr:colOff>
      <xdr:row>36</xdr:row>
      <xdr:rowOff>64529</xdr:rowOff>
    </xdr:to>
    <xdr:cxnSp macro="">
      <xdr:nvCxnSpPr>
        <xdr:cNvPr id="294" name="直線コネクタ 293"/>
        <xdr:cNvCxnSpPr/>
      </xdr:nvCxnSpPr>
      <xdr:spPr>
        <a:xfrm flipV="1">
          <a:off x="6972300" y="6210617"/>
          <a:ext cx="889000" cy="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5" name="フローチャート: 判断 294"/>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6" name="テキスト ボックス 295"/>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7" name="フローチャート: 判断 296"/>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8" name="テキスト ボックス 297"/>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46977</xdr:rowOff>
    </xdr:from>
    <xdr:to>
      <xdr:col>55</xdr:col>
      <xdr:colOff>50800</xdr:colOff>
      <xdr:row>35</xdr:row>
      <xdr:rowOff>148577</xdr:rowOff>
    </xdr:to>
    <xdr:sp macro="" textlink="">
      <xdr:nvSpPr>
        <xdr:cNvPr id="304" name="楕円 303"/>
        <xdr:cNvSpPr/>
      </xdr:nvSpPr>
      <xdr:spPr>
        <a:xfrm>
          <a:off x="10426700" y="60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69854</xdr:rowOff>
    </xdr:from>
    <xdr:ext cx="534377" cy="259045"/>
    <xdr:sp macro="" textlink="">
      <xdr:nvSpPr>
        <xdr:cNvPr id="305" name="補助費等該当値テキスト"/>
        <xdr:cNvSpPr txBox="1"/>
      </xdr:nvSpPr>
      <xdr:spPr>
        <a:xfrm>
          <a:off x="10528300" y="58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121272</xdr:rowOff>
    </xdr:from>
    <xdr:to>
      <xdr:col>50</xdr:col>
      <xdr:colOff>165100</xdr:colOff>
      <xdr:row>36</xdr:row>
      <xdr:rowOff>51422</xdr:rowOff>
    </xdr:to>
    <xdr:sp macro="" textlink="">
      <xdr:nvSpPr>
        <xdr:cNvPr id="306" name="楕円 305"/>
        <xdr:cNvSpPr/>
      </xdr:nvSpPr>
      <xdr:spPr>
        <a:xfrm>
          <a:off x="9588500" y="61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67949</xdr:rowOff>
    </xdr:from>
    <xdr:ext cx="534377" cy="259045"/>
    <xdr:sp macro="" textlink="">
      <xdr:nvSpPr>
        <xdr:cNvPr id="307" name="テキスト ボックス 306"/>
        <xdr:cNvSpPr txBox="1"/>
      </xdr:nvSpPr>
      <xdr:spPr>
        <a:xfrm>
          <a:off x="9372111" y="58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82957</xdr:rowOff>
    </xdr:from>
    <xdr:to>
      <xdr:col>46</xdr:col>
      <xdr:colOff>38100</xdr:colOff>
      <xdr:row>36</xdr:row>
      <xdr:rowOff>13107</xdr:rowOff>
    </xdr:to>
    <xdr:sp macro="" textlink="">
      <xdr:nvSpPr>
        <xdr:cNvPr id="308" name="楕円 307"/>
        <xdr:cNvSpPr/>
      </xdr:nvSpPr>
      <xdr:spPr>
        <a:xfrm>
          <a:off x="8699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29634</xdr:rowOff>
    </xdr:from>
    <xdr:ext cx="534377" cy="259045"/>
    <xdr:sp macro="" textlink="">
      <xdr:nvSpPr>
        <xdr:cNvPr id="309" name="テキスト ボックス 308"/>
        <xdr:cNvSpPr txBox="1"/>
      </xdr:nvSpPr>
      <xdr:spPr>
        <a:xfrm>
          <a:off x="8483111" y="58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159067</xdr:rowOff>
    </xdr:from>
    <xdr:to>
      <xdr:col>41</xdr:col>
      <xdr:colOff>101600</xdr:colOff>
      <xdr:row>36</xdr:row>
      <xdr:rowOff>89217</xdr:rowOff>
    </xdr:to>
    <xdr:sp macro="" textlink="">
      <xdr:nvSpPr>
        <xdr:cNvPr id="310" name="楕円 309"/>
        <xdr:cNvSpPr/>
      </xdr:nvSpPr>
      <xdr:spPr>
        <a:xfrm>
          <a:off x="7810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105744</xdr:rowOff>
    </xdr:from>
    <xdr:ext cx="534377" cy="259045"/>
    <xdr:sp macro="" textlink="">
      <xdr:nvSpPr>
        <xdr:cNvPr id="311" name="テキスト ボックス 310"/>
        <xdr:cNvSpPr txBox="1"/>
      </xdr:nvSpPr>
      <xdr:spPr>
        <a:xfrm>
          <a:off x="7594111" y="59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13729</xdr:rowOff>
    </xdr:from>
    <xdr:to>
      <xdr:col>36</xdr:col>
      <xdr:colOff>165100</xdr:colOff>
      <xdr:row>36</xdr:row>
      <xdr:rowOff>115329</xdr:rowOff>
    </xdr:to>
    <xdr:sp macro="" textlink="">
      <xdr:nvSpPr>
        <xdr:cNvPr id="312" name="楕円 311"/>
        <xdr:cNvSpPr/>
      </xdr:nvSpPr>
      <xdr:spPr>
        <a:xfrm>
          <a:off x="6921500" y="61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106456</xdr:rowOff>
    </xdr:from>
    <xdr:ext cx="534377" cy="259045"/>
    <xdr:sp macro="" textlink="">
      <xdr:nvSpPr>
        <xdr:cNvPr id="313" name="テキスト ボックス 312"/>
        <xdr:cNvSpPr txBox="1"/>
      </xdr:nvSpPr>
      <xdr:spPr>
        <a:xfrm>
          <a:off x="6705111" y="62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5" name="直線コネクタ 334"/>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36"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37" name="直線コネクタ 336"/>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38"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39" name="直線コネクタ 338"/>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146718</xdr:rowOff>
    </xdr:from>
    <xdr:to>
      <xdr:col>55</xdr:col>
      <xdr:colOff>0</xdr:colOff>
      <xdr:row>57</xdr:row>
      <xdr:rowOff>170310</xdr:rowOff>
    </xdr:to>
    <xdr:cxnSp macro="">
      <xdr:nvCxnSpPr>
        <xdr:cNvPr id="340" name="直線コネクタ 339"/>
        <xdr:cNvCxnSpPr/>
      </xdr:nvCxnSpPr>
      <xdr:spPr>
        <a:xfrm flipV="1">
          <a:off x="9639300" y="9919368"/>
          <a:ext cx="8382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1"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2" name="フローチャート: 判断 341"/>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151798</xdr:rowOff>
    </xdr:from>
    <xdr:to>
      <xdr:col>50</xdr:col>
      <xdr:colOff>114300</xdr:colOff>
      <xdr:row>57</xdr:row>
      <xdr:rowOff>170310</xdr:rowOff>
    </xdr:to>
    <xdr:cxnSp macro="">
      <xdr:nvCxnSpPr>
        <xdr:cNvPr id="343" name="直線コネクタ 342"/>
        <xdr:cNvCxnSpPr/>
      </xdr:nvCxnSpPr>
      <xdr:spPr>
        <a:xfrm>
          <a:off x="8750300" y="9924448"/>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4" name="フローチャート: 判断 343"/>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5" name="テキスト ボックス 344"/>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105410</xdr:rowOff>
    </xdr:from>
    <xdr:to>
      <xdr:col>45</xdr:col>
      <xdr:colOff>177800</xdr:colOff>
      <xdr:row>57</xdr:row>
      <xdr:rowOff>151798</xdr:rowOff>
    </xdr:to>
    <xdr:cxnSp macro="">
      <xdr:nvCxnSpPr>
        <xdr:cNvPr id="346" name="直線コネクタ 345"/>
        <xdr:cNvCxnSpPr/>
      </xdr:nvCxnSpPr>
      <xdr:spPr>
        <a:xfrm>
          <a:off x="7861300" y="9878060"/>
          <a:ext cx="889000" cy="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12424</xdr:rowOff>
    </xdr:from>
    <xdr:to>
      <xdr:col>46</xdr:col>
      <xdr:colOff>38100</xdr:colOff>
      <xdr:row>57</xdr:row>
      <xdr:rowOff>114024</xdr:rowOff>
    </xdr:to>
    <xdr:sp macro="" textlink="">
      <xdr:nvSpPr>
        <xdr:cNvPr id="347" name="フローチャート: 判断 346"/>
        <xdr:cNvSpPr/>
      </xdr:nvSpPr>
      <xdr:spPr>
        <a:xfrm>
          <a:off x="8699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130551</xdr:rowOff>
    </xdr:from>
    <xdr:ext cx="534377" cy="259045"/>
    <xdr:sp macro="" textlink="">
      <xdr:nvSpPr>
        <xdr:cNvPr id="348" name="テキスト ボックス 347"/>
        <xdr:cNvSpPr txBox="1"/>
      </xdr:nvSpPr>
      <xdr:spPr>
        <a:xfrm>
          <a:off x="8483111" y="95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105410</xdr:rowOff>
    </xdr:from>
    <xdr:to>
      <xdr:col>41</xdr:col>
      <xdr:colOff>50800</xdr:colOff>
      <xdr:row>58</xdr:row>
      <xdr:rowOff>13229</xdr:rowOff>
    </xdr:to>
    <xdr:cxnSp macro="">
      <xdr:nvCxnSpPr>
        <xdr:cNvPr id="349" name="直線コネクタ 348"/>
        <xdr:cNvCxnSpPr/>
      </xdr:nvCxnSpPr>
      <xdr:spPr>
        <a:xfrm flipV="1">
          <a:off x="6972300" y="9878060"/>
          <a:ext cx="889000" cy="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0" name="フローチャート: 判断 349"/>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1" name="テキスト ボックス 350"/>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2" name="フローチャート: 判断 351"/>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3" name="テキスト ボックス 352"/>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95918</xdr:rowOff>
    </xdr:from>
    <xdr:to>
      <xdr:col>55</xdr:col>
      <xdr:colOff>50800</xdr:colOff>
      <xdr:row>58</xdr:row>
      <xdr:rowOff>26068</xdr:rowOff>
    </xdr:to>
    <xdr:sp macro="" textlink="">
      <xdr:nvSpPr>
        <xdr:cNvPr id="359" name="楕円 358"/>
        <xdr:cNvSpPr/>
      </xdr:nvSpPr>
      <xdr:spPr>
        <a:xfrm>
          <a:off x="10426700" y="98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0"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119510</xdr:rowOff>
    </xdr:from>
    <xdr:to>
      <xdr:col>50</xdr:col>
      <xdr:colOff>165100</xdr:colOff>
      <xdr:row>58</xdr:row>
      <xdr:rowOff>49660</xdr:rowOff>
    </xdr:to>
    <xdr:sp macro="" textlink="">
      <xdr:nvSpPr>
        <xdr:cNvPr id="361" name="楕円 360"/>
        <xdr:cNvSpPr/>
      </xdr:nvSpPr>
      <xdr:spPr>
        <a:xfrm>
          <a:off x="9588500" y="98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40787</xdr:rowOff>
    </xdr:from>
    <xdr:ext cx="534377" cy="259045"/>
    <xdr:sp macro="" textlink="">
      <xdr:nvSpPr>
        <xdr:cNvPr id="362" name="テキスト ボックス 361"/>
        <xdr:cNvSpPr txBox="1"/>
      </xdr:nvSpPr>
      <xdr:spPr>
        <a:xfrm>
          <a:off x="9372111" y="99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100998</xdr:rowOff>
    </xdr:from>
    <xdr:to>
      <xdr:col>46</xdr:col>
      <xdr:colOff>38100</xdr:colOff>
      <xdr:row>58</xdr:row>
      <xdr:rowOff>31148</xdr:rowOff>
    </xdr:to>
    <xdr:sp macro="" textlink="">
      <xdr:nvSpPr>
        <xdr:cNvPr id="363" name="楕円 362"/>
        <xdr:cNvSpPr/>
      </xdr:nvSpPr>
      <xdr:spPr>
        <a:xfrm>
          <a:off x="8699500" y="98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22275</xdr:rowOff>
    </xdr:from>
    <xdr:ext cx="534377" cy="259045"/>
    <xdr:sp macro="" textlink="">
      <xdr:nvSpPr>
        <xdr:cNvPr id="364" name="テキスト ボックス 363"/>
        <xdr:cNvSpPr txBox="1"/>
      </xdr:nvSpPr>
      <xdr:spPr>
        <a:xfrm>
          <a:off x="8483111" y="99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54610</xdr:rowOff>
    </xdr:from>
    <xdr:to>
      <xdr:col>41</xdr:col>
      <xdr:colOff>101600</xdr:colOff>
      <xdr:row>57</xdr:row>
      <xdr:rowOff>156210</xdr:rowOff>
    </xdr:to>
    <xdr:sp macro="" textlink="">
      <xdr:nvSpPr>
        <xdr:cNvPr id="365" name="楕円 364"/>
        <xdr:cNvSpPr/>
      </xdr:nvSpPr>
      <xdr:spPr>
        <a:xfrm>
          <a:off x="7810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147337</xdr:rowOff>
    </xdr:from>
    <xdr:ext cx="534377" cy="259045"/>
    <xdr:sp macro="" textlink="">
      <xdr:nvSpPr>
        <xdr:cNvPr id="366" name="テキスト ボックス 365"/>
        <xdr:cNvSpPr txBox="1"/>
      </xdr:nvSpPr>
      <xdr:spPr>
        <a:xfrm>
          <a:off x="7594111" y="99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133879</xdr:rowOff>
    </xdr:from>
    <xdr:to>
      <xdr:col>36</xdr:col>
      <xdr:colOff>165100</xdr:colOff>
      <xdr:row>58</xdr:row>
      <xdr:rowOff>64029</xdr:rowOff>
    </xdr:to>
    <xdr:sp macro="" textlink="">
      <xdr:nvSpPr>
        <xdr:cNvPr id="367" name="楕円 366"/>
        <xdr:cNvSpPr/>
      </xdr:nvSpPr>
      <xdr:spPr>
        <a:xfrm>
          <a:off x="6921500" y="99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55156</xdr:rowOff>
    </xdr:from>
    <xdr:ext cx="534377" cy="259045"/>
    <xdr:sp macro="" textlink="">
      <xdr:nvSpPr>
        <xdr:cNvPr id="368" name="テキスト ボックス 367"/>
        <xdr:cNvSpPr txBox="1"/>
      </xdr:nvSpPr>
      <xdr:spPr>
        <a:xfrm>
          <a:off x="6705111" y="99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9" name="直線コネクタ 37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0" name="テキスト ボックス 37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3" name="直線コネクタ 38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4" name="テキスト ボックス 38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88" name="直線コネクタ 387"/>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8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0" name="直線コネクタ 38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1"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2" name="直線コネクタ 391"/>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116109</xdr:rowOff>
    </xdr:from>
    <xdr:to>
      <xdr:col>55</xdr:col>
      <xdr:colOff>0</xdr:colOff>
      <xdr:row>77</xdr:row>
      <xdr:rowOff>134282</xdr:rowOff>
    </xdr:to>
    <xdr:cxnSp macro="">
      <xdr:nvCxnSpPr>
        <xdr:cNvPr id="393" name="直線コネクタ 392"/>
        <xdr:cNvCxnSpPr/>
      </xdr:nvCxnSpPr>
      <xdr:spPr>
        <a:xfrm>
          <a:off x="9639300" y="13317759"/>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4"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5" name="フローチャート: 判断 394"/>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116109</xdr:rowOff>
    </xdr:from>
    <xdr:to>
      <xdr:col>50</xdr:col>
      <xdr:colOff>114300</xdr:colOff>
      <xdr:row>77</xdr:row>
      <xdr:rowOff>140066</xdr:rowOff>
    </xdr:to>
    <xdr:cxnSp macro="">
      <xdr:nvCxnSpPr>
        <xdr:cNvPr id="396" name="直線コネクタ 395"/>
        <xdr:cNvCxnSpPr/>
      </xdr:nvCxnSpPr>
      <xdr:spPr>
        <a:xfrm flipV="1">
          <a:off x="8750300" y="13317759"/>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397" name="フローチャート: 判断 396"/>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398" name="テキスト ボックス 397"/>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129504</xdr:rowOff>
    </xdr:from>
    <xdr:to>
      <xdr:col>45</xdr:col>
      <xdr:colOff>177800</xdr:colOff>
      <xdr:row>77</xdr:row>
      <xdr:rowOff>140066</xdr:rowOff>
    </xdr:to>
    <xdr:cxnSp macro="">
      <xdr:nvCxnSpPr>
        <xdr:cNvPr id="399" name="直線コネクタ 398"/>
        <xdr:cNvCxnSpPr/>
      </xdr:nvCxnSpPr>
      <xdr:spPr>
        <a:xfrm>
          <a:off x="7861300" y="1333115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25721</xdr:rowOff>
    </xdr:from>
    <xdr:to>
      <xdr:col>46</xdr:col>
      <xdr:colOff>38100</xdr:colOff>
      <xdr:row>77</xdr:row>
      <xdr:rowOff>127321</xdr:rowOff>
    </xdr:to>
    <xdr:sp macro="" textlink="">
      <xdr:nvSpPr>
        <xdr:cNvPr id="400" name="フローチャート: 判断 399"/>
        <xdr:cNvSpPr/>
      </xdr:nvSpPr>
      <xdr:spPr>
        <a:xfrm>
          <a:off x="8699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143848</xdr:rowOff>
    </xdr:from>
    <xdr:ext cx="534377" cy="259045"/>
    <xdr:sp macro="" textlink="">
      <xdr:nvSpPr>
        <xdr:cNvPr id="401" name="テキスト ボックス 400"/>
        <xdr:cNvSpPr txBox="1"/>
      </xdr:nvSpPr>
      <xdr:spPr>
        <a:xfrm>
          <a:off x="8483111" y="13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2" name="フローチャート: 判断 401"/>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3" name="テキスト ボックス 402"/>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83482</xdr:rowOff>
    </xdr:from>
    <xdr:to>
      <xdr:col>55</xdr:col>
      <xdr:colOff>50800</xdr:colOff>
      <xdr:row>78</xdr:row>
      <xdr:rowOff>13632</xdr:rowOff>
    </xdr:to>
    <xdr:sp macro="" textlink="">
      <xdr:nvSpPr>
        <xdr:cNvPr id="409" name="楕円 408"/>
        <xdr:cNvSpPr/>
      </xdr:nvSpPr>
      <xdr:spPr>
        <a:xfrm>
          <a:off x="10426700" y="132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0"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65309</xdr:rowOff>
    </xdr:from>
    <xdr:to>
      <xdr:col>50</xdr:col>
      <xdr:colOff>165100</xdr:colOff>
      <xdr:row>77</xdr:row>
      <xdr:rowOff>166909</xdr:rowOff>
    </xdr:to>
    <xdr:sp macro="" textlink="">
      <xdr:nvSpPr>
        <xdr:cNvPr id="411" name="楕円 410"/>
        <xdr:cNvSpPr/>
      </xdr:nvSpPr>
      <xdr:spPr>
        <a:xfrm>
          <a:off x="9588500" y="132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11986</xdr:rowOff>
    </xdr:from>
    <xdr:ext cx="534377" cy="259045"/>
    <xdr:sp macro="" textlink="">
      <xdr:nvSpPr>
        <xdr:cNvPr id="412" name="テキスト ボックス 411"/>
        <xdr:cNvSpPr txBox="1"/>
      </xdr:nvSpPr>
      <xdr:spPr>
        <a:xfrm>
          <a:off x="9372111" y="130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89266</xdr:rowOff>
    </xdr:from>
    <xdr:to>
      <xdr:col>46</xdr:col>
      <xdr:colOff>38100</xdr:colOff>
      <xdr:row>78</xdr:row>
      <xdr:rowOff>19416</xdr:rowOff>
    </xdr:to>
    <xdr:sp macro="" textlink="">
      <xdr:nvSpPr>
        <xdr:cNvPr id="413" name="楕円 412"/>
        <xdr:cNvSpPr/>
      </xdr:nvSpPr>
      <xdr:spPr>
        <a:xfrm>
          <a:off x="8699500" y="13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10543</xdr:rowOff>
    </xdr:from>
    <xdr:ext cx="469744" cy="259045"/>
    <xdr:sp macro="" textlink="">
      <xdr:nvSpPr>
        <xdr:cNvPr id="414" name="テキスト ボックス 413"/>
        <xdr:cNvSpPr txBox="1"/>
      </xdr:nvSpPr>
      <xdr:spPr>
        <a:xfrm>
          <a:off x="8515428" y="1338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78704</xdr:rowOff>
    </xdr:from>
    <xdr:to>
      <xdr:col>41</xdr:col>
      <xdr:colOff>101600</xdr:colOff>
      <xdr:row>78</xdr:row>
      <xdr:rowOff>8854</xdr:rowOff>
    </xdr:to>
    <xdr:sp macro="" textlink="">
      <xdr:nvSpPr>
        <xdr:cNvPr id="415" name="楕円 414"/>
        <xdr:cNvSpPr/>
      </xdr:nvSpPr>
      <xdr:spPr>
        <a:xfrm>
          <a:off x="7810500" y="132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171431</xdr:rowOff>
    </xdr:from>
    <xdr:ext cx="534377" cy="259045"/>
    <xdr:sp macro="" textlink="">
      <xdr:nvSpPr>
        <xdr:cNvPr id="416" name="テキスト ボックス 415"/>
        <xdr:cNvSpPr txBox="1"/>
      </xdr:nvSpPr>
      <xdr:spPr>
        <a:xfrm>
          <a:off x="7594111" y="133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2" name="直線コネクタ 441"/>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3"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4" name="直線コネクタ 443"/>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5"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46" name="直線コネクタ 445"/>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32894</xdr:rowOff>
    </xdr:from>
    <xdr:to>
      <xdr:col>55</xdr:col>
      <xdr:colOff>0</xdr:colOff>
      <xdr:row>98</xdr:row>
      <xdr:rowOff>137545</xdr:rowOff>
    </xdr:to>
    <xdr:cxnSp macro="">
      <xdr:nvCxnSpPr>
        <xdr:cNvPr id="447" name="直線コネクタ 446"/>
        <xdr:cNvCxnSpPr/>
      </xdr:nvCxnSpPr>
      <xdr:spPr>
        <a:xfrm flipV="1">
          <a:off x="9639300" y="16834994"/>
          <a:ext cx="838200" cy="10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48"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49" name="フローチャート: 判断 448"/>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103319</xdr:rowOff>
    </xdr:from>
    <xdr:to>
      <xdr:col>50</xdr:col>
      <xdr:colOff>114300</xdr:colOff>
      <xdr:row>98</xdr:row>
      <xdr:rowOff>137545</xdr:rowOff>
    </xdr:to>
    <xdr:cxnSp macro="">
      <xdr:nvCxnSpPr>
        <xdr:cNvPr id="450" name="直線コネクタ 449"/>
        <xdr:cNvCxnSpPr/>
      </xdr:nvCxnSpPr>
      <xdr:spPr>
        <a:xfrm>
          <a:off x="8750300" y="16733969"/>
          <a:ext cx="889000" cy="20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1" name="フローチャート: 判断 450"/>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2" name="テキスト ボックス 451"/>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111762</xdr:rowOff>
    </xdr:from>
    <xdr:to>
      <xdr:col>45</xdr:col>
      <xdr:colOff>177800</xdr:colOff>
      <xdr:row>97</xdr:row>
      <xdr:rowOff>103319</xdr:rowOff>
    </xdr:to>
    <xdr:cxnSp macro="">
      <xdr:nvCxnSpPr>
        <xdr:cNvPr id="453" name="直線コネクタ 452"/>
        <xdr:cNvCxnSpPr/>
      </xdr:nvCxnSpPr>
      <xdr:spPr>
        <a:xfrm>
          <a:off x="7861300" y="16570962"/>
          <a:ext cx="889000" cy="1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4" name="フローチャート: 判断 453"/>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118053</xdr:rowOff>
    </xdr:from>
    <xdr:ext cx="534377" cy="259045"/>
    <xdr:sp macro="" textlink="">
      <xdr:nvSpPr>
        <xdr:cNvPr id="455" name="テキスト ボックス 454"/>
        <xdr:cNvSpPr txBox="1"/>
      </xdr:nvSpPr>
      <xdr:spPr>
        <a:xfrm>
          <a:off x="8483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56" name="フローチャート: 判断 455"/>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57" name="テキスト ボックス 456"/>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153544</xdr:rowOff>
    </xdr:from>
    <xdr:to>
      <xdr:col>55</xdr:col>
      <xdr:colOff>50800</xdr:colOff>
      <xdr:row>98</xdr:row>
      <xdr:rowOff>83694</xdr:rowOff>
    </xdr:to>
    <xdr:sp macro="" textlink="">
      <xdr:nvSpPr>
        <xdr:cNvPr id="463" name="楕円 462"/>
        <xdr:cNvSpPr/>
      </xdr:nvSpPr>
      <xdr:spPr>
        <a:xfrm>
          <a:off x="10426700" y="167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131971</xdr:rowOff>
    </xdr:from>
    <xdr:ext cx="534377" cy="259045"/>
    <xdr:sp macro="" textlink="">
      <xdr:nvSpPr>
        <xdr:cNvPr id="464" name="普通建設事業費 （ うち更新整備　）該当値テキスト"/>
        <xdr:cNvSpPr txBox="1"/>
      </xdr:nvSpPr>
      <xdr:spPr>
        <a:xfrm>
          <a:off x="10528300" y="167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86745</xdr:rowOff>
    </xdr:from>
    <xdr:to>
      <xdr:col>50</xdr:col>
      <xdr:colOff>165100</xdr:colOff>
      <xdr:row>99</xdr:row>
      <xdr:rowOff>16895</xdr:rowOff>
    </xdr:to>
    <xdr:sp macro="" textlink="">
      <xdr:nvSpPr>
        <xdr:cNvPr id="465" name="楕円 464"/>
        <xdr:cNvSpPr/>
      </xdr:nvSpPr>
      <xdr:spPr>
        <a:xfrm>
          <a:off x="9588500" y="168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8022</xdr:rowOff>
    </xdr:from>
    <xdr:ext cx="469744" cy="259045"/>
    <xdr:sp macro="" textlink="">
      <xdr:nvSpPr>
        <xdr:cNvPr id="466" name="テキスト ボックス 465"/>
        <xdr:cNvSpPr txBox="1"/>
      </xdr:nvSpPr>
      <xdr:spPr>
        <a:xfrm>
          <a:off x="9404428" y="1698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52519</xdr:rowOff>
    </xdr:from>
    <xdr:to>
      <xdr:col>46</xdr:col>
      <xdr:colOff>38100</xdr:colOff>
      <xdr:row>97</xdr:row>
      <xdr:rowOff>154119</xdr:rowOff>
    </xdr:to>
    <xdr:sp macro="" textlink="">
      <xdr:nvSpPr>
        <xdr:cNvPr id="467" name="楕円 466"/>
        <xdr:cNvSpPr/>
      </xdr:nvSpPr>
      <xdr:spPr>
        <a:xfrm>
          <a:off x="8699500" y="166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145246</xdr:rowOff>
    </xdr:from>
    <xdr:ext cx="534377" cy="259045"/>
    <xdr:sp macro="" textlink="">
      <xdr:nvSpPr>
        <xdr:cNvPr id="468" name="テキスト ボックス 467"/>
        <xdr:cNvSpPr txBox="1"/>
      </xdr:nvSpPr>
      <xdr:spPr>
        <a:xfrm>
          <a:off x="8483111" y="167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60962</xdr:rowOff>
    </xdr:from>
    <xdr:to>
      <xdr:col>41</xdr:col>
      <xdr:colOff>101600</xdr:colOff>
      <xdr:row>96</xdr:row>
      <xdr:rowOff>162562</xdr:rowOff>
    </xdr:to>
    <xdr:sp macro="" textlink="">
      <xdr:nvSpPr>
        <xdr:cNvPr id="469" name="楕円 468"/>
        <xdr:cNvSpPr/>
      </xdr:nvSpPr>
      <xdr:spPr>
        <a:xfrm>
          <a:off x="7810500" y="16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7639</xdr:rowOff>
    </xdr:from>
    <xdr:ext cx="534377" cy="259045"/>
    <xdr:sp macro="" textlink="">
      <xdr:nvSpPr>
        <xdr:cNvPr id="470" name="テキスト ボックス 469"/>
        <xdr:cNvSpPr txBox="1"/>
      </xdr:nvSpPr>
      <xdr:spPr>
        <a:xfrm>
          <a:off x="7594111" y="162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496" name="直線コネクタ 495"/>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497"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499"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0" name="直線コネクタ 499"/>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86599</xdr:rowOff>
    </xdr:from>
    <xdr:to>
      <xdr:col>85</xdr:col>
      <xdr:colOff>127000</xdr:colOff>
      <xdr:row>39</xdr:row>
      <xdr:rowOff>95188</xdr:rowOff>
    </xdr:to>
    <xdr:cxnSp macro="">
      <xdr:nvCxnSpPr>
        <xdr:cNvPr id="501" name="直線コネクタ 500"/>
        <xdr:cNvCxnSpPr/>
      </xdr:nvCxnSpPr>
      <xdr:spPr>
        <a:xfrm flipV="1">
          <a:off x="15481300" y="6773149"/>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2"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3" name="フローチャート: 判断 502"/>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95188</xdr:rowOff>
    </xdr:from>
    <xdr:to>
      <xdr:col>81</xdr:col>
      <xdr:colOff>50800</xdr:colOff>
      <xdr:row>39</xdr:row>
      <xdr:rowOff>97866</xdr:rowOff>
    </xdr:to>
    <xdr:cxnSp macro="">
      <xdr:nvCxnSpPr>
        <xdr:cNvPr id="504" name="直線コネクタ 503"/>
        <xdr:cNvCxnSpPr/>
      </xdr:nvCxnSpPr>
      <xdr:spPr>
        <a:xfrm flipV="1">
          <a:off x="14592300" y="6781738"/>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5" name="フローチャート: 判断 504"/>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06" name="テキスト ボックス 505"/>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91270</xdr:rowOff>
    </xdr:from>
    <xdr:to>
      <xdr:col>76</xdr:col>
      <xdr:colOff>114300</xdr:colOff>
      <xdr:row>39</xdr:row>
      <xdr:rowOff>97866</xdr:rowOff>
    </xdr:to>
    <xdr:cxnSp macro="">
      <xdr:nvCxnSpPr>
        <xdr:cNvPr id="507" name="直線コネクタ 506"/>
        <xdr:cNvCxnSpPr/>
      </xdr:nvCxnSpPr>
      <xdr:spPr>
        <a:xfrm>
          <a:off x="13703300" y="6777820"/>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xdr:rowOff>
    </xdr:from>
    <xdr:to>
      <xdr:col>76</xdr:col>
      <xdr:colOff>165100</xdr:colOff>
      <xdr:row>39</xdr:row>
      <xdr:rowOff>102554</xdr:rowOff>
    </xdr:to>
    <xdr:sp macro="" textlink="">
      <xdr:nvSpPr>
        <xdr:cNvPr id="508" name="フローチャート: 判断 507"/>
        <xdr:cNvSpPr/>
      </xdr:nvSpPr>
      <xdr:spPr>
        <a:xfrm>
          <a:off x="14541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119081</xdr:rowOff>
    </xdr:from>
    <xdr:ext cx="469744" cy="259045"/>
    <xdr:sp macro="" textlink="">
      <xdr:nvSpPr>
        <xdr:cNvPr id="509" name="テキスト ボックス 508"/>
        <xdr:cNvSpPr txBox="1"/>
      </xdr:nvSpPr>
      <xdr:spPr>
        <a:xfrm>
          <a:off x="14357428" y="6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44864</xdr:rowOff>
    </xdr:from>
    <xdr:to>
      <xdr:col>71</xdr:col>
      <xdr:colOff>177800</xdr:colOff>
      <xdr:row>39</xdr:row>
      <xdr:rowOff>91270</xdr:rowOff>
    </xdr:to>
    <xdr:cxnSp macro="">
      <xdr:nvCxnSpPr>
        <xdr:cNvPr id="510" name="直線コネクタ 509"/>
        <xdr:cNvCxnSpPr/>
      </xdr:nvCxnSpPr>
      <xdr:spPr>
        <a:xfrm>
          <a:off x="12814300" y="673141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1" name="フローチャート: 判断 510"/>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2" name="テキスト ボックス 511"/>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3" name="フローチャート: 判断 512"/>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4" name="テキスト ボックス 513"/>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35799</xdr:rowOff>
    </xdr:from>
    <xdr:to>
      <xdr:col>85</xdr:col>
      <xdr:colOff>177800</xdr:colOff>
      <xdr:row>39</xdr:row>
      <xdr:rowOff>137399</xdr:rowOff>
    </xdr:to>
    <xdr:sp macro="" textlink="">
      <xdr:nvSpPr>
        <xdr:cNvPr id="520" name="楕円 519"/>
        <xdr:cNvSpPr/>
      </xdr:nvSpPr>
      <xdr:spPr>
        <a:xfrm>
          <a:off x="16268700" y="67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378565" cy="259045"/>
    <xdr:sp macro="" textlink="">
      <xdr:nvSpPr>
        <xdr:cNvPr id="521" name="災害復旧事業費該当値テキスト"/>
        <xdr:cNvSpPr txBox="1"/>
      </xdr:nvSpPr>
      <xdr:spPr>
        <a:xfrm>
          <a:off x="16370300" y="6693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44388</xdr:rowOff>
    </xdr:from>
    <xdr:to>
      <xdr:col>81</xdr:col>
      <xdr:colOff>101600</xdr:colOff>
      <xdr:row>39</xdr:row>
      <xdr:rowOff>145988</xdr:rowOff>
    </xdr:to>
    <xdr:sp macro="" textlink="">
      <xdr:nvSpPr>
        <xdr:cNvPr id="522" name="楕円 521"/>
        <xdr:cNvSpPr/>
      </xdr:nvSpPr>
      <xdr:spPr>
        <a:xfrm>
          <a:off x="15430500" y="67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137115</xdr:rowOff>
    </xdr:from>
    <xdr:ext cx="378565" cy="259045"/>
    <xdr:sp macro="" textlink="">
      <xdr:nvSpPr>
        <xdr:cNvPr id="523" name="テキスト ボックス 522"/>
        <xdr:cNvSpPr txBox="1"/>
      </xdr:nvSpPr>
      <xdr:spPr>
        <a:xfrm>
          <a:off x="15292017" y="682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47066</xdr:rowOff>
    </xdr:from>
    <xdr:to>
      <xdr:col>76</xdr:col>
      <xdr:colOff>165100</xdr:colOff>
      <xdr:row>39</xdr:row>
      <xdr:rowOff>148666</xdr:rowOff>
    </xdr:to>
    <xdr:sp macro="" textlink="">
      <xdr:nvSpPr>
        <xdr:cNvPr id="524" name="楕円 523"/>
        <xdr:cNvSpPr/>
      </xdr:nvSpPr>
      <xdr:spPr>
        <a:xfrm>
          <a:off x="14541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139793</xdr:rowOff>
    </xdr:from>
    <xdr:ext cx="313932" cy="259045"/>
    <xdr:sp macro="" textlink="">
      <xdr:nvSpPr>
        <xdr:cNvPr id="525" name="テキスト ボックス 524"/>
        <xdr:cNvSpPr txBox="1"/>
      </xdr:nvSpPr>
      <xdr:spPr>
        <a:xfrm>
          <a:off x="14435333" y="6826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40470</xdr:rowOff>
    </xdr:from>
    <xdr:to>
      <xdr:col>72</xdr:col>
      <xdr:colOff>38100</xdr:colOff>
      <xdr:row>39</xdr:row>
      <xdr:rowOff>142070</xdr:rowOff>
    </xdr:to>
    <xdr:sp macro="" textlink="">
      <xdr:nvSpPr>
        <xdr:cNvPr id="526" name="楕円 525"/>
        <xdr:cNvSpPr/>
      </xdr:nvSpPr>
      <xdr:spPr>
        <a:xfrm>
          <a:off x="13652500" y="67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133197</xdr:rowOff>
    </xdr:from>
    <xdr:ext cx="378565" cy="259045"/>
    <xdr:sp macro="" textlink="">
      <xdr:nvSpPr>
        <xdr:cNvPr id="527" name="テキスト ボックス 526"/>
        <xdr:cNvSpPr txBox="1"/>
      </xdr:nvSpPr>
      <xdr:spPr>
        <a:xfrm>
          <a:off x="13514017" y="681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165514</xdr:rowOff>
    </xdr:from>
    <xdr:to>
      <xdr:col>67</xdr:col>
      <xdr:colOff>101600</xdr:colOff>
      <xdr:row>39</xdr:row>
      <xdr:rowOff>95664</xdr:rowOff>
    </xdr:to>
    <xdr:sp macro="" textlink="">
      <xdr:nvSpPr>
        <xdr:cNvPr id="528" name="楕円 527"/>
        <xdr:cNvSpPr/>
      </xdr:nvSpPr>
      <xdr:spPr>
        <a:xfrm>
          <a:off x="12763500" y="66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86791</xdr:rowOff>
    </xdr:from>
    <xdr:ext cx="469744" cy="259045"/>
    <xdr:sp macro="" textlink="">
      <xdr:nvSpPr>
        <xdr:cNvPr id="529" name="テキスト ボックス 528"/>
        <xdr:cNvSpPr txBox="1"/>
      </xdr:nvSpPr>
      <xdr:spPr>
        <a:xfrm>
          <a:off x="12579428" y="677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5" name="テキスト ボックス 55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2" name="テキスト ボックス 57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2" name="直線コネクタ 601"/>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3"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4" name="直線コネクタ 603"/>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5"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06" name="直線コネクタ 605"/>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17475</xdr:rowOff>
    </xdr:from>
    <xdr:to>
      <xdr:col>85</xdr:col>
      <xdr:colOff>127000</xdr:colOff>
      <xdr:row>76</xdr:row>
      <xdr:rowOff>46380</xdr:rowOff>
    </xdr:to>
    <xdr:cxnSp macro="">
      <xdr:nvCxnSpPr>
        <xdr:cNvPr id="607" name="直線コネクタ 606"/>
        <xdr:cNvCxnSpPr/>
      </xdr:nvCxnSpPr>
      <xdr:spPr>
        <a:xfrm flipV="1">
          <a:off x="15481300" y="13047675"/>
          <a:ext cx="8382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08"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09" name="フローチャート: 判断 608"/>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46380</xdr:rowOff>
    </xdr:from>
    <xdr:to>
      <xdr:col>81</xdr:col>
      <xdr:colOff>50800</xdr:colOff>
      <xdr:row>76</xdr:row>
      <xdr:rowOff>52236</xdr:rowOff>
    </xdr:to>
    <xdr:cxnSp macro="">
      <xdr:nvCxnSpPr>
        <xdr:cNvPr id="610" name="直線コネクタ 609"/>
        <xdr:cNvCxnSpPr/>
      </xdr:nvCxnSpPr>
      <xdr:spPr>
        <a:xfrm flipV="1">
          <a:off x="14592300" y="13076580"/>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1" name="フローチャート: 判断 610"/>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2" name="テキスト ボックス 611"/>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52236</xdr:rowOff>
    </xdr:from>
    <xdr:to>
      <xdr:col>76</xdr:col>
      <xdr:colOff>114300</xdr:colOff>
      <xdr:row>76</xdr:row>
      <xdr:rowOff>65900</xdr:rowOff>
    </xdr:to>
    <xdr:cxnSp macro="">
      <xdr:nvCxnSpPr>
        <xdr:cNvPr id="613" name="直線コネクタ 612"/>
        <xdr:cNvCxnSpPr/>
      </xdr:nvCxnSpPr>
      <xdr:spPr>
        <a:xfrm flipV="1">
          <a:off x="13703300" y="13082436"/>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4" name="フローチャート: 判断 613"/>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5" name="テキスト ボックス 614"/>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65900</xdr:rowOff>
    </xdr:from>
    <xdr:to>
      <xdr:col>71</xdr:col>
      <xdr:colOff>177800</xdr:colOff>
      <xdr:row>76</xdr:row>
      <xdr:rowOff>67411</xdr:rowOff>
    </xdr:to>
    <xdr:cxnSp macro="">
      <xdr:nvCxnSpPr>
        <xdr:cNvPr id="616" name="直線コネクタ 615"/>
        <xdr:cNvCxnSpPr/>
      </xdr:nvCxnSpPr>
      <xdr:spPr>
        <a:xfrm flipV="1">
          <a:off x="12814300" y="13096100"/>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7" name="フローチャート: 判断 616"/>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8" name="テキスト ボックス 617"/>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9" name="フローチャート: 判断 618"/>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0" name="テキスト ボックス 619"/>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138125</xdr:rowOff>
    </xdr:from>
    <xdr:to>
      <xdr:col>85</xdr:col>
      <xdr:colOff>177800</xdr:colOff>
      <xdr:row>76</xdr:row>
      <xdr:rowOff>68275</xdr:rowOff>
    </xdr:to>
    <xdr:sp macro="" textlink="">
      <xdr:nvSpPr>
        <xdr:cNvPr id="626" name="楕円 625"/>
        <xdr:cNvSpPr/>
      </xdr:nvSpPr>
      <xdr:spPr>
        <a:xfrm>
          <a:off x="16268700" y="129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161002</xdr:rowOff>
    </xdr:from>
    <xdr:ext cx="534377" cy="259045"/>
    <xdr:sp macro="" textlink="">
      <xdr:nvSpPr>
        <xdr:cNvPr id="627" name="公債費該当値テキスト"/>
        <xdr:cNvSpPr txBox="1"/>
      </xdr:nvSpPr>
      <xdr:spPr>
        <a:xfrm>
          <a:off x="16370300" y="128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167030</xdr:rowOff>
    </xdr:from>
    <xdr:to>
      <xdr:col>81</xdr:col>
      <xdr:colOff>101600</xdr:colOff>
      <xdr:row>76</xdr:row>
      <xdr:rowOff>97180</xdr:rowOff>
    </xdr:to>
    <xdr:sp macro="" textlink="">
      <xdr:nvSpPr>
        <xdr:cNvPr id="628" name="楕円 627"/>
        <xdr:cNvSpPr/>
      </xdr:nvSpPr>
      <xdr:spPr>
        <a:xfrm>
          <a:off x="15430500" y="130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113707</xdr:rowOff>
    </xdr:from>
    <xdr:ext cx="534377" cy="259045"/>
    <xdr:sp macro="" textlink="">
      <xdr:nvSpPr>
        <xdr:cNvPr id="629" name="テキスト ボックス 628"/>
        <xdr:cNvSpPr txBox="1"/>
      </xdr:nvSpPr>
      <xdr:spPr>
        <a:xfrm>
          <a:off x="15214111" y="128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1436</xdr:rowOff>
    </xdr:from>
    <xdr:to>
      <xdr:col>76</xdr:col>
      <xdr:colOff>165100</xdr:colOff>
      <xdr:row>76</xdr:row>
      <xdr:rowOff>103036</xdr:rowOff>
    </xdr:to>
    <xdr:sp macro="" textlink="">
      <xdr:nvSpPr>
        <xdr:cNvPr id="630" name="楕円 629"/>
        <xdr:cNvSpPr/>
      </xdr:nvSpPr>
      <xdr:spPr>
        <a:xfrm>
          <a:off x="14541500" y="130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94163</xdr:rowOff>
    </xdr:from>
    <xdr:ext cx="534377" cy="259045"/>
    <xdr:sp macro="" textlink="">
      <xdr:nvSpPr>
        <xdr:cNvPr id="631" name="テキスト ボックス 630"/>
        <xdr:cNvSpPr txBox="1"/>
      </xdr:nvSpPr>
      <xdr:spPr>
        <a:xfrm>
          <a:off x="14325111" y="131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15100</xdr:rowOff>
    </xdr:from>
    <xdr:to>
      <xdr:col>72</xdr:col>
      <xdr:colOff>38100</xdr:colOff>
      <xdr:row>76</xdr:row>
      <xdr:rowOff>116700</xdr:rowOff>
    </xdr:to>
    <xdr:sp macro="" textlink="">
      <xdr:nvSpPr>
        <xdr:cNvPr id="632" name="楕円 631"/>
        <xdr:cNvSpPr/>
      </xdr:nvSpPr>
      <xdr:spPr>
        <a:xfrm>
          <a:off x="13652500" y="130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107827</xdr:rowOff>
    </xdr:from>
    <xdr:ext cx="534377" cy="259045"/>
    <xdr:sp macro="" textlink="">
      <xdr:nvSpPr>
        <xdr:cNvPr id="633" name="テキスト ボックス 632"/>
        <xdr:cNvSpPr txBox="1"/>
      </xdr:nvSpPr>
      <xdr:spPr>
        <a:xfrm>
          <a:off x="13436111" y="13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16611</xdr:rowOff>
    </xdr:from>
    <xdr:to>
      <xdr:col>67</xdr:col>
      <xdr:colOff>101600</xdr:colOff>
      <xdr:row>76</xdr:row>
      <xdr:rowOff>118211</xdr:rowOff>
    </xdr:to>
    <xdr:sp macro="" textlink="">
      <xdr:nvSpPr>
        <xdr:cNvPr id="634" name="楕円 633"/>
        <xdr:cNvSpPr/>
      </xdr:nvSpPr>
      <xdr:spPr>
        <a:xfrm>
          <a:off x="12763500" y="13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109338</xdr:rowOff>
    </xdr:from>
    <xdr:ext cx="534377" cy="259045"/>
    <xdr:sp macro="" textlink="">
      <xdr:nvSpPr>
        <xdr:cNvPr id="635" name="テキスト ボックス 634"/>
        <xdr:cNvSpPr txBox="1"/>
      </xdr:nvSpPr>
      <xdr:spPr>
        <a:xfrm>
          <a:off x="12547111" y="131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7" name="テキスト ボックス 64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9" name="テキスト ボックス 64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1" name="テキスト ボックス 65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3" name="テキスト ボックス 65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5" name="テキスト ボックス 65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57" name="テキスト ボックス 65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1" name="直線コネクタ 660"/>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2"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3" name="直線コネクタ 662"/>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4"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5" name="直線コネクタ 664"/>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20338</xdr:rowOff>
    </xdr:from>
    <xdr:to>
      <xdr:col>85</xdr:col>
      <xdr:colOff>127000</xdr:colOff>
      <xdr:row>99</xdr:row>
      <xdr:rowOff>70010</xdr:rowOff>
    </xdr:to>
    <xdr:cxnSp macro="">
      <xdr:nvCxnSpPr>
        <xdr:cNvPr id="666" name="直線コネクタ 665"/>
        <xdr:cNvCxnSpPr/>
      </xdr:nvCxnSpPr>
      <xdr:spPr>
        <a:xfrm>
          <a:off x="15481300" y="16993888"/>
          <a:ext cx="8382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67"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68" name="フローチャート: 判断 667"/>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136223</xdr:rowOff>
    </xdr:from>
    <xdr:to>
      <xdr:col>81</xdr:col>
      <xdr:colOff>50800</xdr:colOff>
      <xdr:row>99</xdr:row>
      <xdr:rowOff>20338</xdr:rowOff>
    </xdr:to>
    <xdr:cxnSp macro="">
      <xdr:nvCxnSpPr>
        <xdr:cNvPr id="669" name="直線コネクタ 668"/>
        <xdr:cNvCxnSpPr/>
      </xdr:nvCxnSpPr>
      <xdr:spPr>
        <a:xfrm>
          <a:off x="14592300" y="16938323"/>
          <a:ext cx="889000" cy="5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0" name="フローチャート: 判断 669"/>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1" name="テキスト ボックス 670"/>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136223</xdr:rowOff>
    </xdr:from>
    <xdr:to>
      <xdr:col>76</xdr:col>
      <xdr:colOff>114300</xdr:colOff>
      <xdr:row>99</xdr:row>
      <xdr:rowOff>53518</xdr:rowOff>
    </xdr:to>
    <xdr:cxnSp macro="">
      <xdr:nvCxnSpPr>
        <xdr:cNvPr id="672" name="直線コネクタ 671"/>
        <xdr:cNvCxnSpPr/>
      </xdr:nvCxnSpPr>
      <xdr:spPr>
        <a:xfrm flipV="1">
          <a:off x="13703300" y="16938323"/>
          <a:ext cx="889000" cy="8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5559</xdr:rowOff>
    </xdr:from>
    <xdr:to>
      <xdr:col>76</xdr:col>
      <xdr:colOff>165100</xdr:colOff>
      <xdr:row>98</xdr:row>
      <xdr:rowOff>107159</xdr:rowOff>
    </xdr:to>
    <xdr:sp macro="" textlink="">
      <xdr:nvSpPr>
        <xdr:cNvPr id="673" name="フローチャート: 判断 672"/>
        <xdr:cNvSpPr/>
      </xdr:nvSpPr>
      <xdr:spPr>
        <a:xfrm>
          <a:off x="14541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123686</xdr:rowOff>
    </xdr:from>
    <xdr:ext cx="534377" cy="259045"/>
    <xdr:sp macro="" textlink="">
      <xdr:nvSpPr>
        <xdr:cNvPr id="674" name="テキスト ボックス 673"/>
        <xdr:cNvSpPr txBox="1"/>
      </xdr:nvSpPr>
      <xdr:spPr>
        <a:xfrm>
          <a:off x="14325111" y="165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82975</xdr:rowOff>
    </xdr:from>
    <xdr:to>
      <xdr:col>71</xdr:col>
      <xdr:colOff>177800</xdr:colOff>
      <xdr:row>99</xdr:row>
      <xdr:rowOff>53518</xdr:rowOff>
    </xdr:to>
    <xdr:cxnSp macro="">
      <xdr:nvCxnSpPr>
        <xdr:cNvPr id="675" name="直線コネクタ 674"/>
        <xdr:cNvCxnSpPr/>
      </xdr:nvCxnSpPr>
      <xdr:spPr>
        <a:xfrm>
          <a:off x="12814300" y="16885075"/>
          <a:ext cx="889000" cy="14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76" name="フローチャート: 判断 675"/>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77" name="テキスト ボックス 676"/>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78" name="フローチャート: 判断 677"/>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79" name="テキスト ボックス 678"/>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19210</xdr:rowOff>
    </xdr:from>
    <xdr:to>
      <xdr:col>85</xdr:col>
      <xdr:colOff>177800</xdr:colOff>
      <xdr:row>99</xdr:row>
      <xdr:rowOff>120810</xdr:rowOff>
    </xdr:to>
    <xdr:sp macro="" textlink="">
      <xdr:nvSpPr>
        <xdr:cNvPr id="685" name="楕円 684"/>
        <xdr:cNvSpPr/>
      </xdr:nvSpPr>
      <xdr:spPr>
        <a:xfrm>
          <a:off x="16268700" y="16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105587</xdr:rowOff>
    </xdr:from>
    <xdr:ext cx="469744" cy="259045"/>
    <xdr:sp macro="" textlink="">
      <xdr:nvSpPr>
        <xdr:cNvPr id="686" name="積立金該当値テキスト"/>
        <xdr:cNvSpPr txBox="1"/>
      </xdr:nvSpPr>
      <xdr:spPr>
        <a:xfrm>
          <a:off x="16370300" y="1690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140988</xdr:rowOff>
    </xdr:from>
    <xdr:to>
      <xdr:col>81</xdr:col>
      <xdr:colOff>101600</xdr:colOff>
      <xdr:row>99</xdr:row>
      <xdr:rowOff>71138</xdr:rowOff>
    </xdr:to>
    <xdr:sp macro="" textlink="">
      <xdr:nvSpPr>
        <xdr:cNvPr id="687" name="楕円 686"/>
        <xdr:cNvSpPr/>
      </xdr:nvSpPr>
      <xdr:spPr>
        <a:xfrm>
          <a:off x="15430500" y="169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62265</xdr:rowOff>
    </xdr:from>
    <xdr:ext cx="469744" cy="259045"/>
    <xdr:sp macro="" textlink="">
      <xdr:nvSpPr>
        <xdr:cNvPr id="688" name="テキスト ボックス 687"/>
        <xdr:cNvSpPr txBox="1"/>
      </xdr:nvSpPr>
      <xdr:spPr>
        <a:xfrm>
          <a:off x="15246428" y="170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85423</xdr:rowOff>
    </xdr:from>
    <xdr:to>
      <xdr:col>76</xdr:col>
      <xdr:colOff>165100</xdr:colOff>
      <xdr:row>99</xdr:row>
      <xdr:rowOff>15573</xdr:rowOff>
    </xdr:to>
    <xdr:sp macro="" textlink="">
      <xdr:nvSpPr>
        <xdr:cNvPr id="689" name="楕円 688"/>
        <xdr:cNvSpPr/>
      </xdr:nvSpPr>
      <xdr:spPr>
        <a:xfrm>
          <a:off x="14541500" y="168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6700</xdr:rowOff>
    </xdr:from>
    <xdr:ext cx="469744" cy="259045"/>
    <xdr:sp macro="" textlink="">
      <xdr:nvSpPr>
        <xdr:cNvPr id="690" name="テキスト ボックス 689"/>
        <xdr:cNvSpPr txBox="1"/>
      </xdr:nvSpPr>
      <xdr:spPr>
        <a:xfrm>
          <a:off x="14357428" y="1698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2718</xdr:rowOff>
    </xdr:from>
    <xdr:to>
      <xdr:col>72</xdr:col>
      <xdr:colOff>38100</xdr:colOff>
      <xdr:row>99</xdr:row>
      <xdr:rowOff>104318</xdr:rowOff>
    </xdr:to>
    <xdr:sp macro="" textlink="">
      <xdr:nvSpPr>
        <xdr:cNvPr id="691" name="楕円 690"/>
        <xdr:cNvSpPr/>
      </xdr:nvSpPr>
      <xdr:spPr>
        <a:xfrm>
          <a:off x="13652500" y="1697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95445</xdr:rowOff>
    </xdr:from>
    <xdr:ext cx="469744" cy="259045"/>
    <xdr:sp macro="" textlink="">
      <xdr:nvSpPr>
        <xdr:cNvPr id="692" name="テキスト ボックス 691"/>
        <xdr:cNvSpPr txBox="1"/>
      </xdr:nvSpPr>
      <xdr:spPr>
        <a:xfrm>
          <a:off x="13468428" y="170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32175</xdr:rowOff>
    </xdr:from>
    <xdr:to>
      <xdr:col>67</xdr:col>
      <xdr:colOff>101600</xdr:colOff>
      <xdr:row>98</xdr:row>
      <xdr:rowOff>133775</xdr:rowOff>
    </xdr:to>
    <xdr:sp macro="" textlink="">
      <xdr:nvSpPr>
        <xdr:cNvPr id="693" name="楕円 692"/>
        <xdr:cNvSpPr/>
      </xdr:nvSpPr>
      <xdr:spPr>
        <a:xfrm>
          <a:off x="12763500" y="1683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124902</xdr:rowOff>
    </xdr:from>
    <xdr:ext cx="534377" cy="259045"/>
    <xdr:sp macro="" textlink="">
      <xdr:nvSpPr>
        <xdr:cNvPr id="694" name="テキスト ボックス 693"/>
        <xdr:cNvSpPr txBox="1"/>
      </xdr:nvSpPr>
      <xdr:spPr>
        <a:xfrm>
          <a:off x="12547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8" name="テキスト ボックス 70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0" name="テキスト ボックス 70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2" name="テキスト ボックス 71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4" name="テキスト ボックス 71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0" name="直線コネクタ 719"/>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3"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4" name="直線コネクタ 723"/>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87775</xdr:rowOff>
    </xdr:from>
    <xdr:to>
      <xdr:col>116</xdr:col>
      <xdr:colOff>63500</xdr:colOff>
      <xdr:row>38</xdr:row>
      <xdr:rowOff>100294</xdr:rowOff>
    </xdr:to>
    <xdr:cxnSp macro="">
      <xdr:nvCxnSpPr>
        <xdr:cNvPr id="725" name="直線コネクタ 724"/>
        <xdr:cNvCxnSpPr/>
      </xdr:nvCxnSpPr>
      <xdr:spPr>
        <a:xfrm flipV="1">
          <a:off x="21323300" y="6602875"/>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26"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27" name="フローチャート: 判断 726"/>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100294</xdr:rowOff>
    </xdr:from>
    <xdr:to>
      <xdr:col>111</xdr:col>
      <xdr:colOff>177800</xdr:colOff>
      <xdr:row>38</xdr:row>
      <xdr:rowOff>103124</xdr:rowOff>
    </xdr:to>
    <xdr:cxnSp macro="">
      <xdr:nvCxnSpPr>
        <xdr:cNvPr id="728" name="直線コネクタ 727"/>
        <xdr:cNvCxnSpPr/>
      </xdr:nvCxnSpPr>
      <xdr:spPr>
        <a:xfrm flipV="1">
          <a:off x="20434300" y="6615394"/>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29" name="フローチャート: 判断 728"/>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0" name="テキスト ボックス 729"/>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101709</xdr:rowOff>
    </xdr:from>
    <xdr:to>
      <xdr:col>107</xdr:col>
      <xdr:colOff>50800</xdr:colOff>
      <xdr:row>38</xdr:row>
      <xdr:rowOff>103124</xdr:rowOff>
    </xdr:to>
    <xdr:cxnSp macro="">
      <xdr:nvCxnSpPr>
        <xdr:cNvPr id="731" name="直線コネクタ 730"/>
        <xdr:cNvCxnSpPr/>
      </xdr:nvCxnSpPr>
      <xdr:spPr>
        <a:xfrm>
          <a:off x="19545300" y="6616809"/>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13136</xdr:rowOff>
    </xdr:from>
    <xdr:to>
      <xdr:col>107</xdr:col>
      <xdr:colOff>101600</xdr:colOff>
      <xdr:row>38</xdr:row>
      <xdr:rowOff>114736</xdr:rowOff>
    </xdr:to>
    <xdr:sp macro="" textlink="">
      <xdr:nvSpPr>
        <xdr:cNvPr id="732" name="フローチャート: 判断 731"/>
        <xdr:cNvSpPr/>
      </xdr:nvSpPr>
      <xdr:spPr>
        <a:xfrm>
          <a:off x="20383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131262</xdr:rowOff>
    </xdr:from>
    <xdr:ext cx="469744" cy="259045"/>
    <xdr:sp macro="" textlink="">
      <xdr:nvSpPr>
        <xdr:cNvPr id="733" name="テキスト ボックス 732"/>
        <xdr:cNvSpPr txBox="1"/>
      </xdr:nvSpPr>
      <xdr:spPr>
        <a:xfrm>
          <a:off x="20199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80700</xdr:rowOff>
    </xdr:from>
    <xdr:to>
      <xdr:col>102</xdr:col>
      <xdr:colOff>114300</xdr:colOff>
      <xdr:row>38</xdr:row>
      <xdr:rowOff>101709</xdr:rowOff>
    </xdr:to>
    <xdr:cxnSp macro="">
      <xdr:nvCxnSpPr>
        <xdr:cNvPr id="734" name="直線コネクタ 733"/>
        <xdr:cNvCxnSpPr/>
      </xdr:nvCxnSpPr>
      <xdr:spPr>
        <a:xfrm>
          <a:off x="18656300" y="6595800"/>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5" name="フローチャート: 判断 734"/>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5278</xdr:rowOff>
    </xdr:from>
    <xdr:ext cx="469744" cy="259045"/>
    <xdr:sp macro="" textlink="">
      <xdr:nvSpPr>
        <xdr:cNvPr id="736" name="テキスト ボックス 735"/>
        <xdr:cNvSpPr txBox="1"/>
      </xdr:nvSpPr>
      <xdr:spPr>
        <a:xfrm>
          <a:off x="19310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37" name="フローチャート: 判断 736"/>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128831</xdr:rowOff>
    </xdr:from>
    <xdr:ext cx="469744" cy="259045"/>
    <xdr:sp macro="" textlink="">
      <xdr:nvSpPr>
        <xdr:cNvPr id="738" name="テキスト ボックス 737"/>
        <xdr:cNvSpPr txBox="1"/>
      </xdr:nvSpPr>
      <xdr:spPr>
        <a:xfrm>
          <a:off x="18421428"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36975</xdr:rowOff>
    </xdr:from>
    <xdr:to>
      <xdr:col>116</xdr:col>
      <xdr:colOff>114300</xdr:colOff>
      <xdr:row>38</xdr:row>
      <xdr:rowOff>138575</xdr:rowOff>
    </xdr:to>
    <xdr:sp macro="" textlink="">
      <xdr:nvSpPr>
        <xdr:cNvPr id="744" name="楕円 743"/>
        <xdr:cNvSpPr/>
      </xdr:nvSpPr>
      <xdr:spPr>
        <a:xfrm>
          <a:off x="221107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59852</xdr:rowOff>
    </xdr:from>
    <xdr:ext cx="469744" cy="259045"/>
    <xdr:sp macro="" textlink="">
      <xdr:nvSpPr>
        <xdr:cNvPr id="745" name="投資及び出資金該当値テキスト"/>
        <xdr:cNvSpPr txBox="1"/>
      </xdr:nvSpPr>
      <xdr:spPr>
        <a:xfrm>
          <a:off x="22212300" y="64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49494</xdr:rowOff>
    </xdr:from>
    <xdr:to>
      <xdr:col>112</xdr:col>
      <xdr:colOff>38100</xdr:colOff>
      <xdr:row>38</xdr:row>
      <xdr:rowOff>151094</xdr:rowOff>
    </xdr:to>
    <xdr:sp macro="" textlink="">
      <xdr:nvSpPr>
        <xdr:cNvPr id="746" name="楕円 745"/>
        <xdr:cNvSpPr/>
      </xdr:nvSpPr>
      <xdr:spPr>
        <a:xfrm>
          <a:off x="21272500" y="65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167621</xdr:rowOff>
    </xdr:from>
    <xdr:ext cx="469744" cy="259045"/>
    <xdr:sp macro="" textlink="">
      <xdr:nvSpPr>
        <xdr:cNvPr id="747" name="テキスト ボックス 746"/>
        <xdr:cNvSpPr txBox="1"/>
      </xdr:nvSpPr>
      <xdr:spPr>
        <a:xfrm>
          <a:off x="21088428" y="633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52324</xdr:rowOff>
    </xdr:from>
    <xdr:to>
      <xdr:col>107</xdr:col>
      <xdr:colOff>101600</xdr:colOff>
      <xdr:row>38</xdr:row>
      <xdr:rowOff>153924</xdr:rowOff>
    </xdr:to>
    <xdr:sp macro="" textlink="">
      <xdr:nvSpPr>
        <xdr:cNvPr id="748" name="楕円 747"/>
        <xdr:cNvSpPr/>
      </xdr:nvSpPr>
      <xdr:spPr>
        <a:xfrm>
          <a:off x="2038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145051</xdr:rowOff>
    </xdr:from>
    <xdr:ext cx="469744" cy="259045"/>
    <xdr:sp macro="" textlink="">
      <xdr:nvSpPr>
        <xdr:cNvPr id="749" name="テキスト ボックス 748"/>
        <xdr:cNvSpPr txBox="1"/>
      </xdr:nvSpPr>
      <xdr:spPr>
        <a:xfrm>
          <a:off x="20199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50909</xdr:rowOff>
    </xdr:from>
    <xdr:to>
      <xdr:col>102</xdr:col>
      <xdr:colOff>165100</xdr:colOff>
      <xdr:row>38</xdr:row>
      <xdr:rowOff>152509</xdr:rowOff>
    </xdr:to>
    <xdr:sp macro="" textlink="">
      <xdr:nvSpPr>
        <xdr:cNvPr id="750" name="楕円 749"/>
        <xdr:cNvSpPr/>
      </xdr:nvSpPr>
      <xdr:spPr>
        <a:xfrm>
          <a:off x="19494500" y="65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169036</xdr:rowOff>
    </xdr:from>
    <xdr:ext cx="469744" cy="259045"/>
    <xdr:sp macro="" textlink="">
      <xdr:nvSpPr>
        <xdr:cNvPr id="751" name="テキスト ボックス 750"/>
        <xdr:cNvSpPr txBox="1"/>
      </xdr:nvSpPr>
      <xdr:spPr>
        <a:xfrm>
          <a:off x="19310428" y="63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29900</xdr:rowOff>
    </xdr:from>
    <xdr:to>
      <xdr:col>98</xdr:col>
      <xdr:colOff>38100</xdr:colOff>
      <xdr:row>38</xdr:row>
      <xdr:rowOff>131500</xdr:rowOff>
    </xdr:to>
    <xdr:sp macro="" textlink="">
      <xdr:nvSpPr>
        <xdr:cNvPr id="752" name="楕円 751"/>
        <xdr:cNvSpPr/>
      </xdr:nvSpPr>
      <xdr:spPr>
        <a:xfrm>
          <a:off x="18605500" y="65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148026</xdr:rowOff>
    </xdr:from>
    <xdr:ext cx="469744" cy="259045"/>
    <xdr:sp macro="" textlink="">
      <xdr:nvSpPr>
        <xdr:cNvPr id="753" name="テキスト ボックス 752"/>
        <xdr:cNvSpPr txBox="1"/>
      </xdr:nvSpPr>
      <xdr:spPr>
        <a:xfrm>
          <a:off x="18421428" y="63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5" name="直線コネクタ 774"/>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78"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79" name="直線コネクタ 778"/>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32807</xdr:rowOff>
    </xdr:from>
    <xdr:to>
      <xdr:col>116</xdr:col>
      <xdr:colOff>63500</xdr:colOff>
      <xdr:row>57</xdr:row>
      <xdr:rowOff>33538</xdr:rowOff>
    </xdr:to>
    <xdr:cxnSp macro="">
      <xdr:nvCxnSpPr>
        <xdr:cNvPr id="780" name="直線コネクタ 779"/>
        <xdr:cNvCxnSpPr/>
      </xdr:nvCxnSpPr>
      <xdr:spPr>
        <a:xfrm>
          <a:off x="21323300" y="9805457"/>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1"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2" name="フローチャート: 判断 781"/>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31893</xdr:rowOff>
    </xdr:from>
    <xdr:to>
      <xdr:col>111</xdr:col>
      <xdr:colOff>177800</xdr:colOff>
      <xdr:row>57</xdr:row>
      <xdr:rowOff>32807</xdr:rowOff>
    </xdr:to>
    <xdr:cxnSp macro="">
      <xdr:nvCxnSpPr>
        <xdr:cNvPr id="783" name="直線コネクタ 782"/>
        <xdr:cNvCxnSpPr/>
      </xdr:nvCxnSpPr>
      <xdr:spPr>
        <a:xfrm>
          <a:off x="20434300" y="980454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4" name="フローチャート: 判断 783"/>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5" name="テキスト ボックス 784"/>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31893</xdr:rowOff>
    </xdr:from>
    <xdr:to>
      <xdr:col>107</xdr:col>
      <xdr:colOff>50800</xdr:colOff>
      <xdr:row>57</xdr:row>
      <xdr:rowOff>32669</xdr:rowOff>
    </xdr:to>
    <xdr:cxnSp macro="">
      <xdr:nvCxnSpPr>
        <xdr:cNvPr id="786" name="直線コネクタ 785"/>
        <xdr:cNvCxnSpPr/>
      </xdr:nvCxnSpPr>
      <xdr:spPr>
        <a:xfrm flipV="1">
          <a:off x="19545300" y="9804543"/>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787" name="フローチャート: 判断 786"/>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77594</xdr:rowOff>
    </xdr:from>
    <xdr:ext cx="469744" cy="259045"/>
    <xdr:sp macro="" textlink="">
      <xdr:nvSpPr>
        <xdr:cNvPr id="788" name="テキスト ボックス 787"/>
        <xdr:cNvSpPr txBox="1"/>
      </xdr:nvSpPr>
      <xdr:spPr>
        <a:xfrm>
          <a:off x="20199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29880</xdr:rowOff>
    </xdr:from>
    <xdr:to>
      <xdr:col>102</xdr:col>
      <xdr:colOff>114300</xdr:colOff>
      <xdr:row>57</xdr:row>
      <xdr:rowOff>32669</xdr:rowOff>
    </xdr:to>
    <xdr:cxnSp macro="">
      <xdr:nvCxnSpPr>
        <xdr:cNvPr id="789" name="直線コネクタ 788"/>
        <xdr:cNvCxnSpPr/>
      </xdr:nvCxnSpPr>
      <xdr:spPr>
        <a:xfrm>
          <a:off x="18656300" y="980253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0" name="フローチャート: 判断 789"/>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1" name="テキスト ボックス 790"/>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2" name="フローチャート: 判断 791"/>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3" name="テキスト ボックス 792"/>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154188</xdr:rowOff>
    </xdr:from>
    <xdr:to>
      <xdr:col>116</xdr:col>
      <xdr:colOff>114300</xdr:colOff>
      <xdr:row>57</xdr:row>
      <xdr:rowOff>84338</xdr:rowOff>
    </xdr:to>
    <xdr:sp macro="" textlink="">
      <xdr:nvSpPr>
        <xdr:cNvPr id="799" name="楕円 798"/>
        <xdr:cNvSpPr/>
      </xdr:nvSpPr>
      <xdr:spPr>
        <a:xfrm>
          <a:off x="22110700" y="97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5615</xdr:rowOff>
    </xdr:from>
    <xdr:ext cx="469744" cy="259045"/>
    <xdr:sp macro="" textlink="">
      <xdr:nvSpPr>
        <xdr:cNvPr id="800" name="貸付金該当値テキスト"/>
        <xdr:cNvSpPr txBox="1"/>
      </xdr:nvSpPr>
      <xdr:spPr>
        <a:xfrm>
          <a:off x="22212300" y="960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153457</xdr:rowOff>
    </xdr:from>
    <xdr:to>
      <xdr:col>112</xdr:col>
      <xdr:colOff>38100</xdr:colOff>
      <xdr:row>57</xdr:row>
      <xdr:rowOff>83607</xdr:rowOff>
    </xdr:to>
    <xdr:sp macro="" textlink="">
      <xdr:nvSpPr>
        <xdr:cNvPr id="801" name="楕円 800"/>
        <xdr:cNvSpPr/>
      </xdr:nvSpPr>
      <xdr:spPr>
        <a:xfrm>
          <a:off x="21272500" y="97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100134</xdr:rowOff>
    </xdr:from>
    <xdr:ext cx="469744" cy="259045"/>
    <xdr:sp macro="" textlink="">
      <xdr:nvSpPr>
        <xdr:cNvPr id="802" name="テキスト ボックス 801"/>
        <xdr:cNvSpPr txBox="1"/>
      </xdr:nvSpPr>
      <xdr:spPr>
        <a:xfrm>
          <a:off x="21088428" y="952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152543</xdr:rowOff>
    </xdr:from>
    <xdr:to>
      <xdr:col>107</xdr:col>
      <xdr:colOff>101600</xdr:colOff>
      <xdr:row>57</xdr:row>
      <xdr:rowOff>82693</xdr:rowOff>
    </xdr:to>
    <xdr:sp macro="" textlink="">
      <xdr:nvSpPr>
        <xdr:cNvPr id="803" name="楕円 802"/>
        <xdr:cNvSpPr/>
      </xdr:nvSpPr>
      <xdr:spPr>
        <a:xfrm>
          <a:off x="20383500" y="97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73820</xdr:rowOff>
    </xdr:from>
    <xdr:ext cx="469744" cy="259045"/>
    <xdr:sp macro="" textlink="">
      <xdr:nvSpPr>
        <xdr:cNvPr id="804" name="テキスト ボックス 803"/>
        <xdr:cNvSpPr txBox="1"/>
      </xdr:nvSpPr>
      <xdr:spPr>
        <a:xfrm>
          <a:off x="20199428" y="98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153319</xdr:rowOff>
    </xdr:from>
    <xdr:to>
      <xdr:col>102</xdr:col>
      <xdr:colOff>165100</xdr:colOff>
      <xdr:row>57</xdr:row>
      <xdr:rowOff>83469</xdr:rowOff>
    </xdr:to>
    <xdr:sp macro="" textlink="">
      <xdr:nvSpPr>
        <xdr:cNvPr id="805" name="楕円 804"/>
        <xdr:cNvSpPr/>
      </xdr:nvSpPr>
      <xdr:spPr>
        <a:xfrm>
          <a:off x="19494500" y="97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99996</xdr:rowOff>
    </xdr:from>
    <xdr:ext cx="469744" cy="259045"/>
    <xdr:sp macro="" textlink="">
      <xdr:nvSpPr>
        <xdr:cNvPr id="806" name="テキスト ボックス 805"/>
        <xdr:cNvSpPr txBox="1"/>
      </xdr:nvSpPr>
      <xdr:spPr>
        <a:xfrm>
          <a:off x="19310428" y="95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150530</xdr:rowOff>
    </xdr:from>
    <xdr:to>
      <xdr:col>98</xdr:col>
      <xdr:colOff>38100</xdr:colOff>
      <xdr:row>57</xdr:row>
      <xdr:rowOff>80680</xdr:rowOff>
    </xdr:to>
    <xdr:sp macro="" textlink="">
      <xdr:nvSpPr>
        <xdr:cNvPr id="807" name="楕円 806"/>
        <xdr:cNvSpPr/>
      </xdr:nvSpPr>
      <xdr:spPr>
        <a:xfrm>
          <a:off x="186055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71807</xdr:rowOff>
    </xdr:from>
    <xdr:ext cx="469744" cy="259045"/>
    <xdr:sp macro="" textlink="">
      <xdr:nvSpPr>
        <xdr:cNvPr id="808" name="テキスト ボックス 807"/>
        <xdr:cNvSpPr txBox="1"/>
      </xdr:nvSpPr>
      <xdr:spPr>
        <a:xfrm>
          <a:off x="18421428" y="984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1" name="テキスト ボックス 82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3" name="テキスト ボックス 82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5" name="テキスト ボックス 82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7" name="テキスト ボックス 82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1" name="直線コネクタ 830"/>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2"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3" name="直線コネクタ 832"/>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4"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5" name="直線コネクタ 834"/>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128910</xdr:rowOff>
    </xdr:from>
    <xdr:to>
      <xdr:col>116</xdr:col>
      <xdr:colOff>63500</xdr:colOff>
      <xdr:row>76</xdr:row>
      <xdr:rowOff>154170</xdr:rowOff>
    </xdr:to>
    <xdr:cxnSp macro="">
      <xdr:nvCxnSpPr>
        <xdr:cNvPr id="836" name="直線コネクタ 835"/>
        <xdr:cNvCxnSpPr/>
      </xdr:nvCxnSpPr>
      <xdr:spPr>
        <a:xfrm flipV="1">
          <a:off x="21323300" y="13159110"/>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37"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38" name="フローチャート: 判断 837"/>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153394</xdr:rowOff>
    </xdr:from>
    <xdr:to>
      <xdr:col>111</xdr:col>
      <xdr:colOff>177800</xdr:colOff>
      <xdr:row>76</xdr:row>
      <xdr:rowOff>154170</xdr:rowOff>
    </xdr:to>
    <xdr:cxnSp macro="">
      <xdr:nvCxnSpPr>
        <xdr:cNvPr id="839" name="直線コネクタ 838"/>
        <xdr:cNvCxnSpPr/>
      </xdr:nvCxnSpPr>
      <xdr:spPr>
        <a:xfrm>
          <a:off x="20434300" y="1318359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0" name="フローチャート: 判断 839"/>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1" name="テキスト ボックス 840"/>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153394</xdr:rowOff>
    </xdr:from>
    <xdr:to>
      <xdr:col>107</xdr:col>
      <xdr:colOff>50800</xdr:colOff>
      <xdr:row>77</xdr:row>
      <xdr:rowOff>51484</xdr:rowOff>
    </xdr:to>
    <xdr:cxnSp macro="">
      <xdr:nvCxnSpPr>
        <xdr:cNvPr id="842" name="直線コネクタ 841"/>
        <xdr:cNvCxnSpPr/>
      </xdr:nvCxnSpPr>
      <xdr:spPr>
        <a:xfrm flipV="1">
          <a:off x="19545300" y="13183594"/>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106983</xdr:rowOff>
    </xdr:from>
    <xdr:to>
      <xdr:col>107</xdr:col>
      <xdr:colOff>101600</xdr:colOff>
      <xdr:row>76</xdr:row>
      <xdr:rowOff>37133</xdr:rowOff>
    </xdr:to>
    <xdr:sp macro="" textlink="">
      <xdr:nvSpPr>
        <xdr:cNvPr id="843" name="フローチャート: 判断 842"/>
        <xdr:cNvSpPr/>
      </xdr:nvSpPr>
      <xdr:spPr>
        <a:xfrm>
          <a:off x="20383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53660</xdr:rowOff>
    </xdr:from>
    <xdr:ext cx="534377" cy="259045"/>
    <xdr:sp macro="" textlink="">
      <xdr:nvSpPr>
        <xdr:cNvPr id="844" name="テキスト ボックス 843"/>
        <xdr:cNvSpPr txBox="1"/>
      </xdr:nvSpPr>
      <xdr:spPr>
        <a:xfrm>
          <a:off x="20167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51484</xdr:rowOff>
    </xdr:from>
    <xdr:to>
      <xdr:col>102</xdr:col>
      <xdr:colOff>114300</xdr:colOff>
      <xdr:row>77</xdr:row>
      <xdr:rowOff>78823</xdr:rowOff>
    </xdr:to>
    <xdr:cxnSp macro="">
      <xdr:nvCxnSpPr>
        <xdr:cNvPr id="845" name="直線コネクタ 844"/>
        <xdr:cNvCxnSpPr/>
      </xdr:nvCxnSpPr>
      <xdr:spPr>
        <a:xfrm flipV="1">
          <a:off x="18656300" y="13253134"/>
          <a:ext cx="889000" cy="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46" name="フローチャート: 判断 845"/>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47" name="テキスト ボックス 846"/>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48" name="フローチャート: 判断 847"/>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49" name="テキスト ボックス 848"/>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78110</xdr:rowOff>
    </xdr:from>
    <xdr:to>
      <xdr:col>116</xdr:col>
      <xdr:colOff>114300</xdr:colOff>
      <xdr:row>77</xdr:row>
      <xdr:rowOff>8260</xdr:rowOff>
    </xdr:to>
    <xdr:sp macro="" textlink="">
      <xdr:nvSpPr>
        <xdr:cNvPr id="855" name="楕円 854"/>
        <xdr:cNvSpPr/>
      </xdr:nvSpPr>
      <xdr:spPr>
        <a:xfrm>
          <a:off x="22110700" y="13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56537</xdr:rowOff>
    </xdr:from>
    <xdr:ext cx="534377" cy="259045"/>
    <xdr:sp macro="" textlink="">
      <xdr:nvSpPr>
        <xdr:cNvPr id="856" name="繰出金該当値テキスト"/>
        <xdr:cNvSpPr txBox="1"/>
      </xdr:nvSpPr>
      <xdr:spPr>
        <a:xfrm>
          <a:off x="22212300" y="130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103370</xdr:rowOff>
    </xdr:from>
    <xdr:to>
      <xdr:col>112</xdr:col>
      <xdr:colOff>38100</xdr:colOff>
      <xdr:row>77</xdr:row>
      <xdr:rowOff>33520</xdr:rowOff>
    </xdr:to>
    <xdr:sp macro="" textlink="">
      <xdr:nvSpPr>
        <xdr:cNvPr id="857" name="楕円 856"/>
        <xdr:cNvSpPr/>
      </xdr:nvSpPr>
      <xdr:spPr>
        <a:xfrm>
          <a:off x="21272500" y="131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24647</xdr:rowOff>
    </xdr:from>
    <xdr:ext cx="534377" cy="259045"/>
    <xdr:sp macro="" textlink="">
      <xdr:nvSpPr>
        <xdr:cNvPr id="858" name="テキスト ボックス 857"/>
        <xdr:cNvSpPr txBox="1"/>
      </xdr:nvSpPr>
      <xdr:spPr>
        <a:xfrm>
          <a:off x="21056111" y="132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102594</xdr:rowOff>
    </xdr:from>
    <xdr:to>
      <xdr:col>107</xdr:col>
      <xdr:colOff>101600</xdr:colOff>
      <xdr:row>77</xdr:row>
      <xdr:rowOff>32744</xdr:rowOff>
    </xdr:to>
    <xdr:sp macro="" textlink="">
      <xdr:nvSpPr>
        <xdr:cNvPr id="859" name="楕円 858"/>
        <xdr:cNvSpPr/>
      </xdr:nvSpPr>
      <xdr:spPr>
        <a:xfrm>
          <a:off x="20383500" y="131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23871</xdr:rowOff>
    </xdr:from>
    <xdr:ext cx="534377" cy="259045"/>
    <xdr:sp macro="" textlink="">
      <xdr:nvSpPr>
        <xdr:cNvPr id="860" name="テキスト ボックス 859"/>
        <xdr:cNvSpPr txBox="1"/>
      </xdr:nvSpPr>
      <xdr:spPr>
        <a:xfrm>
          <a:off x="20167111" y="132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684</xdr:rowOff>
    </xdr:from>
    <xdr:to>
      <xdr:col>102</xdr:col>
      <xdr:colOff>165100</xdr:colOff>
      <xdr:row>77</xdr:row>
      <xdr:rowOff>102284</xdr:rowOff>
    </xdr:to>
    <xdr:sp macro="" textlink="">
      <xdr:nvSpPr>
        <xdr:cNvPr id="861" name="楕円 860"/>
        <xdr:cNvSpPr/>
      </xdr:nvSpPr>
      <xdr:spPr>
        <a:xfrm>
          <a:off x="19494500" y="132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93411</xdr:rowOff>
    </xdr:from>
    <xdr:ext cx="534377" cy="259045"/>
    <xdr:sp macro="" textlink="">
      <xdr:nvSpPr>
        <xdr:cNvPr id="862" name="テキスト ボックス 861"/>
        <xdr:cNvSpPr txBox="1"/>
      </xdr:nvSpPr>
      <xdr:spPr>
        <a:xfrm>
          <a:off x="19278111" y="1329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28023</xdr:rowOff>
    </xdr:from>
    <xdr:to>
      <xdr:col>98</xdr:col>
      <xdr:colOff>38100</xdr:colOff>
      <xdr:row>77</xdr:row>
      <xdr:rowOff>129623</xdr:rowOff>
    </xdr:to>
    <xdr:sp macro="" textlink="">
      <xdr:nvSpPr>
        <xdr:cNvPr id="863" name="楕円 862"/>
        <xdr:cNvSpPr/>
      </xdr:nvSpPr>
      <xdr:spPr>
        <a:xfrm>
          <a:off x="18605500" y="132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120750</xdr:rowOff>
    </xdr:from>
    <xdr:ext cx="534377" cy="259045"/>
    <xdr:sp macro="" textlink="">
      <xdr:nvSpPr>
        <xdr:cNvPr id="864" name="テキスト ボックス 863"/>
        <xdr:cNvSpPr txBox="1"/>
      </xdr:nvSpPr>
      <xdr:spPr>
        <a:xfrm>
          <a:off x="18389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333,214</a:t>
          </a:r>
          <a:r>
            <a:rPr kumimoji="1" lang="ja-JP" altLang="en-US" sz="1300">
              <a:latin typeface="ＭＳ Ｐゴシック" panose="020B0600070205080204" pitchFamily="50" charset="-128"/>
              <a:ea typeface="ＭＳ Ｐゴシック" panose="020B0600070205080204" pitchFamily="50" charset="-128"/>
            </a:rPr>
            <a:t>円であり、昨年度と比べ</a:t>
          </a:r>
          <a:r>
            <a:rPr kumimoji="1" lang="en-US" altLang="ja-JP" sz="1300">
              <a:latin typeface="ＭＳ Ｐゴシック" panose="020B0600070205080204" pitchFamily="50" charset="-128"/>
              <a:ea typeface="ＭＳ Ｐゴシック" panose="020B0600070205080204" pitchFamily="50" charset="-128"/>
            </a:rPr>
            <a:t>13,617</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人件費については、昨年度まで類似団体平均を下回っていたが、職員数の増加や独自削減幅の縮小により今年度は上回った。</a:t>
          </a:r>
          <a:r>
            <a:rPr kumimoji="1" lang="ja-JP" altLang="en-US" sz="1300">
              <a:latin typeface="ＭＳ Ｐゴシック" panose="020B0600070205080204" pitchFamily="50" charset="-128"/>
              <a:ea typeface="ＭＳ Ｐゴシック" panose="020B0600070205080204" pitchFamily="50" charset="-128"/>
            </a:rPr>
            <a:t>補助費等については、ごみ処理や消防等に関する業務を一部事務組合で実施していることに伴う負担金支出の影響で、類似団体平均を上回っている。その一方で物件費は下回っており、類似団体内順位も最低である。公債費については繰上償還による償還元金の増により昨年度より上昇し、類似団体平均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や繰出金については類似団体平均を下回っているものの、年々増加傾向にある。高齢化による医療、介護に要する経費や少子化に伴う子育て支援策の増等、避けられない部分もあるが、適正な支出となる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xdr:rowOff>
    </xdr:from>
    <xdr:to>
      <xdr:col>24</xdr:col>
      <xdr:colOff>63500</xdr:colOff>
      <xdr:row>36</xdr:row>
      <xdr:rowOff>33630</xdr:rowOff>
    </xdr:to>
    <xdr:cxnSp macro="">
      <xdr:nvCxnSpPr>
        <xdr:cNvPr id="59" name="直線コネクタ 58"/>
        <xdr:cNvCxnSpPr/>
      </xdr:nvCxnSpPr>
      <xdr:spPr>
        <a:xfrm>
          <a:off x="3797300" y="6180226"/>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103581</xdr:rowOff>
    </xdr:from>
    <xdr:to>
      <xdr:col>19</xdr:col>
      <xdr:colOff>177800</xdr:colOff>
      <xdr:row>36</xdr:row>
      <xdr:rowOff>8026</xdr:rowOff>
    </xdr:to>
    <xdr:cxnSp macro="">
      <xdr:nvCxnSpPr>
        <xdr:cNvPr id="62" name="直線コネクタ 61"/>
        <xdr:cNvCxnSpPr/>
      </xdr:nvCxnSpPr>
      <xdr:spPr>
        <a:xfrm>
          <a:off x="2908300" y="610433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103581</xdr:rowOff>
    </xdr:from>
    <xdr:to>
      <xdr:col>15</xdr:col>
      <xdr:colOff>50800</xdr:colOff>
      <xdr:row>35</xdr:row>
      <xdr:rowOff>121412</xdr:rowOff>
    </xdr:to>
    <xdr:cxnSp macro="">
      <xdr:nvCxnSpPr>
        <xdr:cNvPr id="65" name="直線コネクタ 64"/>
        <xdr:cNvCxnSpPr/>
      </xdr:nvCxnSpPr>
      <xdr:spPr>
        <a:xfrm flipV="1">
          <a:off x="2019300" y="610433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9974</xdr:rowOff>
    </xdr:from>
    <xdr:ext cx="469744" cy="259045"/>
    <xdr:sp macro="" textlink="">
      <xdr:nvSpPr>
        <xdr:cNvPr id="67" name="テキスト ボックス 66"/>
        <xdr:cNvSpPr txBox="1"/>
      </xdr:nvSpPr>
      <xdr:spPr>
        <a:xfrm>
          <a:off x="2673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121412</xdr:rowOff>
    </xdr:from>
    <xdr:to>
      <xdr:col>10</xdr:col>
      <xdr:colOff>114300</xdr:colOff>
      <xdr:row>36</xdr:row>
      <xdr:rowOff>88036</xdr:rowOff>
    </xdr:to>
    <xdr:cxnSp macro="">
      <xdr:nvCxnSpPr>
        <xdr:cNvPr id="68" name="直線コネクタ 67"/>
        <xdr:cNvCxnSpPr/>
      </xdr:nvCxnSpPr>
      <xdr:spPr>
        <a:xfrm flipV="1">
          <a:off x="1130300" y="6122162"/>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154280</xdr:rowOff>
    </xdr:from>
    <xdr:to>
      <xdr:col>24</xdr:col>
      <xdr:colOff>114300</xdr:colOff>
      <xdr:row>36</xdr:row>
      <xdr:rowOff>84430</xdr:rowOff>
    </xdr:to>
    <xdr:sp macro="" textlink="">
      <xdr:nvSpPr>
        <xdr:cNvPr id="78" name="楕円 77"/>
        <xdr:cNvSpPr/>
      </xdr:nvSpPr>
      <xdr:spPr>
        <a:xfrm>
          <a:off x="45847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132707</xdr:rowOff>
    </xdr:from>
    <xdr:ext cx="469744" cy="259045"/>
    <xdr:sp macro="" textlink="">
      <xdr:nvSpPr>
        <xdr:cNvPr id="79" name="議会費該当値テキスト"/>
        <xdr:cNvSpPr txBox="1"/>
      </xdr:nvSpPr>
      <xdr:spPr>
        <a:xfrm>
          <a:off x="4686300" y="61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128676</xdr:rowOff>
    </xdr:from>
    <xdr:to>
      <xdr:col>20</xdr:col>
      <xdr:colOff>38100</xdr:colOff>
      <xdr:row>36</xdr:row>
      <xdr:rowOff>58826</xdr:rowOff>
    </xdr:to>
    <xdr:sp macro="" textlink="">
      <xdr:nvSpPr>
        <xdr:cNvPr id="80" name="楕円 79"/>
        <xdr:cNvSpPr/>
      </xdr:nvSpPr>
      <xdr:spPr>
        <a:xfrm>
          <a:off x="3746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49953</xdr:rowOff>
    </xdr:from>
    <xdr:ext cx="469744" cy="259045"/>
    <xdr:sp macro="" textlink="">
      <xdr:nvSpPr>
        <xdr:cNvPr id="81" name="テキスト ボックス 80"/>
        <xdr:cNvSpPr txBox="1"/>
      </xdr:nvSpPr>
      <xdr:spPr>
        <a:xfrm>
          <a:off x="3562428"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52781</xdr:rowOff>
    </xdr:from>
    <xdr:to>
      <xdr:col>15</xdr:col>
      <xdr:colOff>101600</xdr:colOff>
      <xdr:row>35</xdr:row>
      <xdr:rowOff>154381</xdr:rowOff>
    </xdr:to>
    <xdr:sp macro="" textlink="">
      <xdr:nvSpPr>
        <xdr:cNvPr id="82" name="楕円 81"/>
        <xdr:cNvSpPr/>
      </xdr:nvSpPr>
      <xdr:spPr>
        <a:xfrm>
          <a:off x="2857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145508</xdr:rowOff>
    </xdr:from>
    <xdr:ext cx="469744" cy="259045"/>
    <xdr:sp macro="" textlink="">
      <xdr:nvSpPr>
        <xdr:cNvPr id="83" name="テキスト ボックス 82"/>
        <xdr:cNvSpPr txBox="1"/>
      </xdr:nvSpPr>
      <xdr:spPr>
        <a:xfrm>
          <a:off x="2673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70612</xdr:rowOff>
    </xdr:from>
    <xdr:to>
      <xdr:col>10</xdr:col>
      <xdr:colOff>165100</xdr:colOff>
      <xdr:row>36</xdr:row>
      <xdr:rowOff>762</xdr:rowOff>
    </xdr:to>
    <xdr:sp macro="" textlink="">
      <xdr:nvSpPr>
        <xdr:cNvPr id="84" name="楕円 83"/>
        <xdr:cNvSpPr/>
      </xdr:nvSpPr>
      <xdr:spPr>
        <a:xfrm>
          <a:off x="1968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163339</xdr:rowOff>
    </xdr:from>
    <xdr:ext cx="469744" cy="259045"/>
    <xdr:sp macro="" textlink="">
      <xdr:nvSpPr>
        <xdr:cNvPr id="85" name="テキスト ボックス 84"/>
        <xdr:cNvSpPr txBox="1"/>
      </xdr:nvSpPr>
      <xdr:spPr>
        <a:xfrm>
          <a:off x="1784428"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37236</xdr:rowOff>
    </xdr:from>
    <xdr:to>
      <xdr:col>6</xdr:col>
      <xdr:colOff>38100</xdr:colOff>
      <xdr:row>36</xdr:row>
      <xdr:rowOff>138836</xdr:rowOff>
    </xdr:to>
    <xdr:sp macro="" textlink="">
      <xdr:nvSpPr>
        <xdr:cNvPr id="86" name="楕円 85"/>
        <xdr:cNvSpPr/>
      </xdr:nvSpPr>
      <xdr:spPr>
        <a:xfrm>
          <a:off x="10795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129963</xdr:rowOff>
    </xdr:from>
    <xdr:ext cx="469744" cy="259045"/>
    <xdr:sp macro="" textlink="">
      <xdr:nvSpPr>
        <xdr:cNvPr id="87" name="テキスト ボックス 86"/>
        <xdr:cNvSpPr txBox="1"/>
      </xdr:nvSpPr>
      <xdr:spPr>
        <a:xfrm>
          <a:off x="895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127508</xdr:rowOff>
    </xdr:from>
    <xdr:to>
      <xdr:col>24</xdr:col>
      <xdr:colOff>63500</xdr:colOff>
      <xdr:row>58</xdr:row>
      <xdr:rowOff>163373</xdr:rowOff>
    </xdr:to>
    <xdr:cxnSp macro="">
      <xdr:nvCxnSpPr>
        <xdr:cNvPr id="117" name="直線コネクタ 116"/>
        <xdr:cNvCxnSpPr/>
      </xdr:nvCxnSpPr>
      <xdr:spPr>
        <a:xfrm>
          <a:off x="3797300" y="10071608"/>
          <a:ext cx="838200" cy="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114478</xdr:rowOff>
    </xdr:from>
    <xdr:to>
      <xdr:col>19</xdr:col>
      <xdr:colOff>177800</xdr:colOff>
      <xdr:row>58</xdr:row>
      <xdr:rowOff>127508</xdr:rowOff>
    </xdr:to>
    <xdr:cxnSp macro="">
      <xdr:nvCxnSpPr>
        <xdr:cNvPr id="120" name="直線コネクタ 119"/>
        <xdr:cNvCxnSpPr/>
      </xdr:nvCxnSpPr>
      <xdr:spPr>
        <a:xfrm>
          <a:off x="2908300" y="1005857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114478</xdr:rowOff>
    </xdr:from>
    <xdr:to>
      <xdr:col>15</xdr:col>
      <xdr:colOff>50800</xdr:colOff>
      <xdr:row>59</xdr:row>
      <xdr:rowOff>19469</xdr:rowOff>
    </xdr:to>
    <xdr:cxnSp macro="">
      <xdr:nvCxnSpPr>
        <xdr:cNvPr id="123" name="直線コネクタ 122"/>
        <xdr:cNvCxnSpPr/>
      </xdr:nvCxnSpPr>
      <xdr:spPr>
        <a:xfrm flipV="1">
          <a:off x="2019300" y="10058578"/>
          <a:ext cx="889000" cy="7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147273</xdr:rowOff>
    </xdr:from>
    <xdr:ext cx="534377" cy="259045"/>
    <xdr:sp macro="" textlink="">
      <xdr:nvSpPr>
        <xdr:cNvPr id="125" name="テキスト ボックス 124"/>
        <xdr:cNvSpPr txBox="1"/>
      </xdr:nvSpPr>
      <xdr:spPr>
        <a:xfrm>
          <a:off x="2641111" y="95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89560</xdr:rowOff>
    </xdr:from>
    <xdr:to>
      <xdr:col>10</xdr:col>
      <xdr:colOff>114300</xdr:colOff>
      <xdr:row>59</xdr:row>
      <xdr:rowOff>19469</xdr:rowOff>
    </xdr:to>
    <xdr:cxnSp macro="">
      <xdr:nvCxnSpPr>
        <xdr:cNvPr id="126" name="直線コネクタ 125"/>
        <xdr:cNvCxnSpPr/>
      </xdr:nvCxnSpPr>
      <xdr:spPr>
        <a:xfrm>
          <a:off x="1130300" y="10033660"/>
          <a:ext cx="889000" cy="10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112573</xdr:rowOff>
    </xdr:from>
    <xdr:to>
      <xdr:col>24</xdr:col>
      <xdr:colOff>114300</xdr:colOff>
      <xdr:row>59</xdr:row>
      <xdr:rowOff>42723</xdr:rowOff>
    </xdr:to>
    <xdr:sp macro="" textlink="">
      <xdr:nvSpPr>
        <xdr:cNvPr id="136" name="楕円 135"/>
        <xdr:cNvSpPr/>
      </xdr:nvSpPr>
      <xdr:spPr>
        <a:xfrm>
          <a:off x="4584700" y="100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27500</xdr:rowOff>
    </xdr:from>
    <xdr:ext cx="534377" cy="259045"/>
    <xdr:sp macro="" textlink="">
      <xdr:nvSpPr>
        <xdr:cNvPr id="137" name="総務費該当値テキスト"/>
        <xdr:cNvSpPr txBox="1"/>
      </xdr:nvSpPr>
      <xdr:spPr>
        <a:xfrm>
          <a:off x="4686300" y="99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76708</xdr:rowOff>
    </xdr:from>
    <xdr:to>
      <xdr:col>20</xdr:col>
      <xdr:colOff>38100</xdr:colOff>
      <xdr:row>59</xdr:row>
      <xdr:rowOff>6858</xdr:rowOff>
    </xdr:to>
    <xdr:sp macro="" textlink="">
      <xdr:nvSpPr>
        <xdr:cNvPr id="138" name="楕円 137"/>
        <xdr:cNvSpPr/>
      </xdr:nvSpPr>
      <xdr:spPr>
        <a:xfrm>
          <a:off x="3746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169435</xdr:rowOff>
    </xdr:from>
    <xdr:ext cx="534377" cy="259045"/>
    <xdr:sp macro="" textlink="">
      <xdr:nvSpPr>
        <xdr:cNvPr id="139" name="テキスト ボックス 138"/>
        <xdr:cNvSpPr txBox="1"/>
      </xdr:nvSpPr>
      <xdr:spPr>
        <a:xfrm>
          <a:off x="3530111" y="1011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63678</xdr:rowOff>
    </xdr:from>
    <xdr:to>
      <xdr:col>15</xdr:col>
      <xdr:colOff>101600</xdr:colOff>
      <xdr:row>58</xdr:row>
      <xdr:rowOff>165278</xdr:rowOff>
    </xdr:to>
    <xdr:sp macro="" textlink="">
      <xdr:nvSpPr>
        <xdr:cNvPr id="140" name="楕円 139"/>
        <xdr:cNvSpPr/>
      </xdr:nvSpPr>
      <xdr:spPr>
        <a:xfrm>
          <a:off x="2857500" y="100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156405</xdr:rowOff>
    </xdr:from>
    <xdr:ext cx="534377" cy="259045"/>
    <xdr:sp macro="" textlink="">
      <xdr:nvSpPr>
        <xdr:cNvPr id="141" name="テキスト ボックス 140"/>
        <xdr:cNvSpPr txBox="1"/>
      </xdr:nvSpPr>
      <xdr:spPr>
        <a:xfrm>
          <a:off x="2641111" y="101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140119</xdr:rowOff>
    </xdr:from>
    <xdr:to>
      <xdr:col>10</xdr:col>
      <xdr:colOff>165100</xdr:colOff>
      <xdr:row>59</xdr:row>
      <xdr:rowOff>70269</xdr:rowOff>
    </xdr:to>
    <xdr:sp macro="" textlink="">
      <xdr:nvSpPr>
        <xdr:cNvPr id="142" name="楕円 141"/>
        <xdr:cNvSpPr/>
      </xdr:nvSpPr>
      <xdr:spPr>
        <a:xfrm>
          <a:off x="1968500" y="100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61396</xdr:rowOff>
    </xdr:from>
    <xdr:ext cx="534377" cy="259045"/>
    <xdr:sp macro="" textlink="">
      <xdr:nvSpPr>
        <xdr:cNvPr id="143" name="テキスト ボックス 142"/>
        <xdr:cNvSpPr txBox="1"/>
      </xdr:nvSpPr>
      <xdr:spPr>
        <a:xfrm>
          <a:off x="1752111" y="101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38760</xdr:rowOff>
    </xdr:from>
    <xdr:to>
      <xdr:col>6</xdr:col>
      <xdr:colOff>38100</xdr:colOff>
      <xdr:row>58</xdr:row>
      <xdr:rowOff>140360</xdr:rowOff>
    </xdr:to>
    <xdr:sp macro="" textlink="">
      <xdr:nvSpPr>
        <xdr:cNvPr id="144" name="楕円 143"/>
        <xdr:cNvSpPr/>
      </xdr:nvSpPr>
      <xdr:spPr>
        <a:xfrm>
          <a:off x="1079500" y="99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131487</xdr:rowOff>
    </xdr:from>
    <xdr:ext cx="534377" cy="259045"/>
    <xdr:sp macro="" textlink="">
      <xdr:nvSpPr>
        <xdr:cNvPr id="145" name="テキスト ボックス 144"/>
        <xdr:cNvSpPr txBox="1"/>
      </xdr:nvSpPr>
      <xdr:spPr>
        <a:xfrm>
          <a:off x="863111" y="100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145047</xdr:rowOff>
    </xdr:from>
    <xdr:to>
      <xdr:col>24</xdr:col>
      <xdr:colOff>63500</xdr:colOff>
      <xdr:row>77</xdr:row>
      <xdr:rowOff>30468</xdr:rowOff>
    </xdr:to>
    <xdr:cxnSp macro="">
      <xdr:nvCxnSpPr>
        <xdr:cNvPr id="175" name="直線コネクタ 174"/>
        <xdr:cNvCxnSpPr/>
      </xdr:nvCxnSpPr>
      <xdr:spPr>
        <a:xfrm flipV="1">
          <a:off x="3797300" y="13175247"/>
          <a:ext cx="8382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30468</xdr:rowOff>
    </xdr:from>
    <xdr:to>
      <xdr:col>19</xdr:col>
      <xdr:colOff>177800</xdr:colOff>
      <xdr:row>77</xdr:row>
      <xdr:rowOff>111113</xdr:rowOff>
    </xdr:to>
    <xdr:cxnSp macro="">
      <xdr:nvCxnSpPr>
        <xdr:cNvPr id="178" name="直線コネクタ 177"/>
        <xdr:cNvCxnSpPr/>
      </xdr:nvCxnSpPr>
      <xdr:spPr>
        <a:xfrm flipV="1">
          <a:off x="2908300" y="13232118"/>
          <a:ext cx="8890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111113</xdr:rowOff>
    </xdr:from>
    <xdr:to>
      <xdr:col>15</xdr:col>
      <xdr:colOff>50800</xdr:colOff>
      <xdr:row>78</xdr:row>
      <xdr:rowOff>13221</xdr:rowOff>
    </xdr:to>
    <xdr:cxnSp macro="">
      <xdr:nvCxnSpPr>
        <xdr:cNvPr id="181" name="直線コネクタ 180"/>
        <xdr:cNvCxnSpPr/>
      </xdr:nvCxnSpPr>
      <xdr:spPr>
        <a:xfrm flipV="1">
          <a:off x="2019300" y="13312763"/>
          <a:ext cx="8890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166091</xdr:rowOff>
    </xdr:from>
    <xdr:to>
      <xdr:col>15</xdr:col>
      <xdr:colOff>101600</xdr:colOff>
      <xdr:row>76</xdr:row>
      <xdr:rowOff>96241</xdr:rowOff>
    </xdr:to>
    <xdr:sp macro="" textlink="">
      <xdr:nvSpPr>
        <xdr:cNvPr id="182" name="フローチャート: 判断 181"/>
        <xdr:cNvSpPr/>
      </xdr:nvSpPr>
      <xdr:spPr>
        <a:xfrm>
          <a:off x="2857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112768</xdr:rowOff>
    </xdr:from>
    <xdr:ext cx="599010" cy="259045"/>
    <xdr:sp macro="" textlink="">
      <xdr:nvSpPr>
        <xdr:cNvPr id="183" name="テキスト ボックス 182"/>
        <xdr:cNvSpPr txBox="1"/>
      </xdr:nvSpPr>
      <xdr:spPr>
        <a:xfrm>
          <a:off x="2608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13221</xdr:rowOff>
    </xdr:from>
    <xdr:to>
      <xdr:col>10</xdr:col>
      <xdr:colOff>114300</xdr:colOff>
      <xdr:row>78</xdr:row>
      <xdr:rowOff>78612</xdr:rowOff>
    </xdr:to>
    <xdr:cxnSp macro="">
      <xdr:nvCxnSpPr>
        <xdr:cNvPr id="184" name="直線コネクタ 183"/>
        <xdr:cNvCxnSpPr/>
      </xdr:nvCxnSpPr>
      <xdr:spPr>
        <a:xfrm flipV="1">
          <a:off x="1130300" y="13386321"/>
          <a:ext cx="889000" cy="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94247</xdr:rowOff>
    </xdr:from>
    <xdr:to>
      <xdr:col>24</xdr:col>
      <xdr:colOff>114300</xdr:colOff>
      <xdr:row>77</xdr:row>
      <xdr:rowOff>24397</xdr:rowOff>
    </xdr:to>
    <xdr:sp macro="" textlink="">
      <xdr:nvSpPr>
        <xdr:cNvPr id="194" name="楕円 193"/>
        <xdr:cNvSpPr/>
      </xdr:nvSpPr>
      <xdr:spPr>
        <a:xfrm>
          <a:off x="4584700" y="131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72674</xdr:rowOff>
    </xdr:from>
    <xdr:ext cx="599010" cy="259045"/>
    <xdr:sp macro="" textlink="">
      <xdr:nvSpPr>
        <xdr:cNvPr id="195" name="民生費該当値テキスト"/>
        <xdr:cNvSpPr txBox="1"/>
      </xdr:nvSpPr>
      <xdr:spPr>
        <a:xfrm>
          <a:off x="4686300" y="1310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151118</xdr:rowOff>
    </xdr:from>
    <xdr:to>
      <xdr:col>20</xdr:col>
      <xdr:colOff>38100</xdr:colOff>
      <xdr:row>77</xdr:row>
      <xdr:rowOff>81268</xdr:rowOff>
    </xdr:to>
    <xdr:sp macro="" textlink="">
      <xdr:nvSpPr>
        <xdr:cNvPr id="196" name="楕円 195"/>
        <xdr:cNvSpPr/>
      </xdr:nvSpPr>
      <xdr:spPr>
        <a:xfrm>
          <a:off x="3746500" y="13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72395</xdr:rowOff>
    </xdr:from>
    <xdr:ext cx="599010" cy="259045"/>
    <xdr:sp macro="" textlink="">
      <xdr:nvSpPr>
        <xdr:cNvPr id="197" name="テキスト ボックス 196"/>
        <xdr:cNvSpPr txBox="1"/>
      </xdr:nvSpPr>
      <xdr:spPr>
        <a:xfrm>
          <a:off x="3497795" y="1327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60313</xdr:rowOff>
    </xdr:from>
    <xdr:to>
      <xdr:col>15</xdr:col>
      <xdr:colOff>101600</xdr:colOff>
      <xdr:row>77</xdr:row>
      <xdr:rowOff>161913</xdr:rowOff>
    </xdr:to>
    <xdr:sp macro="" textlink="">
      <xdr:nvSpPr>
        <xdr:cNvPr id="198" name="楕円 197"/>
        <xdr:cNvSpPr/>
      </xdr:nvSpPr>
      <xdr:spPr>
        <a:xfrm>
          <a:off x="2857500" y="132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153040</xdr:rowOff>
    </xdr:from>
    <xdr:ext cx="599010" cy="259045"/>
    <xdr:sp macro="" textlink="">
      <xdr:nvSpPr>
        <xdr:cNvPr id="199" name="テキスト ボックス 198"/>
        <xdr:cNvSpPr txBox="1"/>
      </xdr:nvSpPr>
      <xdr:spPr>
        <a:xfrm>
          <a:off x="2608795" y="1335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133871</xdr:rowOff>
    </xdr:from>
    <xdr:to>
      <xdr:col>10</xdr:col>
      <xdr:colOff>165100</xdr:colOff>
      <xdr:row>78</xdr:row>
      <xdr:rowOff>64021</xdr:rowOff>
    </xdr:to>
    <xdr:sp macro="" textlink="">
      <xdr:nvSpPr>
        <xdr:cNvPr id="200" name="楕円 199"/>
        <xdr:cNvSpPr/>
      </xdr:nvSpPr>
      <xdr:spPr>
        <a:xfrm>
          <a:off x="1968500" y="133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55148</xdr:rowOff>
    </xdr:from>
    <xdr:ext cx="599010" cy="259045"/>
    <xdr:sp macro="" textlink="">
      <xdr:nvSpPr>
        <xdr:cNvPr id="201" name="テキスト ボックス 200"/>
        <xdr:cNvSpPr txBox="1"/>
      </xdr:nvSpPr>
      <xdr:spPr>
        <a:xfrm>
          <a:off x="1719795" y="1342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27812</xdr:rowOff>
    </xdr:from>
    <xdr:to>
      <xdr:col>6</xdr:col>
      <xdr:colOff>38100</xdr:colOff>
      <xdr:row>78</xdr:row>
      <xdr:rowOff>129412</xdr:rowOff>
    </xdr:to>
    <xdr:sp macro="" textlink="">
      <xdr:nvSpPr>
        <xdr:cNvPr id="202" name="楕円 201"/>
        <xdr:cNvSpPr/>
      </xdr:nvSpPr>
      <xdr:spPr>
        <a:xfrm>
          <a:off x="1079500" y="13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120539</xdr:rowOff>
    </xdr:from>
    <xdr:ext cx="599010" cy="259045"/>
    <xdr:sp macro="" textlink="">
      <xdr:nvSpPr>
        <xdr:cNvPr id="203" name="テキスト ボックス 202"/>
        <xdr:cNvSpPr txBox="1"/>
      </xdr:nvSpPr>
      <xdr:spPr>
        <a:xfrm>
          <a:off x="830795" y="1349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52566</xdr:rowOff>
    </xdr:from>
    <xdr:to>
      <xdr:col>24</xdr:col>
      <xdr:colOff>63500</xdr:colOff>
      <xdr:row>98</xdr:row>
      <xdr:rowOff>99695</xdr:rowOff>
    </xdr:to>
    <xdr:cxnSp macro="">
      <xdr:nvCxnSpPr>
        <xdr:cNvPr id="233" name="直線コネクタ 232"/>
        <xdr:cNvCxnSpPr/>
      </xdr:nvCxnSpPr>
      <xdr:spPr>
        <a:xfrm flipV="1">
          <a:off x="3797300" y="16854666"/>
          <a:ext cx="8382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73425</xdr:rowOff>
    </xdr:from>
    <xdr:to>
      <xdr:col>19</xdr:col>
      <xdr:colOff>177800</xdr:colOff>
      <xdr:row>98</xdr:row>
      <xdr:rowOff>99695</xdr:rowOff>
    </xdr:to>
    <xdr:cxnSp macro="">
      <xdr:nvCxnSpPr>
        <xdr:cNvPr id="236" name="直線コネクタ 235"/>
        <xdr:cNvCxnSpPr/>
      </xdr:nvCxnSpPr>
      <xdr:spPr>
        <a:xfrm>
          <a:off x="2908300" y="16875525"/>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52718</xdr:rowOff>
    </xdr:from>
    <xdr:to>
      <xdr:col>15</xdr:col>
      <xdr:colOff>50800</xdr:colOff>
      <xdr:row>98</xdr:row>
      <xdr:rowOff>73425</xdr:rowOff>
    </xdr:to>
    <xdr:cxnSp macro="">
      <xdr:nvCxnSpPr>
        <xdr:cNvPr id="239" name="直線コネクタ 238"/>
        <xdr:cNvCxnSpPr/>
      </xdr:nvCxnSpPr>
      <xdr:spPr>
        <a:xfrm>
          <a:off x="2019300" y="16854818"/>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40" name="フローチャート: 判断 239"/>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119282</xdr:rowOff>
    </xdr:from>
    <xdr:ext cx="534377" cy="259045"/>
    <xdr:sp macro="" textlink="">
      <xdr:nvSpPr>
        <xdr:cNvPr id="241" name="テキスト ボックス 240"/>
        <xdr:cNvSpPr txBox="1"/>
      </xdr:nvSpPr>
      <xdr:spPr>
        <a:xfrm>
          <a:off x="2641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25876</xdr:rowOff>
    </xdr:from>
    <xdr:to>
      <xdr:col>10</xdr:col>
      <xdr:colOff>114300</xdr:colOff>
      <xdr:row>98</xdr:row>
      <xdr:rowOff>52718</xdr:rowOff>
    </xdr:to>
    <xdr:cxnSp macro="">
      <xdr:nvCxnSpPr>
        <xdr:cNvPr id="242" name="直線コネクタ 241"/>
        <xdr:cNvCxnSpPr/>
      </xdr:nvCxnSpPr>
      <xdr:spPr>
        <a:xfrm>
          <a:off x="1130300" y="16827976"/>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1766</xdr:rowOff>
    </xdr:from>
    <xdr:to>
      <xdr:col>24</xdr:col>
      <xdr:colOff>114300</xdr:colOff>
      <xdr:row>98</xdr:row>
      <xdr:rowOff>103366</xdr:rowOff>
    </xdr:to>
    <xdr:sp macro="" textlink="">
      <xdr:nvSpPr>
        <xdr:cNvPr id="252" name="楕円 251"/>
        <xdr:cNvSpPr/>
      </xdr:nvSpPr>
      <xdr:spPr>
        <a:xfrm>
          <a:off x="4584700" y="168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151643</xdr:rowOff>
    </xdr:from>
    <xdr:ext cx="534377" cy="259045"/>
    <xdr:sp macro="" textlink="">
      <xdr:nvSpPr>
        <xdr:cNvPr id="253" name="衛生費該当値テキスト"/>
        <xdr:cNvSpPr txBox="1"/>
      </xdr:nvSpPr>
      <xdr:spPr>
        <a:xfrm>
          <a:off x="4686300" y="167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48895</xdr:rowOff>
    </xdr:from>
    <xdr:to>
      <xdr:col>20</xdr:col>
      <xdr:colOff>38100</xdr:colOff>
      <xdr:row>98</xdr:row>
      <xdr:rowOff>150495</xdr:rowOff>
    </xdr:to>
    <xdr:sp macro="" textlink="">
      <xdr:nvSpPr>
        <xdr:cNvPr id="254" name="楕円 253"/>
        <xdr:cNvSpPr/>
      </xdr:nvSpPr>
      <xdr:spPr>
        <a:xfrm>
          <a:off x="3746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141622</xdr:rowOff>
    </xdr:from>
    <xdr:ext cx="534377" cy="259045"/>
    <xdr:sp macro="" textlink="">
      <xdr:nvSpPr>
        <xdr:cNvPr id="255" name="テキスト ボックス 254"/>
        <xdr:cNvSpPr txBox="1"/>
      </xdr:nvSpPr>
      <xdr:spPr>
        <a:xfrm>
          <a:off x="3530111" y="169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22625</xdr:rowOff>
    </xdr:from>
    <xdr:to>
      <xdr:col>15</xdr:col>
      <xdr:colOff>101600</xdr:colOff>
      <xdr:row>98</xdr:row>
      <xdr:rowOff>124225</xdr:rowOff>
    </xdr:to>
    <xdr:sp macro="" textlink="">
      <xdr:nvSpPr>
        <xdr:cNvPr id="256" name="楕円 255"/>
        <xdr:cNvSpPr/>
      </xdr:nvSpPr>
      <xdr:spPr>
        <a:xfrm>
          <a:off x="2857500" y="168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115352</xdr:rowOff>
    </xdr:from>
    <xdr:ext cx="534377" cy="259045"/>
    <xdr:sp macro="" textlink="">
      <xdr:nvSpPr>
        <xdr:cNvPr id="257" name="テキスト ボックス 256"/>
        <xdr:cNvSpPr txBox="1"/>
      </xdr:nvSpPr>
      <xdr:spPr>
        <a:xfrm>
          <a:off x="2641111" y="169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1918</xdr:rowOff>
    </xdr:from>
    <xdr:to>
      <xdr:col>10</xdr:col>
      <xdr:colOff>165100</xdr:colOff>
      <xdr:row>98</xdr:row>
      <xdr:rowOff>103518</xdr:rowOff>
    </xdr:to>
    <xdr:sp macro="" textlink="">
      <xdr:nvSpPr>
        <xdr:cNvPr id="258" name="楕円 257"/>
        <xdr:cNvSpPr/>
      </xdr:nvSpPr>
      <xdr:spPr>
        <a:xfrm>
          <a:off x="1968500" y="16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94645</xdr:rowOff>
    </xdr:from>
    <xdr:ext cx="534377" cy="259045"/>
    <xdr:sp macro="" textlink="">
      <xdr:nvSpPr>
        <xdr:cNvPr id="259" name="テキスト ボックス 258"/>
        <xdr:cNvSpPr txBox="1"/>
      </xdr:nvSpPr>
      <xdr:spPr>
        <a:xfrm>
          <a:off x="1752111" y="168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146526</xdr:rowOff>
    </xdr:from>
    <xdr:to>
      <xdr:col>6</xdr:col>
      <xdr:colOff>38100</xdr:colOff>
      <xdr:row>98</xdr:row>
      <xdr:rowOff>76676</xdr:rowOff>
    </xdr:to>
    <xdr:sp macro="" textlink="">
      <xdr:nvSpPr>
        <xdr:cNvPr id="260" name="楕円 259"/>
        <xdr:cNvSpPr/>
      </xdr:nvSpPr>
      <xdr:spPr>
        <a:xfrm>
          <a:off x="1079500" y="167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67803</xdr:rowOff>
    </xdr:from>
    <xdr:ext cx="534377" cy="259045"/>
    <xdr:sp macro="" textlink="">
      <xdr:nvSpPr>
        <xdr:cNvPr id="261" name="テキスト ボックス 260"/>
        <xdr:cNvSpPr txBox="1"/>
      </xdr:nvSpPr>
      <xdr:spPr>
        <a:xfrm>
          <a:off x="863111" y="168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26543</xdr:rowOff>
    </xdr:from>
    <xdr:to>
      <xdr:col>45</xdr:col>
      <xdr:colOff>177800</xdr:colOff>
      <xdr:row>39</xdr:row>
      <xdr:rowOff>44450</xdr:rowOff>
    </xdr:to>
    <xdr:cxnSp macro="">
      <xdr:nvCxnSpPr>
        <xdr:cNvPr id="296" name="直線コネクタ 295"/>
        <xdr:cNvCxnSpPr/>
      </xdr:nvCxnSpPr>
      <xdr:spPr>
        <a:xfrm>
          <a:off x="7861300" y="671309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297" name="フローチャート: 判断 296"/>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148734</xdr:rowOff>
    </xdr:from>
    <xdr:ext cx="469744" cy="259045"/>
    <xdr:sp macro="" textlink="">
      <xdr:nvSpPr>
        <xdr:cNvPr id="298" name="テキスト ボックス 297"/>
        <xdr:cNvSpPr txBox="1"/>
      </xdr:nvSpPr>
      <xdr:spPr>
        <a:xfrm>
          <a:off x="8515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86360</xdr:rowOff>
    </xdr:from>
    <xdr:to>
      <xdr:col>41</xdr:col>
      <xdr:colOff>50800</xdr:colOff>
      <xdr:row>39</xdr:row>
      <xdr:rowOff>26543</xdr:rowOff>
    </xdr:to>
    <xdr:cxnSp macro="">
      <xdr:nvCxnSpPr>
        <xdr:cNvPr id="299" name="直線コネクタ 298"/>
        <xdr:cNvCxnSpPr/>
      </xdr:nvCxnSpPr>
      <xdr:spPr>
        <a:xfrm>
          <a:off x="6972300" y="6601460"/>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147193</xdr:rowOff>
    </xdr:from>
    <xdr:to>
      <xdr:col>41</xdr:col>
      <xdr:colOff>101600</xdr:colOff>
      <xdr:row>39</xdr:row>
      <xdr:rowOff>77343</xdr:rowOff>
    </xdr:to>
    <xdr:sp macro="" textlink="">
      <xdr:nvSpPr>
        <xdr:cNvPr id="315" name="楕円 314"/>
        <xdr:cNvSpPr/>
      </xdr:nvSpPr>
      <xdr:spPr>
        <a:xfrm>
          <a:off x="7810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68470</xdr:rowOff>
    </xdr:from>
    <xdr:ext cx="313932" cy="259045"/>
    <xdr:sp macro="" textlink="">
      <xdr:nvSpPr>
        <xdr:cNvPr id="316" name="テキスト ボックス 315"/>
        <xdr:cNvSpPr txBox="1"/>
      </xdr:nvSpPr>
      <xdr:spPr>
        <a:xfrm>
          <a:off x="7704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35560</xdr:rowOff>
    </xdr:from>
    <xdr:to>
      <xdr:col>36</xdr:col>
      <xdr:colOff>165100</xdr:colOff>
      <xdr:row>38</xdr:row>
      <xdr:rowOff>137160</xdr:rowOff>
    </xdr:to>
    <xdr:sp macro="" textlink="">
      <xdr:nvSpPr>
        <xdr:cNvPr id="317" name="楕円 316"/>
        <xdr:cNvSpPr/>
      </xdr:nvSpPr>
      <xdr:spPr>
        <a:xfrm>
          <a:off x="6921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128287</xdr:rowOff>
    </xdr:from>
    <xdr:ext cx="378565" cy="259045"/>
    <xdr:sp macro="" textlink="">
      <xdr:nvSpPr>
        <xdr:cNvPr id="318" name="テキスト ボックス 317"/>
        <xdr:cNvSpPr txBox="1"/>
      </xdr:nvSpPr>
      <xdr:spPr>
        <a:xfrm>
          <a:off x="6783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114188</xdr:rowOff>
    </xdr:from>
    <xdr:to>
      <xdr:col>55</xdr:col>
      <xdr:colOff>0</xdr:colOff>
      <xdr:row>57</xdr:row>
      <xdr:rowOff>140408</xdr:rowOff>
    </xdr:to>
    <xdr:cxnSp macro="">
      <xdr:nvCxnSpPr>
        <xdr:cNvPr id="345" name="直線コネクタ 344"/>
        <xdr:cNvCxnSpPr/>
      </xdr:nvCxnSpPr>
      <xdr:spPr>
        <a:xfrm>
          <a:off x="9639300" y="9886838"/>
          <a:ext cx="8382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20576</xdr:rowOff>
    </xdr:from>
    <xdr:to>
      <xdr:col>50</xdr:col>
      <xdr:colOff>114300</xdr:colOff>
      <xdr:row>57</xdr:row>
      <xdr:rowOff>114188</xdr:rowOff>
    </xdr:to>
    <xdr:cxnSp macro="">
      <xdr:nvCxnSpPr>
        <xdr:cNvPr id="348" name="直線コネクタ 347"/>
        <xdr:cNvCxnSpPr/>
      </xdr:nvCxnSpPr>
      <xdr:spPr>
        <a:xfrm>
          <a:off x="8750300" y="9793226"/>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20576</xdr:rowOff>
    </xdr:from>
    <xdr:to>
      <xdr:col>45</xdr:col>
      <xdr:colOff>177800</xdr:colOff>
      <xdr:row>58</xdr:row>
      <xdr:rowOff>21696</xdr:rowOff>
    </xdr:to>
    <xdr:cxnSp macro="">
      <xdr:nvCxnSpPr>
        <xdr:cNvPr id="351" name="直線コネクタ 350"/>
        <xdr:cNvCxnSpPr/>
      </xdr:nvCxnSpPr>
      <xdr:spPr>
        <a:xfrm flipV="1">
          <a:off x="7861300" y="9793226"/>
          <a:ext cx="889000" cy="17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163492</xdr:rowOff>
    </xdr:from>
    <xdr:to>
      <xdr:col>46</xdr:col>
      <xdr:colOff>38100</xdr:colOff>
      <xdr:row>57</xdr:row>
      <xdr:rowOff>93642</xdr:rowOff>
    </xdr:to>
    <xdr:sp macro="" textlink="">
      <xdr:nvSpPr>
        <xdr:cNvPr id="352" name="フローチャート: 判断 351"/>
        <xdr:cNvSpPr/>
      </xdr:nvSpPr>
      <xdr:spPr>
        <a:xfrm>
          <a:off x="8699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84769</xdr:rowOff>
    </xdr:from>
    <xdr:ext cx="534377" cy="259045"/>
    <xdr:sp macro="" textlink="">
      <xdr:nvSpPr>
        <xdr:cNvPr id="353" name="テキスト ボックス 352"/>
        <xdr:cNvSpPr txBox="1"/>
      </xdr:nvSpPr>
      <xdr:spPr>
        <a:xfrm>
          <a:off x="8483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21696</xdr:rowOff>
    </xdr:from>
    <xdr:to>
      <xdr:col>41</xdr:col>
      <xdr:colOff>50800</xdr:colOff>
      <xdr:row>58</xdr:row>
      <xdr:rowOff>39436</xdr:rowOff>
    </xdr:to>
    <xdr:cxnSp macro="">
      <xdr:nvCxnSpPr>
        <xdr:cNvPr id="354" name="直線コネクタ 353"/>
        <xdr:cNvCxnSpPr/>
      </xdr:nvCxnSpPr>
      <xdr:spPr>
        <a:xfrm flipV="1">
          <a:off x="6972300" y="9965796"/>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89608</xdr:rowOff>
    </xdr:from>
    <xdr:to>
      <xdr:col>55</xdr:col>
      <xdr:colOff>50800</xdr:colOff>
      <xdr:row>58</xdr:row>
      <xdr:rowOff>19758</xdr:rowOff>
    </xdr:to>
    <xdr:sp macro="" textlink="">
      <xdr:nvSpPr>
        <xdr:cNvPr id="364" name="楕円 363"/>
        <xdr:cNvSpPr/>
      </xdr:nvSpPr>
      <xdr:spPr>
        <a:xfrm>
          <a:off x="10426700" y="98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112485</xdr:rowOff>
    </xdr:from>
    <xdr:ext cx="469744" cy="259045"/>
    <xdr:sp macro="" textlink="">
      <xdr:nvSpPr>
        <xdr:cNvPr id="365" name="農林水産業費該当値テキスト"/>
        <xdr:cNvSpPr txBox="1"/>
      </xdr:nvSpPr>
      <xdr:spPr>
        <a:xfrm>
          <a:off x="10528300" y="971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63388</xdr:rowOff>
    </xdr:from>
    <xdr:to>
      <xdr:col>50</xdr:col>
      <xdr:colOff>165100</xdr:colOff>
      <xdr:row>57</xdr:row>
      <xdr:rowOff>164988</xdr:rowOff>
    </xdr:to>
    <xdr:sp macro="" textlink="">
      <xdr:nvSpPr>
        <xdr:cNvPr id="366" name="楕円 365"/>
        <xdr:cNvSpPr/>
      </xdr:nvSpPr>
      <xdr:spPr>
        <a:xfrm>
          <a:off x="9588500" y="98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10065</xdr:rowOff>
    </xdr:from>
    <xdr:ext cx="469744" cy="259045"/>
    <xdr:sp macro="" textlink="">
      <xdr:nvSpPr>
        <xdr:cNvPr id="367" name="テキスト ボックス 366"/>
        <xdr:cNvSpPr txBox="1"/>
      </xdr:nvSpPr>
      <xdr:spPr>
        <a:xfrm>
          <a:off x="9404428" y="961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141226</xdr:rowOff>
    </xdr:from>
    <xdr:to>
      <xdr:col>46</xdr:col>
      <xdr:colOff>38100</xdr:colOff>
      <xdr:row>57</xdr:row>
      <xdr:rowOff>71376</xdr:rowOff>
    </xdr:to>
    <xdr:sp macro="" textlink="">
      <xdr:nvSpPr>
        <xdr:cNvPr id="368" name="楕円 367"/>
        <xdr:cNvSpPr/>
      </xdr:nvSpPr>
      <xdr:spPr>
        <a:xfrm>
          <a:off x="8699500" y="97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87903</xdr:rowOff>
    </xdr:from>
    <xdr:ext cx="534377" cy="259045"/>
    <xdr:sp macro="" textlink="">
      <xdr:nvSpPr>
        <xdr:cNvPr id="369" name="テキスト ボックス 368"/>
        <xdr:cNvSpPr txBox="1"/>
      </xdr:nvSpPr>
      <xdr:spPr>
        <a:xfrm>
          <a:off x="8483111" y="95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142346</xdr:rowOff>
    </xdr:from>
    <xdr:to>
      <xdr:col>41</xdr:col>
      <xdr:colOff>101600</xdr:colOff>
      <xdr:row>58</xdr:row>
      <xdr:rowOff>72496</xdr:rowOff>
    </xdr:to>
    <xdr:sp macro="" textlink="">
      <xdr:nvSpPr>
        <xdr:cNvPr id="370" name="楕円 369"/>
        <xdr:cNvSpPr/>
      </xdr:nvSpPr>
      <xdr:spPr>
        <a:xfrm>
          <a:off x="7810500" y="991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63623</xdr:rowOff>
    </xdr:from>
    <xdr:ext cx="469744" cy="259045"/>
    <xdr:sp macro="" textlink="">
      <xdr:nvSpPr>
        <xdr:cNvPr id="371" name="テキスト ボックス 370"/>
        <xdr:cNvSpPr txBox="1"/>
      </xdr:nvSpPr>
      <xdr:spPr>
        <a:xfrm>
          <a:off x="7626428" y="1000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160086</xdr:rowOff>
    </xdr:from>
    <xdr:to>
      <xdr:col>36</xdr:col>
      <xdr:colOff>165100</xdr:colOff>
      <xdr:row>58</xdr:row>
      <xdr:rowOff>90236</xdr:rowOff>
    </xdr:to>
    <xdr:sp macro="" textlink="">
      <xdr:nvSpPr>
        <xdr:cNvPr id="372" name="楕円 371"/>
        <xdr:cNvSpPr/>
      </xdr:nvSpPr>
      <xdr:spPr>
        <a:xfrm>
          <a:off x="6921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81363</xdr:rowOff>
    </xdr:from>
    <xdr:ext cx="469744" cy="259045"/>
    <xdr:sp macro="" textlink="">
      <xdr:nvSpPr>
        <xdr:cNvPr id="373" name="テキスト ボックス 372"/>
        <xdr:cNvSpPr txBox="1"/>
      </xdr:nvSpPr>
      <xdr:spPr>
        <a:xfrm>
          <a:off x="6737428" y="100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93066</xdr:rowOff>
    </xdr:from>
    <xdr:to>
      <xdr:col>55</xdr:col>
      <xdr:colOff>0</xdr:colOff>
      <xdr:row>76</xdr:row>
      <xdr:rowOff>6159</xdr:rowOff>
    </xdr:to>
    <xdr:cxnSp macro="">
      <xdr:nvCxnSpPr>
        <xdr:cNvPr id="402" name="直線コネクタ 401"/>
        <xdr:cNvCxnSpPr/>
      </xdr:nvCxnSpPr>
      <xdr:spPr>
        <a:xfrm flipV="1">
          <a:off x="9639300" y="12951816"/>
          <a:ext cx="838200" cy="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169608</xdr:rowOff>
    </xdr:from>
    <xdr:to>
      <xdr:col>50</xdr:col>
      <xdr:colOff>114300</xdr:colOff>
      <xdr:row>76</xdr:row>
      <xdr:rowOff>6159</xdr:rowOff>
    </xdr:to>
    <xdr:cxnSp macro="">
      <xdr:nvCxnSpPr>
        <xdr:cNvPr id="405" name="直線コネクタ 404"/>
        <xdr:cNvCxnSpPr/>
      </xdr:nvCxnSpPr>
      <xdr:spPr>
        <a:xfrm>
          <a:off x="8750300" y="130283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169608</xdr:rowOff>
    </xdr:from>
    <xdr:to>
      <xdr:col>45</xdr:col>
      <xdr:colOff>177800</xdr:colOff>
      <xdr:row>76</xdr:row>
      <xdr:rowOff>82169</xdr:rowOff>
    </xdr:to>
    <xdr:cxnSp macro="">
      <xdr:nvCxnSpPr>
        <xdr:cNvPr id="408" name="直線コネクタ 407"/>
        <xdr:cNvCxnSpPr/>
      </xdr:nvCxnSpPr>
      <xdr:spPr>
        <a:xfrm flipV="1">
          <a:off x="7861300" y="13028358"/>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4090</xdr:rowOff>
    </xdr:from>
    <xdr:to>
      <xdr:col>46</xdr:col>
      <xdr:colOff>38100</xdr:colOff>
      <xdr:row>76</xdr:row>
      <xdr:rowOff>105690</xdr:rowOff>
    </xdr:to>
    <xdr:sp macro="" textlink="">
      <xdr:nvSpPr>
        <xdr:cNvPr id="409" name="フローチャート: 判断 408"/>
        <xdr:cNvSpPr/>
      </xdr:nvSpPr>
      <xdr:spPr>
        <a:xfrm>
          <a:off x="8699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96817</xdr:rowOff>
    </xdr:from>
    <xdr:ext cx="534377" cy="259045"/>
    <xdr:sp macro="" textlink="">
      <xdr:nvSpPr>
        <xdr:cNvPr id="410" name="テキスト ボックス 409"/>
        <xdr:cNvSpPr txBox="1"/>
      </xdr:nvSpPr>
      <xdr:spPr>
        <a:xfrm>
          <a:off x="8483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82169</xdr:rowOff>
    </xdr:from>
    <xdr:to>
      <xdr:col>41</xdr:col>
      <xdr:colOff>50800</xdr:colOff>
      <xdr:row>77</xdr:row>
      <xdr:rowOff>58395</xdr:rowOff>
    </xdr:to>
    <xdr:cxnSp macro="">
      <xdr:nvCxnSpPr>
        <xdr:cNvPr id="411" name="直線コネクタ 410"/>
        <xdr:cNvCxnSpPr/>
      </xdr:nvCxnSpPr>
      <xdr:spPr>
        <a:xfrm flipV="1">
          <a:off x="6972300" y="13112369"/>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42266</xdr:rowOff>
    </xdr:from>
    <xdr:to>
      <xdr:col>55</xdr:col>
      <xdr:colOff>50800</xdr:colOff>
      <xdr:row>75</xdr:row>
      <xdr:rowOff>143866</xdr:rowOff>
    </xdr:to>
    <xdr:sp macro="" textlink="">
      <xdr:nvSpPr>
        <xdr:cNvPr id="421" name="楕円 420"/>
        <xdr:cNvSpPr/>
      </xdr:nvSpPr>
      <xdr:spPr>
        <a:xfrm>
          <a:off x="10426700" y="129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65143</xdr:rowOff>
    </xdr:from>
    <xdr:ext cx="534377" cy="259045"/>
    <xdr:sp macro="" textlink="">
      <xdr:nvSpPr>
        <xdr:cNvPr id="422" name="商工費該当値テキスト"/>
        <xdr:cNvSpPr txBox="1"/>
      </xdr:nvSpPr>
      <xdr:spPr>
        <a:xfrm>
          <a:off x="10528300" y="127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126809</xdr:rowOff>
    </xdr:from>
    <xdr:to>
      <xdr:col>50</xdr:col>
      <xdr:colOff>165100</xdr:colOff>
      <xdr:row>76</xdr:row>
      <xdr:rowOff>56959</xdr:rowOff>
    </xdr:to>
    <xdr:sp macro="" textlink="">
      <xdr:nvSpPr>
        <xdr:cNvPr id="423" name="楕円 422"/>
        <xdr:cNvSpPr/>
      </xdr:nvSpPr>
      <xdr:spPr>
        <a:xfrm>
          <a:off x="9588500" y="129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73486</xdr:rowOff>
    </xdr:from>
    <xdr:ext cx="534377" cy="259045"/>
    <xdr:sp macro="" textlink="">
      <xdr:nvSpPr>
        <xdr:cNvPr id="424" name="テキスト ボックス 423"/>
        <xdr:cNvSpPr txBox="1"/>
      </xdr:nvSpPr>
      <xdr:spPr>
        <a:xfrm>
          <a:off x="9372111" y="127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118808</xdr:rowOff>
    </xdr:from>
    <xdr:to>
      <xdr:col>46</xdr:col>
      <xdr:colOff>38100</xdr:colOff>
      <xdr:row>76</xdr:row>
      <xdr:rowOff>48958</xdr:rowOff>
    </xdr:to>
    <xdr:sp macro="" textlink="">
      <xdr:nvSpPr>
        <xdr:cNvPr id="425" name="楕円 424"/>
        <xdr:cNvSpPr/>
      </xdr:nvSpPr>
      <xdr:spPr>
        <a:xfrm>
          <a:off x="8699500" y="129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65485</xdr:rowOff>
    </xdr:from>
    <xdr:ext cx="534377" cy="259045"/>
    <xdr:sp macro="" textlink="">
      <xdr:nvSpPr>
        <xdr:cNvPr id="426" name="テキスト ボックス 425"/>
        <xdr:cNvSpPr txBox="1"/>
      </xdr:nvSpPr>
      <xdr:spPr>
        <a:xfrm>
          <a:off x="8483111" y="127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31369</xdr:rowOff>
    </xdr:from>
    <xdr:to>
      <xdr:col>41</xdr:col>
      <xdr:colOff>101600</xdr:colOff>
      <xdr:row>76</xdr:row>
      <xdr:rowOff>132969</xdr:rowOff>
    </xdr:to>
    <xdr:sp macro="" textlink="">
      <xdr:nvSpPr>
        <xdr:cNvPr id="427" name="楕円 426"/>
        <xdr:cNvSpPr/>
      </xdr:nvSpPr>
      <xdr:spPr>
        <a:xfrm>
          <a:off x="7810500" y="130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149496</xdr:rowOff>
    </xdr:from>
    <xdr:ext cx="534377" cy="259045"/>
    <xdr:sp macro="" textlink="">
      <xdr:nvSpPr>
        <xdr:cNvPr id="428" name="テキスト ボックス 427"/>
        <xdr:cNvSpPr txBox="1"/>
      </xdr:nvSpPr>
      <xdr:spPr>
        <a:xfrm>
          <a:off x="7594111" y="128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7595</xdr:rowOff>
    </xdr:from>
    <xdr:to>
      <xdr:col>36</xdr:col>
      <xdr:colOff>165100</xdr:colOff>
      <xdr:row>77</xdr:row>
      <xdr:rowOff>109195</xdr:rowOff>
    </xdr:to>
    <xdr:sp macro="" textlink="">
      <xdr:nvSpPr>
        <xdr:cNvPr id="429" name="楕円 428"/>
        <xdr:cNvSpPr/>
      </xdr:nvSpPr>
      <xdr:spPr>
        <a:xfrm>
          <a:off x="6921500" y="132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125722</xdr:rowOff>
    </xdr:from>
    <xdr:ext cx="469744" cy="259045"/>
    <xdr:sp macro="" textlink="">
      <xdr:nvSpPr>
        <xdr:cNvPr id="430" name="テキスト ボックス 429"/>
        <xdr:cNvSpPr txBox="1"/>
      </xdr:nvSpPr>
      <xdr:spPr>
        <a:xfrm>
          <a:off x="6737428" y="1298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2499</xdr:rowOff>
    </xdr:from>
    <xdr:to>
      <xdr:col>55</xdr:col>
      <xdr:colOff>0</xdr:colOff>
      <xdr:row>98</xdr:row>
      <xdr:rowOff>12297</xdr:rowOff>
    </xdr:to>
    <xdr:cxnSp macro="">
      <xdr:nvCxnSpPr>
        <xdr:cNvPr id="457" name="直線コネクタ 456"/>
        <xdr:cNvCxnSpPr/>
      </xdr:nvCxnSpPr>
      <xdr:spPr>
        <a:xfrm>
          <a:off x="9639300" y="1680459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2499</xdr:rowOff>
    </xdr:from>
    <xdr:to>
      <xdr:col>50</xdr:col>
      <xdr:colOff>114300</xdr:colOff>
      <xdr:row>98</xdr:row>
      <xdr:rowOff>29456</xdr:rowOff>
    </xdr:to>
    <xdr:cxnSp macro="">
      <xdr:nvCxnSpPr>
        <xdr:cNvPr id="460" name="直線コネクタ 459"/>
        <xdr:cNvCxnSpPr/>
      </xdr:nvCxnSpPr>
      <xdr:spPr>
        <a:xfrm flipV="1">
          <a:off x="8750300" y="16804599"/>
          <a:ext cx="889000" cy="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29456</xdr:rowOff>
    </xdr:from>
    <xdr:to>
      <xdr:col>45</xdr:col>
      <xdr:colOff>177800</xdr:colOff>
      <xdr:row>98</xdr:row>
      <xdr:rowOff>40483</xdr:rowOff>
    </xdr:to>
    <xdr:cxnSp macro="">
      <xdr:nvCxnSpPr>
        <xdr:cNvPr id="463" name="直線コネクタ 462"/>
        <xdr:cNvCxnSpPr/>
      </xdr:nvCxnSpPr>
      <xdr:spPr>
        <a:xfrm flipV="1">
          <a:off x="7861300" y="16831556"/>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63644</xdr:rowOff>
    </xdr:from>
    <xdr:to>
      <xdr:col>46</xdr:col>
      <xdr:colOff>38100</xdr:colOff>
      <xdr:row>97</xdr:row>
      <xdr:rowOff>165244</xdr:rowOff>
    </xdr:to>
    <xdr:sp macro="" textlink="">
      <xdr:nvSpPr>
        <xdr:cNvPr id="464" name="フローチャート: 判断 463"/>
        <xdr:cNvSpPr/>
      </xdr:nvSpPr>
      <xdr:spPr>
        <a:xfrm>
          <a:off x="8699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10321</xdr:rowOff>
    </xdr:from>
    <xdr:ext cx="534377" cy="259045"/>
    <xdr:sp macro="" textlink="">
      <xdr:nvSpPr>
        <xdr:cNvPr id="465" name="テキスト ボックス 464"/>
        <xdr:cNvSpPr txBox="1"/>
      </xdr:nvSpPr>
      <xdr:spPr>
        <a:xfrm>
          <a:off x="8483111" y="1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40483</xdr:rowOff>
    </xdr:from>
    <xdr:to>
      <xdr:col>41</xdr:col>
      <xdr:colOff>50800</xdr:colOff>
      <xdr:row>98</xdr:row>
      <xdr:rowOff>44602</xdr:rowOff>
    </xdr:to>
    <xdr:cxnSp macro="">
      <xdr:nvCxnSpPr>
        <xdr:cNvPr id="466" name="直線コネクタ 465"/>
        <xdr:cNvCxnSpPr/>
      </xdr:nvCxnSpPr>
      <xdr:spPr>
        <a:xfrm flipV="1">
          <a:off x="6972300" y="16842583"/>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132947</xdr:rowOff>
    </xdr:from>
    <xdr:to>
      <xdr:col>55</xdr:col>
      <xdr:colOff>50800</xdr:colOff>
      <xdr:row>98</xdr:row>
      <xdr:rowOff>63097</xdr:rowOff>
    </xdr:to>
    <xdr:sp macro="" textlink="">
      <xdr:nvSpPr>
        <xdr:cNvPr id="476" name="楕円 475"/>
        <xdr:cNvSpPr/>
      </xdr:nvSpPr>
      <xdr:spPr>
        <a:xfrm>
          <a:off x="10426700" y="167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123149</xdr:rowOff>
    </xdr:from>
    <xdr:to>
      <xdr:col>50</xdr:col>
      <xdr:colOff>165100</xdr:colOff>
      <xdr:row>98</xdr:row>
      <xdr:rowOff>53299</xdr:rowOff>
    </xdr:to>
    <xdr:sp macro="" textlink="">
      <xdr:nvSpPr>
        <xdr:cNvPr id="478" name="楕円 477"/>
        <xdr:cNvSpPr/>
      </xdr:nvSpPr>
      <xdr:spPr>
        <a:xfrm>
          <a:off x="9588500" y="167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44426</xdr:rowOff>
    </xdr:from>
    <xdr:ext cx="534377" cy="259045"/>
    <xdr:sp macro="" textlink="">
      <xdr:nvSpPr>
        <xdr:cNvPr id="479" name="テキスト ボックス 478"/>
        <xdr:cNvSpPr txBox="1"/>
      </xdr:nvSpPr>
      <xdr:spPr>
        <a:xfrm>
          <a:off x="9372111" y="168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150106</xdr:rowOff>
    </xdr:from>
    <xdr:to>
      <xdr:col>46</xdr:col>
      <xdr:colOff>38100</xdr:colOff>
      <xdr:row>98</xdr:row>
      <xdr:rowOff>80256</xdr:rowOff>
    </xdr:to>
    <xdr:sp macro="" textlink="">
      <xdr:nvSpPr>
        <xdr:cNvPr id="480" name="楕円 479"/>
        <xdr:cNvSpPr/>
      </xdr:nvSpPr>
      <xdr:spPr>
        <a:xfrm>
          <a:off x="8699500" y="1678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71383</xdr:rowOff>
    </xdr:from>
    <xdr:ext cx="534377" cy="259045"/>
    <xdr:sp macro="" textlink="">
      <xdr:nvSpPr>
        <xdr:cNvPr id="481" name="テキスト ボックス 480"/>
        <xdr:cNvSpPr txBox="1"/>
      </xdr:nvSpPr>
      <xdr:spPr>
        <a:xfrm>
          <a:off x="8483111" y="168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161133</xdr:rowOff>
    </xdr:from>
    <xdr:to>
      <xdr:col>41</xdr:col>
      <xdr:colOff>101600</xdr:colOff>
      <xdr:row>98</xdr:row>
      <xdr:rowOff>91283</xdr:rowOff>
    </xdr:to>
    <xdr:sp macro="" textlink="">
      <xdr:nvSpPr>
        <xdr:cNvPr id="482" name="楕円 481"/>
        <xdr:cNvSpPr/>
      </xdr:nvSpPr>
      <xdr:spPr>
        <a:xfrm>
          <a:off x="7810500" y="167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82410</xdr:rowOff>
    </xdr:from>
    <xdr:ext cx="534377" cy="259045"/>
    <xdr:sp macro="" textlink="">
      <xdr:nvSpPr>
        <xdr:cNvPr id="483" name="テキスト ボックス 482"/>
        <xdr:cNvSpPr txBox="1"/>
      </xdr:nvSpPr>
      <xdr:spPr>
        <a:xfrm>
          <a:off x="7594111" y="16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165252</xdr:rowOff>
    </xdr:from>
    <xdr:to>
      <xdr:col>36</xdr:col>
      <xdr:colOff>165100</xdr:colOff>
      <xdr:row>98</xdr:row>
      <xdr:rowOff>95402</xdr:rowOff>
    </xdr:to>
    <xdr:sp macro="" textlink="">
      <xdr:nvSpPr>
        <xdr:cNvPr id="484" name="楕円 483"/>
        <xdr:cNvSpPr/>
      </xdr:nvSpPr>
      <xdr:spPr>
        <a:xfrm>
          <a:off x="6921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86529</xdr:rowOff>
    </xdr:from>
    <xdr:ext cx="534377" cy="259045"/>
    <xdr:sp macro="" textlink="">
      <xdr:nvSpPr>
        <xdr:cNvPr id="485" name="テキスト ボックス 484"/>
        <xdr:cNvSpPr txBox="1"/>
      </xdr:nvSpPr>
      <xdr:spPr>
        <a:xfrm>
          <a:off x="6705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73726</xdr:rowOff>
    </xdr:from>
    <xdr:to>
      <xdr:col>85</xdr:col>
      <xdr:colOff>127000</xdr:colOff>
      <xdr:row>37</xdr:row>
      <xdr:rowOff>87076</xdr:rowOff>
    </xdr:to>
    <xdr:cxnSp macro="">
      <xdr:nvCxnSpPr>
        <xdr:cNvPr id="513" name="直線コネクタ 512"/>
        <xdr:cNvCxnSpPr/>
      </xdr:nvCxnSpPr>
      <xdr:spPr>
        <a:xfrm flipV="1">
          <a:off x="15481300" y="6417376"/>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87076</xdr:rowOff>
    </xdr:from>
    <xdr:to>
      <xdr:col>81</xdr:col>
      <xdr:colOff>50800</xdr:colOff>
      <xdr:row>37</xdr:row>
      <xdr:rowOff>93614</xdr:rowOff>
    </xdr:to>
    <xdr:cxnSp macro="">
      <xdr:nvCxnSpPr>
        <xdr:cNvPr id="516" name="直線コネクタ 515"/>
        <xdr:cNvCxnSpPr/>
      </xdr:nvCxnSpPr>
      <xdr:spPr>
        <a:xfrm flipV="1">
          <a:off x="14592300" y="643072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93614</xdr:rowOff>
    </xdr:from>
    <xdr:to>
      <xdr:col>76</xdr:col>
      <xdr:colOff>114300</xdr:colOff>
      <xdr:row>37</xdr:row>
      <xdr:rowOff>123195</xdr:rowOff>
    </xdr:to>
    <xdr:cxnSp macro="">
      <xdr:nvCxnSpPr>
        <xdr:cNvPr id="519" name="直線コネクタ 518"/>
        <xdr:cNvCxnSpPr/>
      </xdr:nvCxnSpPr>
      <xdr:spPr>
        <a:xfrm flipV="1">
          <a:off x="13703300" y="6437264"/>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0" name="フローチャート: 判断 519"/>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21" name="テキスト ボックス 520"/>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112862</xdr:rowOff>
    </xdr:from>
    <xdr:to>
      <xdr:col>71</xdr:col>
      <xdr:colOff>177800</xdr:colOff>
      <xdr:row>37</xdr:row>
      <xdr:rowOff>123195</xdr:rowOff>
    </xdr:to>
    <xdr:cxnSp macro="">
      <xdr:nvCxnSpPr>
        <xdr:cNvPr id="522" name="直線コネクタ 521"/>
        <xdr:cNvCxnSpPr/>
      </xdr:nvCxnSpPr>
      <xdr:spPr>
        <a:xfrm>
          <a:off x="12814300" y="6456512"/>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22926</xdr:rowOff>
    </xdr:from>
    <xdr:to>
      <xdr:col>85</xdr:col>
      <xdr:colOff>177800</xdr:colOff>
      <xdr:row>37</xdr:row>
      <xdr:rowOff>124526</xdr:rowOff>
    </xdr:to>
    <xdr:sp macro="" textlink="">
      <xdr:nvSpPr>
        <xdr:cNvPr id="532" name="楕円 531"/>
        <xdr:cNvSpPr/>
      </xdr:nvSpPr>
      <xdr:spPr>
        <a:xfrm>
          <a:off x="16268700" y="63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45803</xdr:rowOff>
    </xdr:from>
    <xdr:ext cx="534377" cy="259045"/>
    <xdr:sp macro="" textlink="">
      <xdr:nvSpPr>
        <xdr:cNvPr id="533" name="消防費該当値テキスト"/>
        <xdr:cNvSpPr txBox="1"/>
      </xdr:nvSpPr>
      <xdr:spPr>
        <a:xfrm>
          <a:off x="16370300" y="62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36276</xdr:rowOff>
    </xdr:from>
    <xdr:to>
      <xdr:col>81</xdr:col>
      <xdr:colOff>101600</xdr:colOff>
      <xdr:row>37</xdr:row>
      <xdr:rowOff>137876</xdr:rowOff>
    </xdr:to>
    <xdr:sp macro="" textlink="">
      <xdr:nvSpPr>
        <xdr:cNvPr id="534" name="楕円 533"/>
        <xdr:cNvSpPr/>
      </xdr:nvSpPr>
      <xdr:spPr>
        <a:xfrm>
          <a:off x="15430500" y="63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154403</xdr:rowOff>
    </xdr:from>
    <xdr:ext cx="534377" cy="259045"/>
    <xdr:sp macro="" textlink="">
      <xdr:nvSpPr>
        <xdr:cNvPr id="535" name="テキスト ボックス 534"/>
        <xdr:cNvSpPr txBox="1"/>
      </xdr:nvSpPr>
      <xdr:spPr>
        <a:xfrm>
          <a:off x="15214111" y="61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42814</xdr:rowOff>
    </xdr:from>
    <xdr:to>
      <xdr:col>76</xdr:col>
      <xdr:colOff>165100</xdr:colOff>
      <xdr:row>37</xdr:row>
      <xdr:rowOff>144414</xdr:rowOff>
    </xdr:to>
    <xdr:sp macro="" textlink="">
      <xdr:nvSpPr>
        <xdr:cNvPr id="536" name="楕円 535"/>
        <xdr:cNvSpPr/>
      </xdr:nvSpPr>
      <xdr:spPr>
        <a:xfrm>
          <a:off x="14541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135541</xdr:rowOff>
    </xdr:from>
    <xdr:ext cx="534377" cy="259045"/>
    <xdr:sp macro="" textlink="">
      <xdr:nvSpPr>
        <xdr:cNvPr id="537" name="テキスト ボックス 536"/>
        <xdr:cNvSpPr txBox="1"/>
      </xdr:nvSpPr>
      <xdr:spPr>
        <a:xfrm>
          <a:off x="14325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72395</xdr:rowOff>
    </xdr:from>
    <xdr:to>
      <xdr:col>72</xdr:col>
      <xdr:colOff>38100</xdr:colOff>
      <xdr:row>38</xdr:row>
      <xdr:rowOff>2546</xdr:rowOff>
    </xdr:to>
    <xdr:sp macro="" textlink="">
      <xdr:nvSpPr>
        <xdr:cNvPr id="538" name="楕円 537"/>
        <xdr:cNvSpPr/>
      </xdr:nvSpPr>
      <xdr:spPr>
        <a:xfrm>
          <a:off x="13652500" y="6416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165122</xdr:rowOff>
    </xdr:from>
    <xdr:ext cx="534377" cy="259045"/>
    <xdr:sp macro="" textlink="">
      <xdr:nvSpPr>
        <xdr:cNvPr id="539" name="テキスト ボックス 538"/>
        <xdr:cNvSpPr txBox="1"/>
      </xdr:nvSpPr>
      <xdr:spPr>
        <a:xfrm>
          <a:off x="13436111" y="65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62062</xdr:rowOff>
    </xdr:from>
    <xdr:to>
      <xdr:col>67</xdr:col>
      <xdr:colOff>101600</xdr:colOff>
      <xdr:row>37</xdr:row>
      <xdr:rowOff>163663</xdr:rowOff>
    </xdr:to>
    <xdr:sp macro="" textlink="">
      <xdr:nvSpPr>
        <xdr:cNvPr id="540" name="楕円 539"/>
        <xdr:cNvSpPr/>
      </xdr:nvSpPr>
      <xdr:spPr>
        <a:xfrm>
          <a:off x="12763500" y="640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154789</xdr:rowOff>
    </xdr:from>
    <xdr:ext cx="534377" cy="259045"/>
    <xdr:sp macro="" textlink="">
      <xdr:nvSpPr>
        <xdr:cNvPr id="541" name="テキスト ボックス 540"/>
        <xdr:cNvSpPr txBox="1"/>
      </xdr:nvSpPr>
      <xdr:spPr>
        <a:xfrm>
          <a:off x="12547111" y="64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146741</xdr:rowOff>
    </xdr:from>
    <xdr:to>
      <xdr:col>85</xdr:col>
      <xdr:colOff>127000</xdr:colOff>
      <xdr:row>57</xdr:row>
      <xdr:rowOff>153301</xdr:rowOff>
    </xdr:to>
    <xdr:cxnSp macro="">
      <xdr:nvCxnSpPr>
        <xdr:cNvPr id="569" name="直線コネクタ 568"/>
        <xdr:cNvCxnSpPr/>
      </xdr:nvCxnSpPr>
      <xdr:spPr>
        <a:xfrm flipV="1">
          <a:off x="15481300" y="9747941"/>
          <a:ext cx="838200" cy="17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8849</xdr:rowOff>
    </xdr:from>
    <xdr:to>
      <xdr:col>81</xdr:col>
      <xdr:colOff>50800</xdr:colOff>
      <xdr:row>57</xdr:row>
      <xdr:rowOff>153301</xdr:rowOff>
    </xdr:to>
    <xdr:cxnSp macro="">
      <xdr:nvCxnSpPr>
        <xdr:cNvPr id="572" name="直線コネクタ 571"/>
        <xdr:cNvCxnSpPr/>
      </xdr:nvCxnSpPr>
      <xdr:spPr>
        <a:xfrm>
          <a:off x="14592300" y="9610049"/>
          <a:ext cx="889000" cy="3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147450</xdr:rowOff>
    </xdr:from>
    <xdr:to>
      <xdr:col>76</xdr:col>
      <xdr:colOff>114300</xdr:colOff>
      <xdr:row>56</xdr:row>
      <xdr:rowOff>8849</xdr:rowOff>
    </xdr:to>
    <xdr:cxnSp macro="">
      <xdr:nvCxnSpPr>
        <xdr:cNvPr id="575" name="直線コネクタ 574"/>
        <xdr:cNvCxnSpPr/>
      </xdr:nvCxnSpPr>
      <xdr:spPr>
        <a:xfrm>
          <a:off x="13703300" y="9234300"/>
          <a:ext cx="889000" cy="37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156360</xdr:rowOff>
    </xdr:from>
    <xdr:to>
      <xdr:col>76</xdr:col>
      <xdr:colOff>165100</xdr:colOff>
      <xdr:row>55</xdr:row>
      <xdr:rowOff>86510</xdr:rowOff>
    </xdr:to>
    <xdr:sp macro="" textlink="">
      <xdr:nvSpPr>
        <xdr:cNvPr id="576" name="フローチャート: 判断 575"/>
        <xdr:cNvSpPr/>
      </xdr:nvSpPr>
      <xdr:spPr>
        <a:xfrm>
          <a:off x="14541500" y="94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103037</xdr:rowOff>
    </xdr:from>
    <xdr:ext cx="534377" cy="259045"/>
    <xdr:sp macro="" textlink="">
      <xdr:nvSpPr>
        <xdr:cNvPr id="577" name="テキスト ボックス 576"/>
        <xdr:cNvSpPr txBox="1"/>
      </xdr:nvSpPr>
      <xdr:spPr>
        <a:xfrm>
          <a:off x="14325111" y="91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147450</xdr:rowOff>
    </xdr:from>
    <xdr:to>
      <xdr:col>71</xdr:col>
      <xdr:colOff>177800</xdr:colOff>
      <xdr:row>56</xdr:row>
      <xdr:rowOff>92586</xdr:rowOff>
    </xdr:to>
    <xdr:cxnSp macro="">
      <xdr:nvCxnSpPr>
        <xdr:cNvPr id="578" name="直線コネクタ 577"/>
        <xdr:cNvCxnSpPr/>
      </xdr:nvCxnSpPr>
      <xdr:spPr>
        <a:xfrm flipV="1">
          <a:off x="12814300" y="9234300"/>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95941</xdr:rowOff>
    </xdr:from>
    <xdr:to>
      <xdr:col>85</xdr:col>
      <xdr:colOff>177800</xdr:colOff>
      <xdr:row>57</xdr:row>
      <xdr:rowOff>26091</xdr:rowOff>
    </xdr:to>
    <xdr:sp macro="" textlink="">
      <xdr:nvSpPr>
        <xdr:cNvPr id="588" name="楕円 587"/>
        <xdr:cNvSpPr/>
      </xdr:nvSpPr>
      <xdr:spPr>
        <a:xfrm>
          <a:off x="16268700" y="96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74368</xdr:rowOff>
    </xdr:from>
    <xdr:ext cx="534377" cy="259045"/>
    <xdr:sp macro="" textlink="">
      <xdr:nvSpPr>
        <xdr:cNvPr id="589" name="教育費該当値テキスト"/>
        <xdr:cNvSpPr txBox="1"/>
      </xdr:nvSpPr>
      <xdr:spPr>
        <a:xfrm>
          <a:off x="16370300" y="967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102501</xdr:rowOff>
    </xdr:from>
    <xdr:to>
      <xdr:col>81</xdr:col>
      <xdr:colOff>101600</xdr:colOff>
      <xdr:row>58</xdr:row>
      <xdr:rowOff>32651</xdr:rowOff>
    </xdr:to>
    <xdr:sp macro="" textlink="">
      <xdr:nvSpPr>
        <xdr:cNvPr id="590" name="楕円 589"/>
        <xdr:cNvSpPr/>
      </xdr:nvSpPr>
      <xdr:spPr>
        <a:xfrm>
          <a:off x="15430500" y="98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23778</xdr:rowOff>
    </xdr:from>
    <xdr:ext cx="534377" cy="259045"/>
    <xdr:sp macro="" textlink="">
      <xdr:nvSpPr>
        <xdr:cNvPr id="591" name="テキスト ボックス 590"/>
        <xdr:cNvSpPr txBox="1"/>
      </xdr:nvSpPr>
      <xdr:spPr>
        <a:xfrm>
          <a:off x="15214111" y="99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129499</xdr:rowOff>
    </xdr:from>
    <xdr:to>
      <xdr:col>76</xdr:col>
      <xdr:colOff>165100</xdr:colOff>
      <xdr:row>56</xdr:row>
      <xdr:rowOff>59649</xdr:rowOff>
    </xdr:to>
    <xdr:sp macro="" textlink="">
      <xdr:nvSpPr>
        <xdr:cNvPr id="592" name="楕円 591"/>
        <xdr:cNvSpPr/>
      </xdr:nvSpPr>
      <xdr:spPr>
        <a:xfrm>
          <a:off x="14541500" y="95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50776</xdr:rowOff>
    </xdr:from>
    <xdr:ext cx="534377" cy="259045"/>
    <xdr:sp macro="" textlink="">
      <xdr:nvSpPr>
        <xdr:cNvPr id="593" name="テキスト ボックス 592"/>
        <xdr:cNvSpPr txBox="1"/>
      </xdr:nvSpPr>
      <xdr:spPr>
        <a:xfrm>
          <a:off x="14325111" y="96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96650</xdr:rowOff>
    </xdr:from>
    <xdr:to>
      <xdr:col>72</xdr:col>
      <xdr:colOff>38100</xdr:colOff>
      <xdr:row>54</xdr:row>
      <xdr:rowOff>26800</xdr:rowOff>
    </xdr:to>
    <xdr:sp macro="" textlink="">
      <xdr:nvSpPr>
        <xdr:cNvPr id="594" name="楕円 593"/>
        <xdr:cNvSpPr/>
      </xdr:nvSpPr>
      <xdr:spPr>
        <a:xfrm>
          <a:off x="13652500" y="918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43327</xdr:rowOff>
    </xdr:from>
    <xdr:ext cx="534377" cy="259045"/>
    <xdr:sp macro="" textlink="">
      <xdr:nvSpPr>
        <xdr:cNvPr id="595" name="テキスト ボックス 594"/>
        <xdr:cNvSpPr txBox="1"/>
      </xdr:nvSpPr>
      <xdr:spPr>
        <a:xfrm>
          <a:off x="13436111" y="895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41786</xdr:rowOff>
    </xdr:from>
    <xdr:to>
      <xdr:col>67</xdr:col>
      <xdr:colOff>101600</xdr:colOff>
      <xdr:row>56</xdr:row>
      <xdr:rowOff>143386</xdr:rowOff>
    </xdr:to>
    <xdr:sp macro="" textlink="">
      <xdr:nvSpPr>
        <xdr:cNvPr id="596" name="楕円 595"/>
        <xdr:cNvSpPr/>
      </xdr:nvSpPr>
      <xdr:spPr>
        <a:xfrm>
          <a:off x="12763500" y="96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134513</xdr:rowOff>
    </xdr:from>
    <xdr:ext cx="534377" cy="259045"/>
    <xdr:sp macro="" textlink="">
      <xdr:nvSpPr>
        <xdr:cNvPr id="597" name="テキスト ボックス 596"/>
        <xdr:cNvSpPr txBox="1"/>
      </xdr:nvSpPr>
      <xdr:spPr>
        <a:xfrm>
          <a:off x="12547111" y="973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86599</xdr:rowOff>
    </xdr:from>
    <xdr:to>
      <xdr:col>85</xdr:col>
      <xdr:colOff>127000</xdr:colOff>
      <xdr:row>79</xdr:row>
      <xdr:rowOff>95188</xdr:rowOff>
    </xdr:to>
    <xdr:cxnSp macro="">
      <xdr:nvCxnSpPr>
        <xdr:cNvPr id="628" name="直線コネクタ 627"/>
        <xdr:cNvCxnSpPr/>
      </xdr:nvCxnSpPr>
      <xdr:spPr>
        <a:xfrm flipV="1">
          <a:off x="15481300" y="13631149"/>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95188</xdr:rowOff>
    </xdr:from>
    <xdr:to>
      <xdr:col>81</xdr:col>
      <xdr:colOff>50800</xdr:colOff>
      <xdr:row>79</xdr:row>
      <xdr:rowOff>97867</xdr:rowOff>
    </xdr:to>
    <xdr:cxnSp macro="">
      <xdr:nvCxnSpPr>
        <xdr:cNvPr id="631" name="直線コネクタ 630"/>
        <xdr:cNvCxnSpPr/>
      </xdr:nvCxnSpPr>
      <xdr:spPr>
        <a:xfrm flipV="1">
          <a:off x="14592300" y="1363973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91269</xdr:rowOff>
    </xdr:from>
    <xdr:to>
      <xdr:col>76</xdr:col>
      <xdr:colOff>114300</xdr:colOff>
      <xdr:row>79</xdr:row>
      <xdr:rowOff>97867</xdr:rowOff>
    </xdr:to>
    <xdr:cxnSp macro="">
      <xdr:nvCxnSpPr>
        <xdr:cNvPr id="634" name="直線コネクタ 633"/>
        <xdr:cNvCxnSpPr/>
      </xdr:nvCxnSpPr>
      <xdr:spPr>
        <a:xfrm>
          <a:off x="13703300" y="13635819"/>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955</xdr:rowOff>
    </xdr:from>
    <xdr:to>
      <xdr:col>76</xdr:col>
      <xdr:colOff>165100</xdr:colOff>
      <xdr:row>79</xdr:row>
      <xdr:rowOff>102555</xdr:rowOff>
    </xdr:to>
    <xdr:sp macro="" textlink="">
      <xdr:nvSpPr>
        <xdr:cNvPr id="635" name="フローチャート: 判断 634"/>
        <xdr:cNvSpPr/>
      </xdr:nvSpPr>
      <xdr:spPr>
        <a:xfrm>
          <a:off x="14541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119082</xdr:rowOff>
    </xdr:from>
    <xdr:ext cx="469744" cy="259045"/>
    <xdr:sp macro="" textlink="">
      <xdr:nvSpPr>
        <xdr:cNvPr id="636" name="テキスト ボックス 635"/>
        <xdr:cNvSpPr txBox="1"/>
      </xdr:nvSpPr>
      <xdr:spPr>
        <a:xfrm>
          <a:off x="14357428" y="133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44864</xdr:rowOff>
    </xdr:from>
    <xdr:to>
      <xdr:col>71</xdr:col>
      <xdr:colOff>177800</xdr:colOff>
      <xdr:row>79</xdr:row>
      <xdr:rowOff>91269</xdr:rowOff>
    </xdr:to>
    <xdr:cxnSp macro="">
      <xdr:nvCxnSpPr>
        <xdr:cNvPr id="637" name="直線コネクタ 636"/>
        <xdr:cNvCxnSpPr/>
      </xdr:nvCxnSpPr>
      <xdr:spPr>
        <a:xfrm>
          <a:off x="12814300" y="13589414"/>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35799</xdr:rowOff>
    </xdr:from>
    <xdr:to>
      <xdr:col>85</xdr:col>
      <xdr:colOff>177800</xdr:colOff>
      <xdr:row>79</xdr:row>
      <xdr:rowOff>137399</xdr:rowOff>
    </xdr:to>
    <xdr:sp macro="" textlink="">
      <xdr:nvSpPr>
        <xdr:cNvPr id="647" name="楕円 646"/>
        <xdr:cNvSpPr/>
      </xdr:nvSpPr>
      <xdr:spPr>
        <a:xfrm>
          <a:off x="16268700" y="135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6584</xdr:rowOff>
    </xdr:from>
    <xdr:ext cx="378565" cy="259045"/>
    <xdr:sp macro="" textlink="">
      <xdr:nvSpPr>
        <xdr:cNvPr id="648" name="災害復旧費該当値テキスト"/>
        <xdr:cNvSpPr txBox="1"/>
      </xdr:nvSpPr>
      <xdr:spPr>
        <a:xfrm>
          <a:off x="16370300" y="1355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44388</xdr:rowOff>
    </xdr:from>
    <xdr:to>
      <xdr:col>81</xdr:col>
      <xdr:colOff>101600</xdr:colOff>
      <xdr:row>79</xdr:row>
      <xdr:rowOff>145988</xdr:rowOff>
    </xdr:to>
    <xdr:sp macro="" textlink="">
      <xdr:nvSpPr>
        <xdr:cNvPr id="649" name="楕円 648"/>
        <xdr:cNvSpPr/>
      </xdr:nvSpPr>
      <xdr:spPr>
        <a:xfrm>
          <a:off x="15430500" y="135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137115</xdr:rowOff>
    </xdr:from>
    <xdr:ext cx="378565" cy="259045"/>
    <xdr:sp macro="" textlink="">
      <xdr:nvSpPr>
        <xdr:cNvPr id="650" name="テキスト ボックス 649"/>
        <xdr:cNvSpPr txBox="1"/>
      </xdr:nvSpPr>
      <xdr:spPr>
        <a:xfrm>
          <a:off x="15292017" y="1368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47067</xdr:rowOff>
    </xdr:from>
    <xdr:to>
      <xdr:col>76</xdr:col>
      <xdr:colOff>165100</xdr:colOff>
      <xdr:row>79</xdr:row>
      <xdr:rowOff>148667</xdr:rowOff>
    </xdr:to>
    <xdr:sp macro="" textlink="">
      <xdr:nvSpPr>
        <xdr:cNvPr id="651" name="楕円 650"/>
        <xdr:cNvSpPr/>
      </xdr:nvSpPr>
      <xdr:spPr>
        <a:xfrm>
          <a:off x="14541500" y="135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139794</xdr:rowOff>
    </xdr:from>
    <xdr:ext cx="313932" cy="259045"/>
    <xdr:sp macro="" textlink="">
      <xdr:nvSpPr>
        <xdr:cNvPr id="652" name="テキスト ボックス 651"/>
        <xdr:cNvSpPr txBox="1"/>
      </xdr:nvSpPr>
      <xdr:spPr>
        <a:xfrm>
          <a:off x="14435333" y="13684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40469</xdr:rowOff>
    </xdr:from>
    <xdr:to>
      <xdr:col>72</xdr:col>
      <xdr:colOff>38100</xdr:colOff>
      <xdr:row>79</xdr:row>
      <xdr:rowOff>142069</xdr:rowOff>
    </xdr:to>
    <xdr:sp macro="" textlink="">
      <xdr:nvSpPr>
        <xdr:cNvPr id="653" name="楕円 652"/>
        <xdr:cNvSpPr/>
      </xdr:nvSpPr>
      <xdr:spPr>
        <a:xfrm>
          <a:off x="13652500" y="13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133196</xdr:rowOff>
    </xdr:from>
    <xdr:ext cx="378565" cy="259045"/>
    <xdr:sp macro="" textlink="">
      <xdr:nvSpPr>
        <xdr:cNvPr id="654" name="テキスト ボックス 653"/>
        <xdr:cNvSpPr txBox="1"/>
      </xdr:nvSpPr>
      <xdr:spPr>
        <a:xfrm>
          <a:off x="13514017" y="1367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165514</xdr:rowOff>
    </xdr:from>
    <xdr:to>
      <xdr:col>67</xdr:col>
      <xdr:colOff>101600</xdr:colOff>
      <xdr:row>79</xdr:row>
      <xdr:rowOff>95664</xdr:rowOff>
    </xdr:to>
    <xdr:sp macro="" textlink="">
      <xdr:nvSpPr>
        <xdr:cNvPr id="655" name="楕円 654"/>
        <xdr:cNvSpPr/>
      </xdr:nvSpPr>
      <xdr:spPr>
        <a:xfrm>
          <a:off x="12763500" y="13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86791</xdr:rowOff>
    </xdr:from>
    <xdr:ext cx="469744" cy="259045"/>
    <xdr:sp macro="" textlink="">
      <xdr:nvSpPr>
        <xdr:cNvPr id="656" name="テキスト ボックス 655"/>
        <xdr:cNvSpPr txBox="1"/>
      </xdr:nvSpPr>
      <xdr:spPr>
        <a:xfrm>
          <a:off x="12579428" y="136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17475</xdr:rowOff>
    </xdr:from>
    <xdr:to>
      <xdr:col>85</xdr:col>
      <xdr:colOff>127000</xdr:colOff>
      <xdr:row>96</xdr:row>
      <xdr:rowOff>46380</xdr:rowOff>
    </xdr:to>
    <xdr:cxnSp macro="">
      <xdr:nvCxnSpPr>
        <xdr:cNvPr id="685" name="直線コネクタ 684"/>
        <xdr:cNvCxnSpPr/>
      </xdr:nvCxnSpPr>
      <xdr:spPr>
        <a:xfrm flipV="1">
          <a:off x="15481300" y="16476675"/>
          <a:ext cx="8382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46380</xdr:rowOff>
    </xdr:from>
    <xdr:to>
      <xdr:col>81</xdr:col>
      <xdr:colOff>50800</xdr:colOff>
      <xdr:row>96</xdr:row>
      <xdr:rowOff>52236</xdr:rowOff>
    </xdr:to>
    <xdr:cxnSp macro="">
      <xdr:nvCxnSpPr>
        <xdr:cNvPr id="688" name="直線コネクタ 687"/>
        <xdr:cNvCxnSpPr/>
      </xdr:nvCxnSpPr>
      <xdr:spPr>
        <a:xfrm flipV="1">
          <a:off x="14592300" y="16505580"/>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52236</xdr:rowOff>
    </xdr:from>
    <xdr:to>
      <xdr:col>76</xdr:col>
      <xdr:colOff>114300</xdr:colOff>
      <xdr:row>96</xdr:row>
      <xdr:rowOff>65900</xdr:rowOff>
    </xdr:to>
    <xdr:cxnSp macro="">
      <xdr:nvCxnSpPr>
        <xdr:cNvPr id="691" name="直線コネクタ 690"/>
        <xdr:cNvCxnSpPr/>
      </xdr:nvCxnSpPr>
      <xdr:spPr>
        <a:xfrm flipV="1">
          <a:off x="13703300" y="16511436"/>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2" name="フローチャート: 判断 691"/>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93" name="テキスト ボックス 692"/>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65900</xdr:rowOff>
    </xdr:from>
    <xdr:to>
      <xdr:col>71</xdr:col>
      <xdr:colOff>177800</xdr:colOff>
      <xdr:row>96</xdr:row>
      <xdr:rowOff>67411</xdr:rowOff>
    </xdr:to>
    <xdr:cxnSp macro="">
      <xdr:nvCxnSpPr>
        <xdr:cNvPr id="694" name="直線コネクタ 693"/>
        <xdr:cNvCxnSpPr/>
      </xdr:nvCxnSpPr>
      <xdr:spPr>
        <a:xfrm flipV="1">
          <a:off x="12814300" y="16525100"/>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138125</xdr:rowOff>
    </xdr:from>
    <xdr:to>
      <xdr:col>85</xdr:col>
      <xdr:colOff>177800</xdr:colOff>
      <xdr:row>96</xdr:row>
      <xdr:rowOff>68275</xdr:rowOff>
    </xdr:to>
    <xdr:sp macro="" textlink="">
      <xdr:nvSpPr>
        <xdr:cNvPr id="704" name="楕円 703"/>
        <xdr:cNvSpPr/>
      </xdr:nvSpPr>
      <xdr:spPr>
        <a:xfrm>
          <a:off x="162687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161002</xdr:rowOff>
    </xdr:from>
    <xdr:ext cx="534377" cy="259045"/>
    <xdr:sp macro="" textlink="">
      <xdr:nvSpPr>
        <xdr:cNvPr id="705" name="公債費該当値テキスト"/>
        <xdr:cNvSpPr txBox="1"/>
      </xdr:nvSpPr>
      <xdr:spPr>
        <a:xfrm>
          <a:off x="16370300" y="162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167030</xdr:rowOff>
    </xdr:from>
    <xdr:to>
      <xdr:col>81</xdr:col>
      <xdr:colOff>101600</xdr:colOff>
      <xdr:row>96</xdr:row>
      <xdr:rowOff>97180</xdr:rowOff>
    </xdr:to>
    <xdr:sp macro="" textlink="">
      <xdr:nvSpPr>
        <xdr:cNvPr id="706" name="楕円 705"/>
        <xdr:cNvSpPr/>
      </xdr:nvSpPr>
      <xdr:spPr>
        <a:xfrm>
          <a:off x="15430500" y="16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113707</xdr:rowOff>
    </xdr:from>
    <xdr:ext cx="534377" cy="259045"/>
    <xdr:sp macro="" textlink="">
      <xdr:nvSpPr>
        <xdr:cNvPr id="707" name="テキスト ボックス 706"/>
        <xdr:cNvSpPr txBox="1"/>
      </xdr:nvSpPr>
      <xdr:spPr>
        <a:xfrm>
          <a:off x="15214111" y="162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1436</xdr:rowOff>
    </xdr:from>
    <xdr:to>
      <xdr:col>76</xdr:col>
      <xdr:colOff>165100</xdr:colOff>
      <xdr:row>96</xdr:row>
      <xdr:rowOff>103036</xdr:rowOff>
    </xdr:to>
    <xdr:sp macro="" textlink="">
      <xdr:nvSpPr>
        <xdr:cNvPr id="708" name="楕円 707"/>
        <xdr:cNvSpPr/>
      </xdr:nvSpPr>
      <xdr:spPr>
        <a:xfrm>
          <a:off x="14541500" y="16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94163</xdr:rowOff>
    </xdr:from>
    <xdr:ext cx="534377" cy="259045"/>
    <xdr:sp macro="" textlink="">
      <xdr:nvSpPr>
        <xdr:cNvPr id="709" name="テキスト ボックス 708"/>
        <xdr:cNvSpPr txBox="1"/>
      </xdr:nvSpPr>
      <xdr:spPr>
        <a:xfrm>
          <a:off x="14325111" y="165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15100</xdr:rowOff>
    </xdr:from>
    <xdr:to>
      <xdr:col>72</xdr:col>
      <xdr:colOff>38100</xdr:colOff>
      <xdr:row>96</xdr:row>
      <xdr:rowOff>116700</xdr:rowOff>
    </xdr:to>
    <xdr:sp macro="" textlink="">
      <xdr:nvSpPr>
        <xdr:cNvPr id="710" name="楕円 709"/>
        <xdr:cNvSpPr/>
      </xdr:nvSpPr>
      <xdr:spPr>
        <a:xfrm>
          <a:off x="13652500" y="164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107827</xdr:rowOff>
    </xdr:from>
    <xdr:ext cx="534377" cy="259045"/>
    <xdr:sp macro="" textlink="">
      <xdr:nvSpPr>
        <xdr:cNvPr id="711" name="テキスト ボックス 710"/>
        <xdr:cNvSpPr txBox="1"/>
      </xdr:nvSpPr>
      <xdr:spPr>
        <a:xfrm>
          <a:off x="13436111" y="165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16611</xdr:rowOff>
    </xdr:from>
    <xdr:to>
      <xdr:col>67</xdr:col>
      <xdr:colOff>101600</xdr:colOff>
      <xdr:row>96</xdr:row>
      <xdr:rowOff>118211</xdr:rowOff>
    </xdr:to>
    <xdr:sp macro="" textlink="">
      <xdr:nvSpPr>
        <xdr:cNvPr id="712" name="楕円 711"/>
        <xdr:cNvSpPr/>
      </xdr:nvSpPr>
      <xdr:spPr>
        <a:xfrm>
          <a:off x="12763500" y="164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109338</xdr:rowOff>
    </xdr:from>
    <xdr:ext cx="534377" cy="259045"/>
    <xdr:sp macro="" textlink="">
      <xdr:nvSpPr>
        <xdr:cNvPr id="713" name="テキスト ボックス 712"/>
        <xdr:cNvSpPr txBox="1"/>
      </xdr:nvSpPr>
      <xdr:spPr>
        <a:xfrm>
          <a:off x="12547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156566</xdr:rowOff>
    </xdr:from>
    <xdr:to>
      <xdr:col>107</xdr:col>
      <xdr:colOff>101600</xdr:colOff>
      <xdr:row>38</xdr:row>
      <xdr:rowOff>86716</xdr:rowOff>
    </xdr:to>
    <xdr:sp macro="" textlink="">
      <xdr:nvSpPr>
        <xdr:cNvPr id="747" name="フローチャート: 判断 746"/>
        <xdr:cNvSpPr/>
      </xdr:nvSpPr>
      <xdr:spPr>
        <a:xfrm>
          <a:off x="2038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103243</xdr:rowOff>
    </xdr:from>
    <xdr:ext cx="378565" cy="259045"/>
    <xdr:sp macro="" textlink="">
      <xdr:nvSpPr>
        <xdr:cNvPr id="748" name="テキスト ボックス 747"/>
        <xdr:cNvSpPr txBox="1"/>
      </xdr:nvSpPr>
      <xdr:spPr>
        <a:xfrm>
          <a:off x="20245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全体的な傾向は昨年度と変わらない。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一部事務組合への負担金がさらに増加し、昨年度に引き続き類似団体平均を上回る結果となった。商工費は、県事業である茂原にいはる工業団地の造成に係る負担金により、平均値を大きく上回っている。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年度で造成は終了したため、来年度からは減少に転じる予定である。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公債費については繰上償還による償還元金の増により昨年度より上昇し、類似団体平均も上回っている。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民生費は類似団体平均を下回っているものの年々増加傾向にあり、全国的な動きと併せてこの傾向は今後も続くと見込まれる。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なお、教育費で平成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年度が突出しているのは、平成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年にかけて行った市内小中学校の耐震化事業について、当該年度に支出が集中したためである。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財政調整基金については、決算剰余金のうち</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万円を積み立てたことにより、基金残高は増加している。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実質収支については、近年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億円程度を維持していたが、義務的経費や一部事務組合への負担金の増等により、平成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万円余まで減少し、標準財政規模に占める割合も前年度に比べ、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ポイント減少している。また、これに伴い、実質単年度収支も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年続けてマイナスとなっている。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国民健康保険事業会計については、被保険者数の減による給付費の減少等により、黒字額が増加した。このことを受けて、保険税額の引き下げを行ったところである。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一般会計については、扶助費や公債費等の義務的経費が増加したことに加え、一部事務組合への負担金等の補助費等や、本納公民館・本納支所複合施設建設事業等に係る普通建設事業費が増加したことなどにより、黒字額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また、介護保険事業会計についても、被保険者数の増による給付費の増加等により、黒字額が減少した。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これらの結果、連結実質黒字額は全年度に比べ減少している。行財政改革による歳入の確保、歳出の削減に努め、黒字額の増加を図っていきたい。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30744037</v>
      </c>
      <c r="BO4" s="441"/>
      <c r="BP4" s="441"/>
      <c r="BQ4" s="441"/>
      <c r="BR4" s="441"/>
      <c r="BS4" s="441"/>
      <c r="BT4" s="441"/>
      <c r="BU4" s="442"/>
      <c r="BV4" s="440">
        <v>30050567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2.9</v>
      </c>
      <c r="CU4" s="622"/>
      <c r="CV4" s="622"/>
      <c r="CW4" s="622"/>
      <c r="CX4" s="622"/>
      <c r="CY4" s="622"/>
      <c r="CZ4" s="622"/>
      <c r="DA4" s="623"/>
      <c r="DB4" s="621">
        <v>4.9000000000000004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30149558</v>
      </c>
      <c r="BO5" s="446"/>
      <c r="BP5" s="446"/>
      <c r="BQ5" s="446"/>
      <c r="BR5" s="446"/>
      <c r="BS5" s="446"/>
      <c r="BT5" s="446"/>
      <c r="BU5" s="447"/>
      <c r="BV5" s="445">
        <v>29067003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89.8</v>
      </c>
      <c r="CU5" s="416"/>
      <c r="CV5" s="416"/>
      <c r="CW5" s="416"/>
      <c r="CX5" s="416"/>
      <c r="CY5" s="416"/>
      <c r="CZ5" s="416"/>
      <c r="DA5" s="417"/>
      <c r="DB5" s="415">
        <v>90.2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594479</v>
      </c>
      <c r="BO6" s="446"/>
      <c r="BP6" s="446"/>
      <c r="BQ6" s="446"/>
      <c r="BR6" s="446"/>
      <c r="BS6" s="446"/>
      <c r="BT6" s="446"/>
      <c r="BU6" s="447"/>
      <c r="BV6" s="445">
        <v>983564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97.1</v>
      </c>
      <c r="CU6" s="596"/>
      <c r="CV6" s="596"/>
      <c r="CW6" s="596"/>
      <c r="CX6" s="596"/>
      <c r="CY6" s="596"/>
      <c r="CZ6" s="596"/>
      <c r="DA6" s="597"/>
      <c r="DB6" s="595">
        <v>96.6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70838</v>
      </c>
      <c r="BO7" s="446"/>
      <c r="BP7" s="446"/>
      <c r="BQ7" s="446"/>
      <c r="BR7" s="446"/>
      <c r="BS7" s="446"/>
      <c r="BT7" s="446"/>
      <c r="BU7" s="447"/>
      <c r="BV7" s="445">
        <v>97010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18190113</v>
      </c>
      <c r="CU7" s="446"/>
      <c r="CV7" s="446"/>
      <c r="CW7" s="446"/>
      <c r="CX7" s="446"/>
      <c r="CY7" s="446"/>
      <c r="CZ7" s="446"/>
      <c r="DA7" s="447"/>
      <c r="DB7" s="445">
        <v>17997126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523641</v>
      </c>
      <c r="BO8" s="446"/>
      <c r="BP8" s="446"/>
      <c r="BQ8" s="446"/>
      <c r="BR8" s="446"/>
      <c r="BS8" s="446"/>
      <c r="BT8" s="446"/>
      <c r="BU8" s="447"/>
      <c r="BV8" s="445">
        <v>886554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0.85</v>
      </c>
      <c r="CU8" s="559"/>
      <c r="CV8" s="559"/>
      <c r="CW8" s="559"/>
      <c r="CX8" s="559"/>
      <c r="CY8" s="559"/>
      <c r="CZ8" s="559"/>
      <c r="DA8" s="560"/>
      <c r="DB8" s="558">
        <v>0.85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89688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-362913</v>
      </c>
      <c r="BO9" s="446"/>
      <c r="BP9" s="446"/>
      <c r="BQ9" s="446"/>
      <c r="BR9" s="446"/>
      <c r="BS9" s="446"/>
      <c r="BT9" s="446"/>
      <c r="BU9" s="447"/>
      <c r="BV9" s="445">
        <v>-85145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18.100000000000001</v>
      </c>
      <c r="CU9" s="416"/>
      <c r="CV9" s="416"/>
      <c r="CW9" s="416"/>
      <c r="CX9" s="416"/>
      <c r="CY9" s="416"/>
      <c r="CZ9" s="416"/>
      <c r="DA9" s="417"/>
      <c r="DB9" s="415">
        <v>17.399999999999999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93015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0</v>
      </c>
      <c r="BO10" s="446"/>
      <c r="BP10" s="446"/>
      <c r="BQ10" s="446"/>
      <c r="BR10" s="446"/>
      <c r="BS10" s="446"/>
      <c r="BT10" s="446"/>
      <c r="BU10" s="447"/>
      <c r="BV10" s="445">
        <v>250000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370000</v>
      </c>
      <c r="BO11" s="446"/>
      <c r="BP11" s="446"/>
      <c r="BQ11" s="446"/>
      <c r="BR11" s="446"/>
      <c r="BS11" s="446"/>
      <c r="BT11" s="446"/>
      <c r="BU11" s="447"/>
      <c r="BV11" s="445">
        <v>100000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90481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250000</v>
      </c>
      <c r="BO12" s="446"/>
      <c r="BP12" s="446"/>
      <c r="BQ12" s="446"/>
      <c r="BR12" s="446"/>
      <c r="BS12" s="446"/>
      <c r="BT12" s="446"/>
      <c r="BU12" s="447"/>
      <c r="BV12" s="445">
        <v>700000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89294</v>
      </c>
      <c r="S13" s="549"/>
      <c r="T13" s="549"/>
      <c r="U13" s="549"/>
      <c r="V13" s="550"/>
      <c r="W13" s="536" t="s">
        <v>132</v>
      </c>
      <c r="X13" s="458"/>
      <c r="Y13" s="458"/>
      <c r="Z13" s="458"/>
      <c r="AA13" s="458"/>
      <c r="AB13" s="459"/>
      <c r="AC13" s="421">
        <v>1298</v>
      </c>
      <c r="AD13" s="422"/>
      <c r="AE13" s="422"/>
      <c r="AF13" s="422"/>
      <c r="AG13" s="423"/>
      <c r="AH13" s="421">
        <v>1238</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-242913</v>
      </c>
      <c r="BO13" s="446"/>
      <c r="BP13" s="446"/>
      <c r="BQ13" s="446"/>
      <c r="BR13" s="446"/>
      <c r="BS13" s="446"/>
      <c r="BT13" s="446"/>
      <c r="BU13" s="447"/>
      <c r="BV13" s="445">
        <v>-435145</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10.3</v>
      </c>
      <c r="CU13" s="416"/>
      <c r="CV13" s="416"/>
      <c r="CW13" s="416"/>
      <c r="CX13" s="416"/>
      <c r="CY13" s="416"/>
      <c r="CZ13" s="416"/>
      <c r="DA13" s="417"/>
      <c r="DB13" s="415">
        <v>10.4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90949</v>
      </c>
      <c r="S14" s="549"/>
      <c r="T14" s="549"/>
      <c r="U14" s="549"/>
      <c r="V14" s="550"/>
      <c r="W14" s="551"/>
      <c r="X14" s="461"/>
      <c r="Y14" s="461"/>
      <c r="Z14" s="461"/>
      <c r="AA14" s="461"/>
      <c r="AB14" s="462"/>
      <c r="AC14" s="541">
        <v>3.4</v>
      </c>
      <c r="AD14" s="542"/>
      <c r="AE14" s="542"/>
      <c r="AF14" s="542"/>
      <c r="AG14" s="543"/>
      <c r="AH14" s="541">
        <v>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100.3</v>
      </c>
      <c r="CU14" s="553"/>
      <c r="CV14" s="553"/>
      <c r="CW14" s="553"/>
      <c r="CX14" s="553"/>
      <c r="CY14" s="553"/>
      <c r="CZ14" s="553"/>
      <c r="DA14" s="554"/>
      <c r="DB14" s="552">
        <v>115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89887</v>
      </c>
      <c r="S15" s="549"/>
      <c r="T15" s="549"/>
      <c r="U15" s="549"/>
      <c r="V15" s="550"/>
      <c r="W15" s="536" t="s">
        <v>140</v>
      </c>
      <c r="X15" s="458"/>
      <c r="Y15" s="458"/>
      <c r="Z15" s="458"/>
      <c r="AA15" s="458"/>
      <c r="AB15" s="459"/>
      <c r="AC15" s="421">
        <v>10430</v>
      </c>
      <c r="AD15" s="422"/>
      <c r="AE15" s="422"/>
      <c r="AF15" s="422"/>
      <c r="AG15" s="423"/>
      <c r="AH15" s="421">
        <v>11661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11427150</v>
      </c>
      <c r="BO15" s="441"/>
      <c r="BP15" s="441"/>
      <c r="BQ15" s="441"/>
      <c r="BR15" s="441"/>
      <c r="BS15" s="441"/>
      <c r="BT15" s="441"/>
      <c r="BU15" s="442"/>
      <c r="BV15" s="440">
        <v>11510563</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27.1</v>
      </c>
      <c r="AD16" s="542"/>
      <c r="AE16" s="542"/>
      <c r="AF16" s="542"/>
      <c r="AG16" s="543"/>
      <c r="AH16" s="541">
        <v>28.6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13571736</v>
      </c>
      <c r="BO16" s="446"/>
      <c r="BP16" s="446"/>
      <c r="BQ16" s="446"/>
      <c r="BR16" s="446"/>
      <c r="BS16" s="446"/>
      <c r="BT16" s="446"/>
      <c r="BU16" s="447"/>
      <c r="BV16" s="445">
        <v>13570119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26802</v>
      </c>
      <c r="AD17" s="422"/>
      <c r="AE17" s="422"/>
      <c r="AF17" s="422"/>
      <c r="AG17" s="423"/>
      <c r="AH17" s="421">
        <v>27902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14625206</v>
      </c>
      <c r="BO17" s="446"/>
      <c r="BP17" s="446"/>
      <c r="BQ17" s="446"/>
      <c r="BR17" s="446"/>
      <c r="BS17" s="446"/>
      <c r="BT17" s="446"/>
      <c r="BU17" s="447"/>
      <c r="BV17" s="445">
        <v>14722313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99.92</v>
      </c>
      <c r="M18" s="510"/>
      <c r="N18" s="510"/>
      <c r="O18" s="510"/>
      <c r="P18" s="510"/>
      <c r="Q18" s="510"/>
      <c r="R18" s="511"/>
      <c r="S18" s="511"/>
      <c r="T18" s="511"/>
      <c r="U18" s="511"/>
      <c r="V18" s="512"/>
      <c r="W18" s="526"/>
      <c r="X18" s="527"/>
      <c r="Y18" s="527"/>
      <c r="Z18" s="527"/>
      <c r="AA18" s="527"/>
      <c r="AB18" s="537"/>
      <c r="AC18" s="409">
        <v>69.599999999999994</v>
      </c>
      <c r="AD18" s="410"/>
      <c r="AE18" s="410"/>
      <c r="AF18" s="410"/>
      <c r="AG18" s="513"/>
      <c r="AH18" s="409">
        <v>68.400000000000006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17037498</v>
      </c>
      <c r="BO18" s="446"/>
      <c r="BP18" s="446"/>
      <c r="BQ18" s="446"/>
      <c r="BR18" s="446"/>
      <c r="BS18" s="446"/>
      <c r="BT18" s="446"/>
      <c r="BU18" s="447"/>
      <c r="BV18" s="445">
        <v>16713363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898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21274049</v>
      </c>
      <c r="BO19" s="446"/>
      <c r="BP19" s="446"/>
      <c r="BQ19" s="446"/>
      <c r="BR19" s="446"/>
      <c r="BS19" s="446"/>
      <c r="BT19" s="446"/>
      <c r="BU19" s="447"/>
      <c r="BV19" s="445">
        <v>21132457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36026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39283201</v>
      </c>
      <c r="BO23" s="446"/>
      <c r="BP23" s="446"/>
      <c r="BQ23" s="446"/>
      <c r="BR23" s="446"/>
      <c r="BS23" s="446"/>
      <c r="BT23" s="446"/>
      <c r="BU23" s="447"/>
      <c r="BV23" s="445">
        <v>39645110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8550</v>
      </c>
      <c r="R24" s="422"/>
      <c r="S24" s="422"/>
      <c r="T24" s="422"/>
      <c r="U24" s="422"/>
      <c r="V24" s="423"/>
      <c r="W24" s="487"/>
      <c r="X24" s="478"/>
      <c r="Y24" s="479"/>
      <c r="Z24" s="418" t="s">
        <v>164</v>
      </c>
      <c r="AA24" s="419"/>
      <c r="AB24" s="419"/>
      <c r="AC24" s="419"/>
      <c r="AD24" s="419"/>
      <c r="AE24" s="419"/>
      <c r="AF24" s="419"/>
      <c r="AG24" s="420"/>
      <c r="AH24" s="421">
        <v>552</v>
      </c>
      <c r="AI24" s="422"/>
      <c r="AJ24" s="422"/>
      <c r="AK24" s="422"/>
      <c r="AL24" s="423"/>
      <c r="AM24" s="421">
        <v>1708992</v>
      </c>
      <c r="AN24" s="422"/>
      <c r="AO24" s="422"/>
      <c r="AP24" s="422"/>
      <c r="AQ24" s="422"/>
      <c r="AR24" s="423"/>
      <c r="AS24" s="421">
        <v>3096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26443954</v>
      </c>
      <c r="BO24" s="446"/>
      <c r="BP24" s="446"/>
      <c r="BQ24" s="446"/>
      <c r="BR24" s="446"/>
      <c r="BS24" s="446"/>
      <c r="BT24" s="446"/>
      <c r="BU24" s="447"/>
      <c r="BV24" s="445">
        <v>26397336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7363</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7110820</v>
      </c>
      <c r="BO25" s="441"/>
      <c r="BP25" s="441"/>
      <c r="BQ25" s="441"/>
      <c r="BR25" s="441"/>
      <c r="BS25" s="441"/>
      <c r="BT25" s="441"/>
      <c r="BU25" s="442"/>
      <c r="BV25" s="440">
        <v>1382755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6650</v>
      </c>
      <c r="R26" s="422"/>
      <c r="S26" s="422"/>
      <c r="T26" s="422"/>
      <c r="U26" s="422"/>
      <c r="V26" s="423"/>
      <c r="W26" s="487"/>
      <c r="X26" s="478"/>
      <c r="Y26" s="479"/>
      <c r="Z26" s="418" t="s">
        <v>171</v>
      </c>
      <c r="AA26" s="500"/>
      <c r="AB26" s="500"/>
      <c r="AC26" s="500"/>
      <c r="AD26" s="500"/>
      <c r="AE26" s="500"/>
      <c r="AF26" s="500"/>
      <c r="AG26" s="501"/>
      <c r="AH26" s="421">
        <v>31</v>
      </c>
      <c r="AI26" s="422"/>
      <c r="AJ26" s="422"/>
      <c r="AK26" s="422"/>
      <c r="AL26" s="423"/>
      <c r="AM26" s="421">
        <v>96069</v>
      </c>
      <c r="AN26" s="422"/>
      <c r="AO26" s="422"/>
      <c r="AP26" s="422"/>
      <c r="AQ26" s="422"/>
      <c r="AR26" s="423"/>
      <c r="AS26" s="421">
        <v>3099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4850</v>
      </c>
      <c r="R27" s="422"/>
      <c r="S27" s="422"/>
      <c r="T27" s="422"/>
      <c r="U27" s="422"/>
      <c r="V27" s="423"/>
      <c r="W27" s="487"/>
      <c r="X27" s="478"/>
      <c r="Y27" s="479"/>
      <c r="Z27" s="418" t="s">
        <v>174</v>
      </c>
      <c r="AA27" s="419"/>
      <c r="AB27" s="419"/>
      <c r="AC27" s="419"/>
      <c r="AD27" s="419"/>
      <c r="AE27" s="419"/>
      <c r="AF27" s="419"/>
      <c r="AG27" s="420"/>
      <c r="AH27" s="421">
        <v>15</v>
      </c>
      <c r="AI27" s="422"/>
      <c r="AJ27" s="422"/>
      <c r="AK27" s="422"/>
      <c r="AL27" s="423"/>
      <c r="AM27" s="421">
        <v>46809</v>
      </c>
      <c r="AN27" s="422"/>
      <c r="AO27" s="422"/>
      <c r="AP27" s="422"/>
      <c r="AQ27" s="422"/>
      <c r="AR27" s="423"/>
      <c r="AS27" s="421">
        <v>3121</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420000</v>
      </c>
      <c r="BO27" s="449"/>
      <c r="BP27" s="449"/>
      <c r="BQ27" s="449"/>
      <c r="BR27" s="449"/>
      <c r="BS27" s="449"/>
      <c r="BT27" s="449"/>
      <c r="BU27" s="450"/>
      <c r="BV27" s="448">
        <v>420000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4350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168</v>
      </c>
      <c r="AN28" s="422"/>
      <c r="AO28" s="422"/>
      <c r="AP28" s="422"/>
      <c r="AQ28" s="422"/>
      <c r="AR28" s="423"/>
      <c r="AS28" s="421" t="s">
        <v>168</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4926458</v>
      </c>
      <c r="BO28" s="441"/>
      <c r="BP28" s="441"/>
      <c r="BQ28" s="441"/>
      <c r="BR28" s="441"/>
      <c r="BS28" s="441"/>
      <c r="BT28" s="441"/>
      <c r="BU28" s="442"/>
      <c r="BV28" s="440">
        <v>4726458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22</v>
      </c>
      <c r="M29" s="422"/>
      <c r="N29" s="422"/>
      <c r="O29" s="422"/>
      <c r="P29" s="423"/>
      <c r="Q29" s="421">
        <v>4050</v>
      </c>
      <c r="R29" s="422"/>
      <c r="S29" s="422"/>
      <c r="T29" s="422"/>
      <c r="U29" s="422"/>
      <c r="V29" s="423"/>
      <c r="W29" s="488"/>
      <c r="X29" s="489"/>
      <c r="Y29" s="490"/>
      <c r="Z29" s="418" t="s">
        <v>180</v>
      </c>
      <c r="AA29" s="419"/>
      <c r="AB29" s="419"/>
      <c r="AC29" s="419"/>
      <c r="AD29" s="419"/>
      <c r="AE29" s="419"/>
      <c r="AF29" s="419"/>
      <c r="AG29" s="420"/>
      <c r="AH29" s="421">
        <v>567</v>
      </c>
      <c r="AI29" s="422"/>
      <c r="AJ29" s="422"/>
      <c r="AK29" s="422"/>
      <c r="AL29" s="423"/>
      <c r="AM29" s="421">
        <v>1755801</v>
      </c>
      <c r="AN29" s="422"/>
      <c r="AO29" s="422"/>
      <c r="AP29" s="422"/>
      <c r="AQ29" s="422"/>
      <c r="AR29" s="423"/>
      <c r="AS29" s="421">
        <v>3097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186714</v>
      </c>
      <c r="BO29" s="446"/>
      <c r="BP29" s="446"/>
      <c r="BQ29" s="446"/>
      <c r="BR29" s="446"/>
      <c r="BS29" s="446"/>
      <c r="BT29" s="446"/>
      <c r="BU29" s="447"/>
      <c r="BV29" s="445">
        <v>395162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141277</v>
      </c>
      <c r="BO30" s="449"/>
      <c r="BP30" s="449"/>
      <c r="BQ30" s="449"/>
      <c r="BR30" s="449"/>
      <c r="BS30" s="449"/>
      <c r="BT30" s="449"/>
      <c r="BU30" s="450"/>
      <c r="BV30" s="448">
        <v>137272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長生郡市広域市町村圏組合（一般会計）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長生郡市広域市町村圏組合（火葬場・斎場事業会計）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長生郡市広域市町村圏組合（病院事業会計）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駐車場事業会計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長生郡市広域市町村圏組合（水道事業会計）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九十九里地域水道企業団（水道用水供給事業会計）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千葉県市町村総合事務組合（一般会計）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千葉県市町村総合事務組合（千葉県自治会館管理運営特別会計）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千葉県市町村総合事務組合（千葉県自治研修センター特別会計）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千葉県市町村総合事務組合（千葉県市町村交通災害共済特別会計）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千葉県後期高齢者医療広域連合（一般会計）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NJ3b/QG9qWHkpVZRuYScwUb57YtQ6lzEK628okQrFT7JiCWceCJLxsJt5azpXTom8fam0uN2rsvohxidiCSUQ==" saltValue="lT+8OmK2RpQSGLOdQh8/7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546</v>
      </c>
      <c r="D34" s="1224"/>
      <c r="E34" s="1225"/>
      <c r="F34" s="32">
        <v>5.78</v>
      </c>
      <c r="G34" s="33">
        <v>5.94</v>
      </c>
      <c r="H34" s="33">
        <v>5.19</v>
      </c>
      <c r="I34" s="33">
        <v>5.76</v>
      </c>
      <c r="J34" s="34">
        <v>7.8</v>
      </c>
      <c r="K34" s="22"/>
      <c r="L34" s="22"/>
      <c r="M34" s="22"/>
      <c r="N34" s="22"/>
      <c r="O34" s="22"/>
      <c r="P34" s="22"/>
    </row>
    <row r="35" spans="1:16" ht="39" customHeight="1" x14ac:dyDescent="0.15">
      <c r="A35" s="22"/>
      <c r="B35" s="35"/>
      <c r="C35" s="1218" t="s">
        <v>547</v>
      </c>
      <c r="D35" s="1219"/>
      <c r="E35" s="1220"/>
      <c r="F35" s="36">
        <v>6.49</v>
      </c>
      <c r="G35" s="37">
        <v>5.8</v>
      </c>
      <c r="H35" s="37">
        <v>5.33</v>
      </c>
      <c r="I35" s="37">
        <v>4.92</v>
      </c>
      <c r="J35" s="38">
        <v>2.87</v>
      </c>
      <c r="K35" s="22"/>
      <c r="L35" s="22"/>
      <c r="M35" s="22"/>
      <c r="N35" s="22"/>
      <c r="O35" s="22"/>
      <c r="P35" s="22"/>
    </row>
    <row r="36" spans="1:16" ht="39" customHeight="1" x14ac:dyDescent="0.15">
      <c r="A36" s="22"/>
      <c r="B36" s="35"/>
      <c r="C36" s="1218" t="s">
        <v>548</v>
      </c>
      <c r="D36" s="1219"/>
      <c r="E36" s="1220"/>
      <c r="F36" s="36">
        <v>1.23</v>
      </c>
      <c r="G36" s="37">
        <v>0.9</v>
      </c>
      <c r="H36" s="37">
        <v>1.05</v>
      </c>
      <c r="I36" s="37">
        <v>1.6</v>
      </c>
      <c r="J36" s="38">
        <v>0.87</v>
      </c>
      <c r="K36" s="22"/>
      <c r="L36" s="22"/>
      <c r="M36" s="22"/>
      <c r="N36" s="22"/>
      <c r="O36" s="22"/>
      <c r="P36" s="22"/>
    </row>
    <row r="37" spans="1:16" ht="39" customHeight="1" x14ac:dyDescent="0.15">
      <c r="A37" s="22"/>
      <c r="B37" s="35"/>
      <c r="C37" s="1218" t="s">
        <v>549</v>
      </c>
      <c r="D37" s="1219"/>
      <c r="E37" s="1220"/>
      <c r="F37" s="36">
        <v>1.1200000000000001</v>
      </c>
      <c r="G37" s="37">
        <v>0.96</v>
      </c>
      <c r="H37" s="37">
        <v>0.8</v>
      </c>
      <c r="I37" s="37">
        <v>0.54</v>
      </c>
      <c r="J37" s="38">
        <v>0.35</v>
      </c>
      <c r="K37" s="22"/>
      <c r="L37" s="22"/>
      <c r="M37" s="22"/>
      <c r="N37" s="22"/>
      <c r="O37" s="22"/>
      <c r="P37" s="22"/>
    </row>
    <row r="38" spans="1:16" ht="39" customHeight="1" x14ac:dyDescent="0.15">
      <c r="A38" s="22"/>
      <c r="B38" s="35"/>
      <c r="C38" s="1218" t="s">
        <v>550</v>
      </c>
      <c r="D38" s="1219"/>
      <c r="E38" s="1220"/>
      <c r="F38" s="36">
        <v>0.03</v>
      </c>
      <c r="G38" s="37">
        <v>0.12</v>
      </c>
      <c r="H38" s="37">
        <v>0.14000000000000001</v>
      </c>
      <c r="I38" s="37">
        <v>0.14000000000000001</v>
      </c>
      <c r="J38" s="38">
        <v>0.13</v>
      </c>
      <c r="K38" s="22"/>
      <c r="L38" s="22"/>
      <c r="M38" s="22"/>
      <c r="N38" s="22"/>
      <c r="O38" s="22"/>
      <c r="P38" s="22"/>
    </row>
    <row r="39" spans="1:16" ht="39" customHeight="1" x14ac:dyDescent="0.15">
      <c r="A39" s="22"/>
      <c r="B39" s="35"/>
      <c r="C39" s="1218" t="s">
        <v>551</v>
      </c>
      <c r="D39" s="1219"/>
      <c r="E39" s="1220"/>
      <c r="F39" s="36">
        <v>0.06</v>
      </c>
      <c r="G39" s="37">
        <v>0.09</v>
      </c>
      <c r="H39" s="37">
        <v>0.12</v>
      </c>
      <c r="I39" s="37">
        <v>0.05</v>
      </c>
      <c r="J39" s="38">
        <v>0.12</v>
      </c>
      <c r="K39" s="22"/>
      <c r="L39" s="22"/>
      <c r="M39" s="22"/>
      <c r="N39" s="22"/>
      <c r="O39" s="22"/>
      <c r="P39" s="22"/>
    </row>
    <row r="40" spans="1:16" ht="39" customHeight="1" x14ac:dyDescent="0.15">
      <c r="A40" s="22"/>
      <c r="B40" s="35"/>
      <c r="C40" s="1218" t="s">
        <v>552</v>
      </c>
      <c r="D40" s="1219"/>
      <c r="E40" s="1220"/>
      <c r="F40" s="36">
        <v>0.05</v>
      </c>
      <c r="G40" s="37">
        <v>0.04</v>
      </c>
      <c r="H40" s="37">
        <v>0.01</v>
      </c>
      <c r="I40" s="37">
        <v>0.02</v>
      </c>
      <c r="J40" s="38">
        <v>0.05</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553</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554</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Ze+e/l9pRR2Hp5e39dkqA6YuLxTBPa7EiXgtmXIEeP/JtfR1LoVVMf4nnOpL4bA1zjotvpOJFM47jbpUDBEjQ==" saltValue="wsWbQCHrCFqESj+1wxQM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3578</v>
      </c>
      <c r="L45" s="60">
        <v>3565</v>
      </c>
      <c r="M45" s="60">
        <v>3543</v>
      </c>
      <c r="N45" s="60">
        <v>3570</v>
      </c>
      <c r="O45" s="61">
        <v>3487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408</v>
      </c>
      <c r="L48" s="64">
        <v>418</v>
      </c>
      <c r="M48" s="64">
        <v>409</v>
      </c>
      <c r="N48" s="64">
        <v>387</v>
      </c>
      <c r="O48" s="65">
        <v>420</v>
      </c>
      <c r="P48" s="48"/>
      <c r="Q48" s="48"/>
      <c r="R48" s="48"/>
      <c r="S48" s="48"/>
      <c r="T48" s="48"/>
      <c r="U48" s="48"/>
    </row>
    <row r="49" spans="1:21" ht="30.75" customHeight="1" x14ac:dyDescent="0.15">
      <c r="A49" s="48"/>
      <c r="B49" s="1236"/>
      <c r="C49" s="1237"/>
      <c r="D49" s="62"/>
      <c r="E49" s="1228" t="s">
        <v>16</v>
      </c>
      <c r="F49" s="1228"/>
      <c r="G49" s="1228"/>
      <c r="H49" s="1228"/>
      <c r="I49" s="1228"/>
      <c r="J49" s="1229"/>
      <c r="K49" s="63">
        <v>442</v>
      </c>
      <c r="L49" s="64">
        <v>303</v>
      </c>
      <c r="M49" s="64">
        <v>304</v>
      </c>
      <c r="N49" s="64">
        <v>307</v>
      </c>
      <c r="O49" s="65">
        <v>330</v>
      </c>
      <c r="P49" s="48"/>
      <c r="Q49" s="48"/>
      <c r="R49" s="48"/>
      <c r="S49" s="48"/>
      <c r="T49" s="48"/>
      <c r="U49" s="48"/>
    </row>
    <row r="50" spans="1:21" ht="30.75" customHeight="1" x14ac:dyDescent="0.15">
      <c r="A50" s="48"/>
      <c r="B50" s="1236"/>
      <c r="C50" s="1237"/>
      <c r="D50" s="62"/>
      <c r="E50" s="1228" t="s">
        <v>17</v>
      </c>
      <c r="F50" s="1228"/>
      <c r="G50" s="1228"/>
      <c r="H50" s="1228"/>
      <c r="I50" s="1228"/>
      <c r="J50" s="1229"/>
      <c r="K50" s="63">
        <v>9</v>
      </c>
      <c r="L50" s="64">
        <v>6</v>
      </c>
      <c r="M50" s="64">
        <v>0</v>
      </c>
      <c r="N50" s="64" t="s">
        <v>497</v>
      </c>
      <c r="O50" s="65" t="s">
        <v>497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2628</v>
      </c>
      <c r="L52" s="64">
        <v>2670</v>
      </c>
      <c r="M52" s="64">
        <v>2556</v>
      </c>
      <c r="N52" s="64">
        <v>2560</v>
      </c>
      <c r="O52" s="65">
        <v>2723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1809</v>
      </c>
      <c r="L53" s="69">
        <v>1622</v>
      </c>
      <c r="M53" s="69">
        <v>1701</v>
      </c>
      <c r="N53" s="69">
        <v>1704</v>
      </c>
      <c r="O53" s="70">
        <v>1514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wIFB9mWOJv5DTHMOYHM0p0oX9JeMz5dN5xFI/EIN1LAdQAQkC7P9VuUKC44FlV/7kOBst0PRwqAeaZl0YCcMg==" saltValue="ytg8qIsG3O0M2kb03iW3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54" t="s">
        <v>24</v>
      </c>
      <c r="C41" s="1255"/>
      <c r="D41" s="81"/>
      <c r="E41" s="1256" t="s">
        <v>25</v>
      </c>
      <c r="F41" s="1256"/>
      <c r="G41" s="1256"/>
      <c r="H41" s="1257"/>
      <c r="I41" s="82">
        <v>39630</v>
      </c>
      <c r="J41" s="83">
        <v>40241</v>
      </c>
      <c r="K41" s="83">
        <v>40366</v>
      </c>
      <c r="L41" s="83">
        <v>39645</v>
      </c>
      <c r="M41" s="84">
        <v>39283</v>
      </c>
    </row>
    <row r="42" spans="2:13" ht="27.75" customHeight="1" x14ac:dyDescent="0.15">
      <c r="B42" s="1244"/>
      <c r="C42" s="1245"/>
      <c r="D42" s="85"/>
      <c r="E42" s="1248" t="s">
        <v>26</v>
      </c>
      <c r="F42" s="1248"/>
      <c r="G42" s="1248"/>
      <c r="H42" s="1249"/>
      <c r="I42" s="86">
        <v>7</v>
      </c>
      <c r="J42" s="87">
        <v>0</v>
      </c>
      <c r="K42" s="87" t="s">
        <v>497</v>
      </c>
      <c r="L42" s="87" t="s">
        <v>497</v>
      </c>
      <c r="M42" s="88" t="s">
        <v>497</v>
      </c>
    </row>
    <row r="43" spans="2:13" ht="27.75" customHeight="1" x14ac:dyDescent="0.15">
      <c r="B43" s="1244"/>
      <c r="C43" s="1245"/>
      <c r="D43" s="85"/>
      <c r="E43" s="1248" t="s">
        <v>27</v>
      </c>
      <c r="F43" s="1248"/>
      <c r="G43" s="1248"/>
      <c r="H43" s="1249"/>
      <c r="I43" s="86">
        <v>4767</v>
      </c>
      <c r="J43" s="87">
        <v>4641</v>
      </c>
      <c r="K43" s="87">
        <v>4646</v>
      </c>
      <c r="L43" s="87">
        <v>4410</v>
      </c>
      <c r="M43" s="88">
        <v>4278</v>
      </c>
    </row>
    <row r="44" spans="2:13" ht="27.75" customHeight="1" x14ac:dyDescent="0.15">
      <c r="B44" s="1244"/>
      <c r="C44" s="1245"/>
      <c r="D44" s="85"/>
      <c r="E44" s="1248" t="s">
        <v>28</v>
      </c>
      <c r="F44" s="1248"/>
      <c r="G44" s="1248"/>
      <c r="H44" s="1249"/>
      <c r="I44" s="86">
        <v>2849</v>
      </c>
      <c r="J44" s="87">
        <v>2328</v>
      </c>
      <c r="K44" s="87">
        <v>2283</v>
      </c>
      <c r="L44" s="87">
        <v>2449</v>
      </c>
      <c r="M44" s="88">
        <v>2477</v>
      </c>
    </row>
    <row r="45" spans="2:13" ht="27.75" customHeight="1" x14ac:dyDescent="0.15">
      <c r="B45" s="1244"/>
      <c r="C45" s="1245"/>
      <c r="D45" s="85"/>
      <c r="E45" s="1248" t="s">
        <v>29</v>
      </c>
      <c r="F45" s="1248"/>
      <c r="G45" s="1248"/>
      <c r="H45" s="1249"/>
      <c r="I45" s="86">
        <v>7714</v>
      </c>
      <c r="J45" s="87">
        <v>8464</v>
      </c>
      <c r="K45" s="87">
        <v>7154</v>
      </c>
      <c r="L45" s="87">
        <v>6846</v>
      </c>
      <c r="M45" s="88">
        <v>6650</v>
      </c>
    </row>
    <row r="46" spans="2:13" ht="27.75" customHeight="1" x14ac:dyDescent="0.15">
      <c r="B46" s="1244"/>
      <c r="C46" s="1245"/>
      <c r="D46" s="89"/>
      <c r="E46" s="1248" t="s">
        <v>30</v>
      </c>
      <c r="F46" s="1248"/>
      <c r="G46" s="1248"/>
      <c r="H46" s="1249"/>
      <c r="I46" s="86">
        <v>9</v>
      </c>
      <c r="J46" s="87" t="s">
        <v>497</v>
      </c>
      <c r="K46" s="87">
        <v>5</v>
      </c>
      <c r="L46" s="87">
        <v>4</v>
      </c>
      <c r="M46" s="88" t="s">
        <v>497</v>
      </c>
    </row>
    <row r="47" spans="2:13" ht="27.75" customHeight="1" x14ac:dyDescent="0.15">
      <c r="B47" s="1244"/>
      <c r="C47" s="1245"/>
      <c r="D47" s="90"/>
      <c r="E47" s="1258" t="s">
        <v>31</v>
      </c>
      <c r="F47" s="1259"/>
      <c r="G47" s="1259"/>
      <c r="H47" s="1260"/>
      <c r="I47" s="86" t="s">
        <v>497</v>
      </c>
      <c r="J47" s="87" t="s">
        <v>497</v>
      </c>
      <c r="K47" s="87" t="s">
        <v>497</v>
      </c>
      <c r="L47" s="87" t="s">
        <v>497</v>
      </c>
      <c r="M47" s="88" t="s">
        <v>497</v>
      </c>
    </row>
    <row r="48" spans="2:13" ht="27.75" customHeight="1" x14ac:dyDescent="0.15">
      <c r="B48" s="1244"/>
      <c r="C48" s="1245"/>
      <c r="D48" s="85"/>
      <c r="E48" s="1248" t="s">
        <v>32</v>
      </c>
      <c r="F48" s="1248"/>
      <c r="G48" s="1248"/>
      <c r="H48" s="1249"/>
      <c r="I48" s="86" t="s">
        <v>497</v>
      </c>
      <c r="J48" s="87" t="s">
        <v>497</v>
      </c>
      <c r="K48" s="87" t="s">
        <v>497</v>
      </c>
      <c r="L48" s="87" t="s">
        <v>497</v>
      </c>
      <c r="M48" s="88" t="s">
        <v>497</v>
      </c>
    </row>
    <row r="49" spans="2:13" ht="27.75" customHeight="1" x14ac:dyDescent="0.15">
      <c r="B49" s="1246"/>
      <c r="C49" s="1247"/>
      <c r="D49" s="85"/>
      <c r="E49" s="1248" t="s">
        <v>33</v>
      </c>
      <c r="F49" s="1248"/>
      <c r="G49" s="1248"/>
      <c r="H49" s="1249"/>
      <c r="I49" s="86" t="s">
        <v>497</v>
      </c>
      <c r="J49" s="87" t="s">
        <v>497</v>
      </c>
      <c r="K49" s="87" t="s">
        <v>497</v>
      </c>
      <c r="L49" s="87" t="s">
        <v>497</v>
      </c>
      <c r="M49" s="88" t="s">
        <v>497</v>
      </c>
    </row>
    <row r="50" spans="2:13" ht="27.75" customHeight="1" x14ac:dyDescent="0.15">
      <c r="B50" s="1242" t="s">
        <v>34</v>
      </c>
      <c r="C50" s="1243"/>
      <c r="D50" s="91"/>
      <c r="E50" s="1248" t="s">
        <v>35</v>
      </c>
      <c r="F50" s="1248"/>
      <c r="G50" s="1248"/>
      <c r="H50" s="1249"/>
      <c r="I50" s="86">
        <v>4141</v>
      </c>
      <c r="J50" s="87">
        <v>4857</v>
      </c>
      <c r="K50" s="87">
        <v>6346</v>
      </c>
      <c r="L50" s="87">
        <v>6622</v>
      </c>
      <c r="M50" s="88">
        <v>6797</v>
      </c>
    </row>
    <row r="51" spans="2:13" ht="27.75" customHeight="1" x14ac:dyDescent="0.15">
      <c r="B51" s="1244"/>
      <c r="C51" s="1245"/>
      <c r="D51" s="85"/>
      <c r="E51" s="1248" t="s">
        <v>36</v>
      </c>
      <c r="F51" s="1248"/>
      <c r="G51" s="1248"/>
      <c r="H51" s="1249"/>
      <c r="I51" s="86">
        <v>1942</v>
      </c>
      <c r="J51" s="87">
        <v>2038</v>
      </c>
      <c r="K51" s="87">
        <v>1979</v>
      </c>
      <c r="L51" s="87">
        <v>1927</v>
      </c>
      <c r="M51" s="88">
        <v>3159</v>
      </c>
    </row>
    <row r="52" spans="2:13" ht="27.75" customHeight="1" x14ac:dyDescent="0.15">
      <c r="B52" s="1246"/>
      <c r="C52" s="1247"/>
      <c r="D52" s="85"/>
      <c r="E52" s="1248" t="s">
        <v>37</v>
      </c>
      <c r="F52" s="1248"/>
      <c r="G52" s="1248"/>
      <c r="H52" s="1249"/>
      <c r="I52" s="86">
        <v>26540</v>
      </c>
      <c r="J52" s="87">
        <v>26662</v>
      </c>
      <c r="K52" s="87">
        <v>26834</v>
      </c>
      <c r="L52" s="87">
        <v>26666</v>
      </c>
      <c r="M52" s="88">
        <v>26821</v>
      </c>
    </row>
    <row r="53" spans="2:13" ht="27.75" customHeight="1" thickBot="1" x14ac:dyDescent="0.2">
      <c r="B53" s="1250" t="s">
        <v>38</v>
      </c>
      <c r="C53" s="1251"/>
      <c r="D53" s="92"/>
      <c r="E53" s="1252" t="s">
        <v>39</v>
      </c>
      <c r="F53" s="1252"/>
      <c r="G53" s="1252"/>
      <c r="H53" s="1253"/>
      <c r="I53" s="93">
        <v>22352</v>
      </c>
      <c r="J53" s="94">
        <v>22117</v>
      </c>
      <c r="K53" s="94">
        <v>19296</v>
      </c>
      <c r="L53" s="94">
        <v>18140</v>
      </c>
      <c r="M53" s="95">
        <v>15912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kHSlGC3tEW012usmgTe7gtDAHKHSFTcBwjgBRPU5fMnolaiWyeQuPlh4NjQydPCbASlzWeh5tLLPGTUlbThBw==" saltValue="P0Nunn53cVnoql2aVKr5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4676</v>
      </c>
      <c r="G55" s="107">
        <v>4726</v>
      </c>
      <c r="H55" s="108">
        <v>4926</v>
      </c>
    </row>
    <row r="56" spans="2:8" ht="52.5" customHeight="1" x14ac:dyDescent="0.15">
      <c r="B56" s="109"/>
      <c r="C56" s="1271" t="s">
        <v>43</v>
      </c>
      <c r="D56" s="1271"/>
      <c r="E56" s="1272"/>
      <c r="F56" s="110">
        <v>322</v>
      </c>
      <c r="G56" s="110">
        <v>395</v>
      </c>
      <c r="H56" s="111">
        <v>187</v>
      </c>
    </row>
    <row r="57" spans="2:8" ht="53.25" customHeight="1" x14ac:dyDescent="0.15">
      <c r="B57" s="109"/>
      <c r="C57" s="1273" t="s">
        <v>44</v>
      </c>
      <c r="D57" s="1273"/>
      <c r="E57" s="1274"/>
      <c r="F57" s="112">
        <v>150</v>
      </c>
      <c r="G57" s="112">
        <v>137</v>
      </c>
      <c r="H57" s="113">
        <v>141</v>
      </c>
    </row>
    <row r="58" spans="2:8" ht="45.75" customHeight="1" x14ac:dyDescent="0.15">
      <c r="B58" s="114"/>
      <c r="C58" s="1261" t="s">
        <v>568</v>
      </c>
      <c r="D58" s="1262"/>
      <c r="E58" s="1263"/>
      <c r="F58" s="115">
        <v>93</v>
      </c>
      <c r="G58" s="115">
        <v>91</v>
      </c>
      <c r="H58" s="116">
        <v>88</v>
      </c>
    </row>
    <row r="59" spans="2:8" ht="45.75" customHeight="1" x14ac:dyDescent="0.15">
      <c r="B59" s="114"/>
      <c r="C59" s="1261" t="s">
        <v>569</v>
      </c>
      <c r="D59" s="1262"/>
      <c r="E59" s="1263"/>
      <c r="F59" s="115">
        <v>22</v>
      </c>
      <c r="G59" s="115">
        <v>23</v>
      </c>
      <c r="H59" s="116">
        <v>24</v>
      </c>
    </row>
    <row r="60" spans="2:8" ht="45.75" customHeight="1" x14ac:dyDescent="0.15">
      <c r="B60" s="114"/>
      <c r="C60" s="1261" t="s">
        <v>570</v>
      </c>
      <c r="D60" s="1262"/>
      <c r="E60" s="1263"/>
      <c r="F60" s="115">
        <v>12</v>
      </c>
      <c r="G60" s="115">
        <v>12</v>
      </c>
      <c r="H60" s="116">
        <v>12</v>
      </c>
    </row>
    <row r="61" spans="2:8" ht="45.75" customHeight="1" x14ac:dyDescent="0.15">
      <c r="B61" s="114"/>
      <c r="C61" s="1261" t="s">
        <v>572</v>
      </c>
      <c r="D61" s="1262"/>
      <c r="E61" s="1263"/>
      <c r="F61" s="115">
        <v>6</v>
      </c>
      <c r="G61" s="115">
        <v>5</v>
      </c>
      <c r="H61" s="116">
        <v>6</v>
      </c>
    </row>
    <row r="62" spans="2:8" ht="45.75" customHeight="1" thickBot="1" x14ac:dyDescent="0.2">
      <c r="B62" s="117"/>
      <c r="C62" s="1264" t="s">
        <v>571</v>
      </c>
      <c r="D62" s="1265"/>
      <c r="E62" s="1266"/>
      <c r="F62" s="118">
        <v>12</v>
      </c>
      <c r="G62" s="118">
        <v>1</v>
      </c>
      <c r="H62" s="119">
        <v>5</v>
      </c>
    </row>
    <row r="63" spans="2:8" ht="52.5" customHeight="1" thickBot="1" x14ac:dyDescent="0.2">
      <c r="B63" s="120"/>
      <c r="C63" s="1267" t="s">
        <v>45</v>
      </c>
      <c r="D63" s="1267"/>
      <c r="E63" s="1268"/>
      <c r="F63" s="121">
        <v>5149</v>
      </c>
      <c r="G63" s="121">
        <v>5259</v>
      </c>
      <c r="H63" s="122">
        <v>5254</v>
      </c>
    </row>
    <row r="64" spans="2:8" ht="15" customHeight="1" x14ac:dyDescent="0.15"/>
    <row r="65" ht="0" hidden="1" customHeight="1" x14ac:dyDescent="0.15"/>
    <row r="66" ht="0" hidden="1" customHeight="1" x14ac:dyDescent="0.15"/>
  </sheetData>
  <sheetProtection algorithmName="SHA-512" hashValue="eYQ7bz/pAsWUS0VoUsZAIj1dgkULifGcUGqFIYZW0WhMfR1Xchs0p+C/8vnlLlE8GfgJaZR/ZDhvwa/VprsleQ==" saltValue="uoR6xH1ivOXG/sR9NPXS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578</v>
      </c>
      <c r="AO51" s="1280"/>
      <c r="AP51" s="1280"/>
      <c r="AQ51" s="1280"/>
      <c r="AR51" s="1280"/>
      <c r="AS51" s="1280"/>
      <c r="AT51" s="1280"/>
      <c r="AU51" s="1280"/>
      <c r="AV51" s="1280"/>
      <c r="AW51" s="1280"/>
      <c r="AX51" s="1280"/>
      <c r="AY51" s="1280"/>
      <c r="AZ51" s="1280"/>
      <c r="BA51" s="1280"/>
      <c r="BB51" s="1280" t="s">
        <v>579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120.3</v>
      </c>
      <c r="CG51" s="1277"/>
      <c r="CH51" s="1277"/>
      <c r="CI51" s="1277"/>
      <c r="CJ51" s="1277"/>
      <c r="CK51" s="1277"/>
      <c r="CL51" s="1277"/>
      <c r="CM51" s="1277"/>
      <c r="CN51" s="1277">
        <v>115</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57.7</v>
      </c>
      <c r="CG53" s="1277"/>
      <c r="CH53" s="1277"/>
      <c r="CI53" s="1277"/>
      <c r="CJ53" s="1277"/>
      <c r="CK53" s="1277"/>
      <c r="CL53" s="1277"/>
      <c r="CM53" s="1277"/>
      <c r="CN53" s="1277">
        <v>60.1</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581</v>
      </c>
      <c r="AO55" s="1281"/>
      <c r="AP55" s="1281"/>
      <c r="AQ55" s="1281"/>
      <c r="AR55" s="1281"/>
      <c r="AS55" s="1281"/>
      <c r="AT55" s="1281"/>
      <c r="AU55" s="1281"/>
      <c r="AV55" s="1281"/>
      <c r="AW55" s="1281"/>
      <c r="AX55" s="1281"/>
      <c r="AY55" s="1281"/>
      <c r="AZ55" s="1281"/>
      <c r="BA55" s="1281"/>
      <c r="BB55" s="1280" t="s">
        <v>579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35.299999999999997</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60.4</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578</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v>143.5</v>
      </c>
      <c r="BQ73" s="1277"/>
      <c r="BR73" s="1277"/>
      <c r="BS73" s="1277"/>
      <c r="BT73" s="1277"/>
      <c r="BU73" s="1277"/>
      <c r="BV73" s="1277"/>
      <c r="BW73" s="1277"/>
      <c r="BX73" s="1277">
        <v>140.6</v>
      </c>
      <c r="BY73" s="1277"/>
      <c r="BZ73" s="1277"/>
      <c r="CA73" s="1277"/>
      <c r="CB73" s="1277"/>
      <c r="CC73" s="1277"/>
      <c r="CD73" s="1277"/>
      <c r="CE73" s="1277"/>
      <c r="CF73" s="1277">
        <v>120.3</v>
      </c>
      <c r="CG73" s="1277"/>
      <c r="CH73" s="1277"/>
      <c r="CI73" s="1277"/>
      <c r="CJ73" s="1277"/>
      <c r="CK73" s="1277"/>
      <c r="CL73" s="1277"/>
      <c r="CM73" s="1277"/>
      <c r="CN73" s="1277">
        <v>115</v>
      </c>
      <c r="CO73" s="1277"/>
      <c r="CP73" s="1277"/>
      <c r="CQ73" s="1277"/>
      <c r="CR73" s="1277"/>
      <c r="CS73" s="1277"/>
      <c r="CT73" s="1277"/>
      <c r="CU73" s="1277"/>
      <c r="CV73" s="1277">
        <v>100.3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14.5</v>
      </c>
      <c r="BQ75" s="1277"/>
      <c r="BR75" s="1277"/>
      <c r="BS75" s="1277"/>
      <c r="BT75" s="1277"/>
      <c r="BU75" s="1277"/>
      <c r="BV75" s="1277"/>
      <c r="BW75" s="1277"/>
      <c r="BX75" s="1277">
        <v>11.2</v>
      </c>
      <c r="BY75" s="1277"/>
      <c r="BZ75" s="1277"/>
      <c r="CA75" s="1277"/>
      <c r="CB75" s="1277"/>
      <c r="CC75" s="1277"/>
      <c r="CD75" s="1277"/>
      <c r="CE75" s="1277"/>
      <c r="CF75" s="1277">
        <v>10.7</v>
      </c>
      <c r="CG75" s="1277"/>
      <c r="CH75" s="1277"/>
      <c r="CI75" s="1277"/>
      <c r="CJ75" s="1277"/>
      <c r="CK75" s="1277"/>
      <c r="CL75" s="1277"/>
      <c r="CM75" s="1277"/>
      <c r="CN75" s="1277">
        <v>10.4</v>
      </c>
      <c r="CO75" s="1277"/>
      <c r="CP75" s="1277"/>
      <c r="CQ75" s="1277"/>
      <c r="CR75" s="1277"/>
      <c r="CS75" s="1277"/>
      <c r="CT75" s="1277"/>
      <c r="CU75" s="1277"/>
      <c r="CV75" s="1277">
        <v>10.3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586</v>
      </c>
      <c r="AO77" s="1281"/>
      <c r="AP77" s="1281"/>
      <c r="AQ77" s="1281"/>
      <c r="AR77" s="1281"/>
      <c r="AS77" s="1281"/>
      <c r="AT77" s="1281"/>
      <c r="AU77" s="1281"/>
      <c r="AV77" s="1281"/>
      <c r="AW77" s="1281"/>
      <c r="AX77" s="1281"/>
      <c r="AY77" s="1281"/>
      <c r="AZ77" s="1281"/>
      <c r="BA77" s="1281"/>
      <c r="BB77" s="1280" t="s">
        <v>579</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587</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wo5onWgGvczveVm+T2FaiFytHkcjyMVPbVGh+Ss6I7B685BiuCMaRE+FWc4taeC3UPtNRedDT8FUkXk8X0wkA==" saltValue="kWFte1YXXPnqvOJqidG77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h5EUuZJtAsHlAOs84saxn6MwThof/Dcogxi8CLldcc0TGyyyL8AEg5LD5LWYNJ/rn8AiZzx6px0ebn4mZKCBA==" saltValue="c8hxVmUQoUf46v507f+co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5lAE7t9+wml/GMgsnZ0e4d0J8kQZu2R7ebvHo0ujF73zVVbCJ8G2Do8KGVkZ/A3aI+NeNE+KA+slpOkGfbstQ==" saltValue="EkKJcu5XP7PrPH57xiOy8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27662</v>
      </c>
      <c r="E3" s="141"/>
      <c r="F3" s="142">
        <v>63956</v>
      </c>
      <c r="G3" s="143"/>
      <c r="H3" s="144"/>
    </row>
    <row r="4" spans="1:8" x14ac:dyDescent="0.15">
      <c r="A4" s="145"/>
      <c r="B4" s="146"/>
      <c r="C4" s="147"/>
      <c r="D4" s="148">
        <v>11855</v>
      </c>
      <c r="E4" s="149"/>
      <c r="F4" s="150">
        <v>29239</v>
      </c>
      <c r="G4" s="151"/>
      <c r="H4" s="152"/>
    </row>
    <row r="5" spans="1:8" x14ac:dyDescent="0.15">
      <c r="A5" s="133" t="s">
        <v>531</v>
      </c>
      <c r="B5" s="138"/>
      <c r="C5" s="139"/>
      <c r="D5" s="140">
        <v>45000</v>
      </c>
      <c r="E5" s="141"/>
      <c r="F5" s="142">
        <v>66255</v>
      </c>
      <c r="G5" s="143"/>
      <c r="H5" s="144"/>
    </row>
    <row r="6" spans="1:8" x14ac:dyDescent="0.15">
      <c r="A6" s="145"/>
      <c r="B6" s="146"/>
      <c r="C6" s="147"/>
      <c r="D6" s="148">
        <v>17225</v>
      </c>
      <c r="E6" s="149"/>
      <c r="F6" s="150">
        <v>31822</v>
      </c>
      <c r="G6" s="151"/>
      <c r="H6" s="152"/>
    </row>
    <row r="7" spans="1:8" x14ac:dyDescent="0.15">
      <c r="A7" s="133" t="s">
        <v>532</v>
      </c>
      <c r="B7" s="138"/>
      <c r="C7" s="139"/>
      <c r="D7" s="140">
        <v>34854</v>
      </c>
      <c r="E7" s="141"/>
      <c r="F7" s="142">
        <v>54227</v>
      </c>
      <c r="G7" s="143"/>
      <c r="H7" s="144"/>
    </row>
    <row r="8" spans="1:8" x14ac:dyDescent="0.15">
      <c r="A8" s="145"/>
      <c r="B8" s="146"/>
      <c r="C8" s="147"/>
      <c r="D8" s="148">
        <v>13089</v>
      </c>
      <c r="E8" s="149"/>
      <c r="F8" s="150">
        <v>29694</v>
      </c>
      <c r="G8" s="151"/>
      <c r="H8" s="152"/>
    </row>
    <row r="9" spans="1:8" x14ac:dyDescent="0.15">
      <c r="A9" s="133" t="s">
        <v>533</v>
      </c>
      <c r="B9" s="138"/>
      <c r="C9" s="139"/>
      <c r="D9" s="140">
        <v>30805</v>
      </c>
      <c r="E9" s="141"/>
      <c r="F9" s="142">
        <v>44504</v>
      </c>
      <c r="G9" s="143"/>
      <c r="H9" s="144"/>
    </row>
    <row r="10" spans="1:8" x14ac:dyDescent="0.15">
      <c r="A10" s="145"/>
      <c r="B10" s="146"/>
      <c r="C10" s="147"/>
      <c r="D10" s="148">
        <v>12157</v>
      </c>
      <c r="E10" s="149"/>
      <c r="F10" s="150">
        <v>25876</v>
      </c>
      <c r="G10" s="151"/>
      <c r="H10" s="152"/>
    </row>
    <row r="11" spans="1:8" x14ac:dyDescent="0.15">
      <c r="A11" s="133" t="s">
        <v>534</v>
      </c>
      <c r="B11" s="138"/>
      <c r="C11" s="139"/>
      <c r="D11" s="140">
        <v>35965</v>
      </c>
      <c r="E11" s="141"/>
      <c r="F11" s="142">
        <v>47820</v>
      </c>
      <c r="G11" s="143"/>
      <c r="H11" s="144"/>
    </row>
    <row r="12" spans="1:8" x14ac:dyDescent="0.15">
      <c r="A12" s="145"/>
      <c r="B12" s="146"/>
      <c r="C12" s="153"/>
      <c r="D12" s="148">
        <v>19071</v>
      </c>
      <c r="E12" s="149"/>
      <c r="F12" s="150">
        <v>25855</v>
      </c>
      <c r="G12" s="151"/>
      <c r="H12" s="152"/>
    </row>
    <row r="13" spans="1:8" x14ac:dyDescent="0.15">
      <c r="A13" s="133"/>
      <c r="B13" s="138"/>
      <c r="C13" s="154"/>
      <c r="D13" s="155">
        <v>34857</v>
      </c>
      <c r="E13" s="156"/>
      <c r="F13" s="157">
        <v>55352</v>
      </c>
      <c r="G13" s="158"/>
      <c r="H13" s="144"/>
    </row>
    <row r="14" spans="1:8" x14ac:dyDescent="0.15">
      <c r="A14" s="145"/>
      <c r="B14" s="146"/>
      <c r="C14" s="147"/>
      <c r="D14" s="148">
        <v>14679</v>
      </c>
      <c r="E14" s="149"/>
      <c r="F14" s="150">
        <v>28497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6.49</v>
      </c>
      <c r="C19" s="159">
        <f>ROUND(VALUE(SUBSTITUTE(実質収支比率等に係る経年分析!G$48,"▲","-")),2)</f>
        <v>5.8</v>
      </c>
      <c r="D19" s="159">
        <f>ROUND(VALUE(SUBSTITUTE(実質収支比率等に係る経年分析!H$48,"▲","-")),2)</f>
        <v>5.33</v>
      </c>
      <c r="E19" s="159">
        <f>ROUND(VALUE(SUBSTITUTE(実質収支比率等に係る経年分析!I$48,"▲","-")),2)</f>
        <v>4.93</v>
      </c>
      <c r="F19" s="159">
        <f>ROUND(VALUE(SUBSTITUTE(実質収支比率等に係る経年分析!J$48,"▲","-")),2)</f>
        <v>2.88</v>
      </c>
    </row>
    <row r="20" spans="1:11" x14ac:dyDescent="0.15">
      <c r="A20" s="159" t="s">
        <v>49</v>
      </c>
      <c r="B20" s="159">
        <f>ROUND(VALUE(SUBSTITUTE(実質収支比率等に係る経年分析!F$47,"▲","-")),2)</f>
        <v>15.09</v>
      </c>
      <c r="C20" s="159">
        <f>ROUND(VALUE(SUBSTITUTE(実質収支比率等に係る経年分析!G$47,"▲","-")),2)</f>
        <v>18.739999999999998</v>
      </c>
      <c r="D20" s="159">
        <f>ROUND(VALUE(SUBSTITUTE(実質収支比率等に係る経年分析!H$47,"▲","-")),2)</f>
        <v>25.67</v>
      </c>
      <c r="E20" s="159">
        <f>ROUND(VALUE(SUBSTITUTE(実質収支比率等に係る経年分析!I$47,"▲","-")),2)</f>
        <v>26.26</v>
      </c>
      <c r="F20" s="159">
        <f>ROUND(VALUE(SUBSTITUTE(実質収支比率等に係る経年分析!J$47,"▲","-")),2)</f>
        <v>27.08</v>
      </c>
    </row>
    <row r="21" spans="1:11" x14ac:dyDescent="0.15">
      <c r="A21" s="159" t="s">
        <v>50</v>
      </c>
      <c r="B21" s="159">
        <f>IF(ISNUMBER(VALUE(SUBSTITUTE(実質収支比率等に係る経年分析!F$49,"▲","-"))),ROUND(VALUE(SUBSTITUTE(実質収支比率等に係る経年分析!F$49,"▲","-")),2),NA())</f>
        <v>6.14</v>
      </c>
      <c r="C21" s="159">
        <f>IF(ISNUMBER(VALUE(SUBSTITUTE(実質収支比率等に係る経年分析!G$49,"▲","-"))),ROUND(VALUE(SUBSTITUTE(実質収支比率等に係る経年分析!G$49,"▲","-")),2),NA())</f>
        <v>0.2</v>
      </c>
      <c r="D21" s="159">
        <f>IF(ISNUMBER(VALUE(SUBSTITUTE(実質収支比率等に係る経年分析!H$49,"▲","-"))),ROUND(VALUE(SUBSTITUTE(実質収支比率等に係る経年分析!H$49,"▲","-")),2),NA())</f>
        <v>3.99</v>
      </c>
      <c r="E21" s="159">
        <f>IF(ISNUMBER(VALUE(SUBSTITUTE(実質収支比率等に係る経年分析!I$49,"▲","-"))),ROUND(VALUE(SUBSTITUTE(実質収支比率等に係る経年分析!I$49,"▲","-")),2),NA())</f>
        <v>-2.42</v>
      </c>
      <c r="F21" s="159">
        <f>IF(ISNUMBER(VALUE(SUBSTITUTE(実質収支比率等に係る経年分析!J$49,"▲","-"))),ROUND(VALUE(SUBSTITUTE(実質収支比率等に係る経年分析!J$49,"▲","-")),2),NA())</f>
        <v>-1.34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駐車場事業会計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後期高齢者医療事業会計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x14ac:dyDescent="0.15">
      <c r="A32" s="160" t="str">
        <f>IF(連結実質赤字比率に係る赤字・黒字の構成分析!C$38="",NA(),連結実質赤字比率に係る赤字・黒字の構成分析!C$38)</f>
        <v>農業集落排水事業会計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1.1200000000000001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0.35</v>
      </c>
    </row>
    <row r="34" spans="1:16" x14ac:dyDescent="0.15">
      <c r="A34" s="160" t="str">
        <f>IF(連結実質赤字比率に係る赤字・黒字の構成分析!C$36="",NA(),連結実質赤字比率に係る赤字・黒字の構成分析!C$36)</f>
        <v>介護保険事業会計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6.49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2.87</v>
      </c>
    </row>
    <row r="36" spans="1:16" x14ac:dyDescent="0.15">
      <c r="A36" s="160" t="str">
        <f>IF(連結実質赤字比率に係る赤字・黒字の構成分析!C$34="",NA(),連結実質赤字比率に係る赤字・黒字の構成分析!C$34)</f>
        <v>国民健康保険事業会計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2628</v>
      </c>
      <c r="E42" s="161"/>
      <c r="F42" s="161"/>
      <c r="G42" s="161">
        <f>'実質公債費比率（分子）の構造'!L$52</f>
        <v>2670</v>
      </c>
      <c r="H42" s="161"/>
      <c r="I42" s="161"/>
      <c r="J42" s="161">
        <f>'実質公債費比率（分子）の構造'!M$52</f>
        <v>2556</v>
      </c>
      <c r="K42" s="161"/>
      <c r="L42" s="161"/>
      <c r="M42" s="161">
        <f>'実質公債費比率（分子）の構造'!N$52</f>
        <v>2560</v>
      </c>
      <c r="N42" s="161"/>
      <c r="O42" s="161"/>
      <c r="P42" s="161">
        <f>'実質公債費比率（分子）の構造'!O$52</f>
        <v>2723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9</v>
      </c>
      <c r="C44" s="161"/>
      <c r="D44" s="161"/>
      <c r="E44" s="161">
        <f>'実質公債費比率（分子）の構造'!L$50</f>
        <v>6</v>
      </c>
      <c r="F44" s="161"/>
      <c r="G44" s="161"/>
      <c r="H44" s="161">
        <f>'実質公債費比率（分子）の構造'!M$50</f>
        <v>0</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442</v>
      </c>
      <c r="C45" s="161"/>
      <c r="D45" s="161"/>
      <c r="E45" s="161">
        <f>'実質公債費比率（分子）の構造'!L$49</f>
        <v>303</v>
      </c>
      <c r="F45" s="161"/>
      <c r="G45" s="161"/>
      <c r="H45" s="161">
        <f>'実質公債費比率（分子）の構造'!M$49</f>
        <v>304</v>
      </c>
      <c r="I45" s="161"/>
      <c r="J45" s="161"/>
      <c r="K45" s="161">
        <f>'実質公債費比率（分子）の構造'!N$49</f>
        <v>307</v>
      </c>
      <c r="L45" s="161"/>
      <c r="M45" s="161"/>
      <c r="N45" s="161">
        <f>'実質公債費比率（分子）の構造'!O$49</f>
        <v>330</v>
      </c>
      <c r="O45" s="161"/>
      <c r="P45" s="161"/>
    </row>
    <row r="46" spans="1:16" x14ac:dyDescent="0.15">
      <c r="A46" s="161" t="s">
        <v>61</v>
      </c>
      <c r="B46" s="161">
        <f>'実質公債費比率（分子）の構造'!K$48</f>
        <v>408</v>
      </c>
      <c r="C46" s="161"/>
      <c r="D46" s="161"/>
      <c r="E46" s="161">
        <f>'実質公債費比率（分子）の構造'!L$48</f>
        <v>418</v>
      </c>
      <c r="F46" s="161"/>
      <c r="G46" s="161"/>
      <c r="H46" s="161">
        <f>'実質公債費比率（分子）の構造'!M$48</f>
        <v>409</v>
      </c>
      <c r="I46" s="161"/>
      <c r="J46" s="161"/>
      <c r="K46" s="161">
        <f>'実質公債費比率（分子）の構造'!N$48</f>
        <v>387</v>
      </c>
      <c r="L46" s="161"/>
      <c r="M46" s="161"/>
      <c r="N46" s="161">
        <f>'実質公債費比率（分子）の構造'!O$48</f>
        <v>420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3578</v>
      </c>
      <c r="C49" s="161"/>
      <c r="D49" s="161"/>
      <c r="E49" s="161">
        <f>'実質公債費比率（分子）の構造'!L$45</f>
        <v>3565</v>
      </c>
      <c r="F49" s="161"/>
      <c r="G49" s="161"/>
      <c r="H49" s="161">
        <f>'実質公債費比率（分子）の構造'!M$45</f>
        <v>3543</v>
      </c>
      <c r="I49" s="161"/>
      <c r="J49" s="161"/>
      <c r="K49" s="161">
        <f>'実質公債費比率（分子）の構造'!N$45</f>
        <v>3570</v>
      </c>
      <c r="L49" s="161"/>
      <c r="M49" s="161"/>
      <c r="N49" s="161">
        <f>'実質公債費比率（分子）の構造'!O$45</f>
        <v>3487</v>
      </c>
      <c r="O49" s="161"/>
      <c r="P49" s="161"/>
    </row>
    <row r="50" spans="1:16" x14ac:dyDescent="0.15">
      <c r="A50" s="161" t="s">
        <v>65</v>
      </c>
      <c r="B50" s="161" t="e">
        <f>NA()</f>
        <v>#N/A</v>
      </c>
      <c r="C50" s="161">
        <f>IF(ISNUMBER('実質公債費比率（分子）の構造'!K$53),'実質公債費比率（分子）の構造'!K$53,NA())</f>
        <v>1809</v>
      </c>
      <c r="D50" s="161" t="e">
        <f>NA()</f>
        <v>#N/A</v>
      </c>
      <c r="E50" s="161" t="e">
        <f>NA()</f>
        <v>#N/A</v>
      </c>
      <c r="F50" s="161">
        <f>IF(ISNUMBER('実質公債費比率（分子）の構造'!L$53),'実質公債費比率（分子）の構造'!L$53,NA())</f>
        <v>1622</v>
      </c>
      <c r="G50" s="161" t="e">
        <f>NA()</f>
        <v>#N/A</v>
      </c>
      <c r="H50" s="161" t="e">
        <f>NA()</f>
        <v>#N/A</v>
      </c>
      <c r="I50" s="161">
        <f>IF(ISNUMBER('実質公債費比率（分子）の構造'!M$53),'実質公債費比率（分子）の構造'!M$53,NA())</f>
        <v>1701</v>
      </c>
      <c r="J50" s="161" t="e">
        <f>NA()</f>
        <v>#N/A</v>
      </c>
      <c r="K50" s="161" t="e">
        <f>NA()</f>
        <v>#N/A</v>
      </c>
      <c r="L50" s="161">
        <f>IF(ISNUMBER('実質公債費比率（分子）の構造'!N$53),'実質公債費比率（分子）の構造'!N$53,NA())</f>
        <v>1704</v>
      </c>
      <c r="M50" s="161" t="e">
        <f>NA()</f>
        <v>#N/A</v>
      </c>
      <c r="N50" s="161" t="e">
        <f>NA()</f>
        <v>#N/A</v>
      </c>
      <c r="O50" s="161">
        <f>IF(ISNUMBER('実質公債費比率（分子）の構造'!O$53),'実質公債費比率（分子）の構造'!O$53,NA())</f>
        <v>1514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26540</v>
      </c>
      <c r="E56" s="160"/>
      <c r="F56" s="160"/>
      <c r="G56" s="160">
        <f>'将来負担比率（分子）の構造'!J$52</f>
        <v>26662</v>
      </c>
      <c r="H56" s="160"/>
      <c r="I56" s="160"/>
      <c r="J56" s="160">
        <f>'将来負担比率（分子）の構造'!K$52</f>
        <v>26834</v>
      </c>
      <c r="K56" s="160"/>
      <c r="L56" s="160"/>
      <c r="M56" s="160">
        <f>'将来負担比率（分子）の構造'!L$52</f>
        <v>26666</v>
      </c>
      <c r="N56" s="160"/>
      <c r="O56" s="160"/>
      <c r="P56" s="160">
        <f>'将来負担比率（分子）の構造'!M$52</f>
        <v>26821</v>
      </c>
    </row>
    <row r="57" spans="1:16" x14ac:dyDescent="0.15">
      <c r="A57" s="160" t="s">
        <v>36</v>
      </c>
      <c r="B57" s="160"/>
      <c r="C57" s="160"/>
      <c r="D57" s="160">
        <f>'将来負担比率（分子）の構造'!I$51</f>
        <v>1942</v>
      </c>
      <c r="E57" s="160"/>
      <c r="F57" s="160"/>
      <c r="G57" s="160">
        <f>'将来負担比率（分子）の構造'!J$51</f>
        <v>2038</v>
      </c>
      <c r="H57" s="160"/>
      <c r="I57" s="160"/>
      <c r="J57" s="160">
        <f>'将来負担比率（分子）の構造'!K$51</f>
        <v>1979</v>
      </c>
      <c r="K57" s="160"/>
      <c r="L57" s="160"/>
      <c r="M57" s="160">
        <f>'将来負担比率（分子）の構造'!L$51</f>
        <v>1927</v>
      </c>
      <c r="N57" s="160"/>
      <c r="O57" s="160"/>
      <c r="P57" s="160">
        <f>'将来負担比率（分子）の構造'!M$51</f>
        <v>3159</v>
      </c>
    </row>
    <row r="58" spans="1:16" x14ac:dyDescent="0.15">
      <c r="A58" s="160" t="s">
        <v>35</v>
      </c>
      <c r="B58" s="160"/>
      <c r="C58" s="160"/>
      <c r="D58" s="160">
        <f>'将来負担比率（分子）の構造'!I$50</f>
        <v>4141</v>
      </c>
      <c r="E58" s="160"/>
      <c r="F58" s="160"/>
      <c r="G58" s="160">
        <f>'将来負担比率（分子）の構造'!J$50</f>
        <v>4857</v>
      </c>
      <c r="H58" s="160"/>
      <c r="I58" s="160"/>
      <c r="J58" s="160">
        <f>'将来負担比率（分子）の構造'!K$50</f>
        <v>6346</v>
      </c>
      <c r="K58" s="160"/>
      <c r="L58" s="160"/>
      <c r="M58" s="160">
        <f>'将来負担比率（分子）の構造'!L$50</f>
        <v>6622</v>
      </c>
      <c r="N58" s="160"/>
      <c r="O58" s="160"/>
      <c r="P58" s="160">
        <f>'将来負担比率（分子）の構造'!M$50</f>
        <v>6797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9</v>
      </c>
      <c r="C61" s="160"/>
      <c r="D61" s="160"/>
      <c r="E61" s="160" t="str">
        <f>'将来負担比率（分子）の構造'!J$46</f>
        <v>-</v>
      </c>
      <c r="F61" s="160"/>
      <c r="G61" s="160"/>
      <c r="H61" s="160">
        <f>'将来負担比率（分子）の構造'!K$46</f>
        <v>5</v>
      </c>
      <c r="I61" s="160"/>
      <c r="J61" s="160"/>
      <c r="K61" s="160">
        <f>'将来負担比率（分子）の構造'!L$46</f>
        <v>4</v>
      </c>
      <c r="L61" s="160"/>
      <c r="M61" s="160"/>
      <c r="N61" s="160" t="str">
        <f>'将来負担比率（分子）の構造'!M$46</f>
        <v>-</v>
      </c>
      <c r="O61" s="160"/>
      <c r="P61" s="160"/>
    </row>
    <row r="62" spans="1:16" x14ac:dyDescent="0.15">
      <c r="A62" s="160" t="s">
        <v>29</v>
      </c>
      <c r="B62" s="160">
        <f>'将来負担比率（分子）の構造'!I$45</f>
        <v>7714</v>
      </c>
      <c r="C62" s="160"/>
      <c r="D62" s="160"/>
      <c r="E62" s="160">
        <f>'将来負担比率（分子）の構造'!J$45</f>
        <v>8464</v>
      </c>
      <c r="F62" s="160"/>
      <c r="G62" s="160"/>
      <c r="H62" s="160">
        <f>'将来負担比率（分子）の構造'!K$45</f>
        <v>7154</v>
      </c>
      <c r="I62" s="160"/>
      <c r="J62" s="160"/>
      <c r="K62" s="160">
        <f>'将来負担比率（分子）の構造'!L$45</f>
        <v>6846</v>
      </c>
      <c r="L62" s="160"/>
      <c r="M62" s="160"/>
      <c r="N62" s="160">
        <f>'将来負担比率（分子）の構造'!M$45</f>
        <v>6650</v>
      </c>
      <c r="O62" s="160"/>
      <c r="P62" s="160"/>
    </row>
    <row r="63" spans="1:16" x14ac:dyDescent="0.15">
      <c r="A63" s="160" t="s">
        <v>28</v>
      </c>
      <c r="B63" s="160">
        <f>'将来負担比率（分子）の構造'!I$44</f>
        <v>2849</v>
      </c>
      <c r="C63" s="160"/>
      <c r="D63" s="160"/>
      <c r="E63" s="160">
        <f>'将来負担比率（分子）の構造'!J$44</f>
        <v>2328</v>
      </c>
      <c r="F63" s="160"/>
      <c r="G63" s="160"/>
      <c r="H63" s="160">
        <f>'将来負担比率（分子）の構造'!K$44</f>
        <v>2283</v>
      </c>
      <c r="I63" s="160"/>
      <c r="J63" s="160"/>
      <c r="K63" s="160">
        <f>'将来負担比率（分子）の構造'!L$44</f>
        <v>2449</v>
      </c>
      <c r="L63" s="160"/>
      <c r="M63" s="160"/>
      <c r="N63" s="160">
        <f>'将来負担比率（分子）の構造'!M$44</f>
        <v>2477</v>
      </c>
      <c r="O63" s="160"/>
      <c r="P63" s="160"/>
    </row>
    <row r="64" spans="1:16" x14ac:dyDescent="0.15">
      <c r="A64" s="160" t="s">
        <v>27</v>
      </c>
      <c r="B64" s="160">
        <f>'将来負担比率（分子）の構造'!I$43</f>
        <v>4767</v>
      </c>
      <c r="C64" s="160"/>
      <c r="D64" s="160"/>
      <c r="E64" s="160">
        <f>'将来負担比率（分子）の構造'!J$43</f>
        <v>4641</v>
      </c>
      <c r="F64" s="160"/>
      <c r="G64" s="160"/>
      <c r="H64" s="160">
        <f>'将来負担比率（分子）の構造'!K$43</f>
        <v>4646</v>
      </c>
      <c r="I64" s="160"/>
      <c r="J64" s="160"/>
      <c r="K64" s="160">
        <f>'将来負担比率（分子）の構造'!L$43</f>
        <v>4410</v>
      </c>
      <c r="L64" s="160"/>
      <c r="M64" s="160"/>
      <c r="N64" s="160">
        <f>'将来負担比率（分子）の構造'!M$43</f>
        <v>4278</v>
      </c>
      <c r="O64" s="160"/>
      <c r="P64" s="160"/>
    </row>
    <row r="65" spans="1:16" x14ac:dyDescent="0.15">
      <c r="A65" s="160" t="s">
        <v>26</v>
      </c>
      <c r="B65" s="160">
        <f>'将来負担比率（分子）の構造'!I$42</f>
        <v>7</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39630</v>
      </c>
      <c r="C66" s="160"/>
      <c r="D66" s="160"/>
      <c r="E66" s="160">
        <f>'将来負担比率（分子）の構造'!J$41</f>
        <v>40241</v>
      </c>
      <c r="F66" s="160"/>
      <c r="G66" s="160"/>
      <c r="H66" s="160">
        <f>'将来負担比率（分子）の構造'!K$41</f>
        <v>40366</v>
      </c>
      <c r="I66" s="160"/>
      <c r="J66" s="160"/>
      <c r="K66" s="160">
        <f>'将来負担比率（分子）の構造'!L$41</f>
        <v>39645</v>
      </c>
      <c r="L66" s="160"/>
      <c r="M66" s="160"/>
      <c r="N66" s="160">
        <f>'将来負担比率（分子）の構造'!M$41</f>
        <v>39283</v>
      </c>
      <c r="O66" s="160"/>
      <c r="P66" s="160"/>
    </row>
    <row r="67" spans="1:16" x14ac:dyDescent="0.15">
      <c r="A67" s="160" t="s">
        <v>69</v>
      </c>
      <c r="B67" s="160" t="e">
        <f>NA()</f>
        <v>#N/A</v>
      </c>
      <c r="C67" s="160">
        <f>IF(ISNUMBER('将来負担比率（分子）の構造'!I$53), IF('将来負担比率（分子）の構造'!I$53 &lt; 0, 0, '将来負担比率（分子）の構造'!I$53), NA())</f>
        <v>22352</v>
      </c>
      <c r="D67" s="160" t="e">
        <f>NA()</f>
        <v>#N/A</v>
      </c>
      <c r="E67" s="160" t="e">
        <f>NA()</f>
        <v>#N/A</v>
      </c>
      <c r="F67" s="160">
        <f>IF(ISNUMBER('将来負担比率（分子）の構造'!J$53), IF('将来負担比率（分子）の構造'!J$53 &lt; 0, 0, '将来負担比率（分子）の構造'!J$53), NA())</f>
        <v>22117</v>
      </c>
      <c r="G67" s="160" t="e">
        <f>NA()</f>
        <v>#N/A</v>
      </c>
      <c r="H67" s="160" t="e">
        <f>NA()</f>
        <v>#N/A</v>
      </c>
      <c r="I67" s="160">
        <f>IF(ISNUMBER('将来負担比率（分子）の構造'!K$53), IF('将来負担比率（分子）の構造'!K$53 &lt; 0, 0, '将来負担比率（分子）の構造'!K$53), NA())</f>
        <v>19296</v>
      </c>
      <c r="J67" s="160" t="e">
        <f>NA()</f>
        <v>#N/A</v>
      </c>
      <c r="K67" s="160" t="e">
        <f>NA()</f>
        <v>#N/A</v>
      </c>
      <c r="L67" s="160">
        <f>IF(ISNUMBER('将来負担比率（分子）の構造'!L$53), IF('将来負担比率（分子）の構造'!L$53 &lt; 0, 0, '将来負担比率（分子）の構造'!L$53), NA())</f>
        <v>18140</v>
      </c>
      <c r="M67" s="160" t="e">
        <f>NA()</f>
        <v>#N/A</v>
      </c>
      <c r="N67" s="160" t="e">
        <f>NA()</f>
        <v>#N/A</v>
      </c>
      <c r="O67" s="160">
        <f>IF(ISNUMBER('将来負担比率（分子）の構造'!M$53), IF('将来負担比率（分子）の構造'!M$53 &lt; 0, 0, '将来負担比率（分子）の構造'!M$53), NA())</f>
        <v>15912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4676</v>
      </c>
      <c r="C72" s="164">
        <f>基金残高に係る経年分析!G55</f>
        <v>4726</v>
      </c>
      <c r="D72" s="164">
        <f>基金残高に係る経年分析!H55</f>
        <v>4926</v>
      </c>
    </row>
    <row r="73" spans="1:16" x14ac:dyDescent="0.15">
      <c r="A73" s="163" t="s">
        <v>72</v>
      </c>
      <c r="B73" s="164">
        <f>基金残高に係る経年分析!F56</f>
        <v>322</v>
      </c>
      <c r="C73" s="164">
        <f>基金残高に係る経年分析!G56</f>
        <v>395</v>
      </c>
      <c r="D73" s="164">
        <f>基金残高に係る経年分析!H56</f>
        <v>187</v>
      </c>
    </row>
    <row r="74" spans="1:16" x14ac:dyDescent="0.15">
      <c r="A74" s="163" t="s">
        <v>73</v>
      </c>
      <c r="B74" s="164">
        <f>基金残高に係る経年分析!F57</f>
        <v>150</v>
      </c>
      <c r="C74" s="164">
        <f>基金残高に係る経年分析!G57</f>
        <v>137</v>
      </c>
      <c r="D74" s="164">
        <f>基金残高に係る経年分析!H57</f>
        <v>141</v>
      </c>
    </row>
  </sheetData>
  <sheetProtection algorithmName="SHA-512" hashValue="/qyNi4+SqI7N1retuXIITst/1Nsrp1A9t13L4TQ1A54ps6v8NumYJ9RtYAgmbralCWboXyqxQrFf5LpwsR9/6Q==" saltValue="ULf7sI5hA09iCMLNL4oaX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13336942</v>
      </c>
      <c r="S5" s="707"/>
      <c r="T5" s="707"/>
      <c r="U5" s="707"/>
      <c r="V5" s="707"/>
      <c r="W5" s="707"/>
      <c r="X5" s="707"/>
      <c r="Y5" s="753"/>
      <c r="Z5" s="771">
        <v>43.4</v>
      </c>
      <c r="AA5" s="771"/>
      <c r="AB5" s="771"/>
      <c r="AC5" s="771"/>
      <c r="AD5" s="772">
        <v>12877561</v>
      </c>
      <c r="AE5" s="772"/>
      <c r="AF5" s="772"/>
      <c r="AG5" s="772"/>
      <c r="AH5" s="772"/>
      <c r="AI5" s="772"/>
      <c r="AJ5" s="772"/>
      <c r="AK5" s="772"/>
      <c r="AL5" s="754">
        <v>73.400000000000006</v>
      </c>
      <c r="AM5" s="723"/>
      <c r="AN5" s="723"/>
      <c r="AO5" s="755"/>
      <c r="AP5" s="740" t="s">
        <v>221</v>
      </c>
      <c r="AQ5" s="741"/>
      <c r="AR5" s="741"/>
      <c r="AS5" s="741"/>
      <c r="AT5" s="741"/>
      <c r="AU5" s="741"/>
      <c r="AV5" s="741"/>
      <c r="AW5" s="741"/>
      <c r="AX5" s="741"/>
      <c r="AY5" s="741"/>
      <c r="AZ5" s="741"/>
      <c r="BA5" s="741"/>
      <c r="BB5" s="741"/>
      <c r="BC5" s="741"/>
      <c r="BD5" s="741"/>
      <c r="BE5" s="741"/>
      <c r="BF5" s="742"/>
      <c r="BG5" s="641">
        <v>12876929</v>
      </c>
      <c r="BH5" s="644"/>
      <c r="BI5" s="644"/>
      <c r="BJ5" s="644"/>
      <c r="BK5" s="644"/>
      <c r="BL5" s="644"/>
      <c r="BM5" s="644"/>
      <c r="BN5" s="645"/>
      <c r="BO5" s="703">
        <v>96.6</v>
      </c>
      <c r="BP5" s="703"/>
      <c r="BQ5" s="703"/>
      <c r="BR5" s="703"/>
      <c r="BS5" s="704">
        <v>143008</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292292</v>
      </c>
      <c r="S6" s="644"/>
      <c r="T6" s="644"/>
      <c r="U6" s="644"/>
      <c r="V6" s="644"/>
      <c r="W6" s="644"/>
      <c r="X6" s="644"/>
      <c r="Y6" s="645"/>
      <c r="Z6" s="703">
        <v>1</v>
      </c>
      <c r="AA6" s="703"/>
      <c r="AB6" s="703"/>
      <c r="AC6" s="703"/>
      <c r="AD6" s="704">
        <v>292292</v>
      </c>
      <c r="AE6" s="704"/>
      <c r="AF6" s="704"/>
      <c r="AG6" s="704"/>
      <c r="AH6" s="704"/>
      <c r="AI6" s="704"/>
      <c r="AJ6" s="704"/>
      <c r="AK6" s="704"/>
      <c r="AL6" s="646">
        <v>1.7</v>
      </c>
      <c r="AM6" s="647"/>
      <c r="AN6" s="647"/>
      <c r="AO6" s="705"/>
      <c r="AP6" s="638" t="s">
        <v>226</v>
      </c>
      <c r="AQ6" s="639"/>
      <c r="AR6" s="639"/>
      <c r="AS6" s="639"/>
      <c r="AT6" s="639"/>
      <c r="AU6" s="639"/>
      <c r="AV6" s="639"/>
      <c r="AW6" s="639"/>
      <c r="AX6" s="639"/>
      <c r="AY6" s="639"/>
      <c r="AZ6" s="639"/>
      <c r="BA6" s="639"/>
      <c r="BB6" s="639"/>
      <c r="BC6" s="639"/>
      <c r="BD6" s="639"/>
      <c r="BE6" s="639"/>
      <c r="BF6" s="640"/>
      <c r="BG6" s="641">
        <v>12876929</v>
      </c>
      <c r="BH6" s="644"/>
      <c r="BI6" s="644"/>
      <c r="BJ6" s="644"/>
      <c r="BK6" s="644"/>
      <c r="BL6" s="644"/>
      <c r="BM6" s="644"/>
      <c r="BN6" s="645"/>
      <c r="BO6" s="703">
        <v>96.6</v>
      </c>
      <c r="BP6" s="703"/>
      <c r="BQ6" s="703"/>
      <c r="BR6" s="703"/>
      <c r="BS6" s="704">
        <v>143008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269811</v>
      </c>
      <c r="CS6" s="644"/>
      <c r="CT6" s="644"/>
      <c r="CU6" s="644"/>
      <c r="CV6" s="644"/>
      <c r="CW6" s="644"/>
      <c r="CX6" s="644"/>
      <c r="CY6" s="645"/>
      <c r="CZ6" s="754">
        <v>0.9</v>
      </c>
      <c r="DA6" s="723"/>
      <c r="DB6" s="723"/>
      <c r="DC6" s="757"/>
      <c r="DD6" s="649" t="s">
        <v>121</v>
      </c>
      <c r="DE6" s="644"/>
      <c r="DF6" s="644"/>
      <c r="DG6" s="644"/>
      <c r="DH6" s="644"/>
      <c r="DI6" s="644"/>
      <c r="DJ6" s="644"/>
      <c r="DK6" s="644"/>
      <c r="DL6" s="644"/>
      <c r="DM6" s="644"/>
      <c r="DN6" s="644"/>
      <c r="DO6" s="644"/>
      <c r="DP6" s="645"/>
      <c r="DQ6" s="649">
        <v>269811</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16131</v>
      </c>
      <c r="S7" s="644"/>
      <c r="T7" s="644"/>
      <c r="U7" s="644"/>
      <c r="V7" s="644"/>
      <c r="W7" s="644"/>
      <c r="X7" s="644"/>
      <c r="Y7" s="645"/>
      <c r="Z7" s="703">
        <v>0.1</v>
      </c>
      <c r="AA7" s="703"/>
      <c r="AB7" s="703"/>
      <c r="AC7" s="703"/>
      <c r="AD7" s="704">
        <v>16131</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5552084</v>
      </c>
      <c r="BH7" s="644"/>
      <c r="BI7" s="644"/>
      <c r="BJ7" s="644"/>
      <c r="BK7" s="644"/>
      <c r="BL7" s="644"/>
      <c r="BM7" s="644"/>
      <c r="BN7" s="645"/>
      <c r="BO7" s="703">
        <v>41.6</v>
      </c>
      <c r="BP7" s="703"/>
      <c r="BQ7" s="703"/>
      <c r="BR7" s="703"/>
      <c r="BS7" s="704">
        <v>143008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3088689</v>
      </c>
      <c r="CS7" s="644"/>
      <c r="CT7" s="644"/>
      <c r="CU7" s="644"/>
      <c r="CV7" s="644"/>
      <c r="CW7" s="644"/>
      <c r="CX7" s="644"/>
      <c r="CY7" s="645"/>
      <c r="CZ7" s="703">
        <v>10.199999999999999</v>
      </c>
      <c r="DA7" s="703"/>
      <c r="DB7" s="703"/>
      <c r="DC7" s="703"/>
      <c r="DD7" s="649">
        <v>118285</v>
      </c>
      <c r="DE7" s="644"/>
      <c r="DF7" s="644"/>
      <c r="DG7" s="644"/>
      <c r="DH7" s="644"/>
      <c r="DI7" s="644"/>
      <c r="DJ7" s="644"/>
      <c r="DK7" s="644"/>
      <c r="DL7" s="644"/>
      <c r="DM7" s="644"/>
      <c r="DN7" s="644"/>
      <c r="DO7" s="644"/>
      <c r="DP7" s="645"/>
      <c r="DQ7" s="649">
        <v>2644589</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61971</v>
      </c>
      <c r="S8" s="644"/>
      <c r="T8" s="644"/>
      <c r="U8" s="644"/>
      <c r="V8" s="644"/>
      <c r="W8" s="644"/>
      <c r="X8" s="644"/>
      <c r="Y8" s="645"/>
      <c r="Z8" s="703">
        <v>0.2</v>
      </c>
      <c r="AA8" s="703"/>
      <c r="AB8" s="703"/>
      <c r="AC8" s="703"/>
      <c r="AD8" s="704">
        <v>61971</v>
      </c>
      <c r="AE8" s="704"/>
      <c r="AF8" s="704"/>
      <c r="AG8" s="704"/>
      <c r="AH8" s="704"/>
      <c r="AI8" s="704"/>
      <c r="AJ8" s="704"/>
      <c r="AK8" s="704"/>
      <c r="AL8" s="646">
        <v>0.4</v>
      </c>
      <c r="AM8" s="647"/>
      <c r="AN8" s="647"/>
      <c r="AO8" s="705"/>
      <c r="AP8" s="638" t="s">
        <v>232</v>
      </c>
      <c r="AQ8" s="639"/>
      <c r="AR8" s="639"/>
      <c r="AS8" s="639"/>
      <c r="AT8" s="639"/>
      <c r="AU8" s="639"/>
      <c r="AV8" s="639"/>
      <c r="AW8" s="639"/>
      <c r="AX8" s="639"/>
      <c r="AY8" s="639"/>
      <c r="AZ8" s="639"/>
      <c r="BA8" s="639"/>
      <c r="BB8" s="639"/>
      <c r="BC8" s="639"/>
      <c r="BD8" s="639"/>
      <c r="BE8" s="639"/>
      <c r="BF8" s="640"/>
      <c r="BG8" s="641">
        <v>161619</v>
      </c>
      <c r="BH8" s="644"/>
      <c r="BI8" s="644"/>
      <c r="BJ8" s="644"/>
      <c r="BK8" s="644"/>
      <c r="BL8" s="644"/>
      <c r="BM8" s="644"/>
      <c r="BN8" s="645"/>
      <c r="BO8" s="703">
        <v>1.2</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11091071</v>
      </c>
      <c r="CS8" s="644"/>
      <c r="CT8" s="644"/>
      <c r="CU8" s="644"/>
      <c r="CV8" s="644"/>
      <c r="CW8" s="644"/>
      <c r="CX8" s="644"/>
      <c r="CY8" s="645"/>
      <c r="CZ8" s="703">
        <v>36.799999999999997</v>
      </c>
      <c r="DA8" s="703"/>
      <c r="DB8" s="703"/>
      <c r="DC8" s="703"/>
      <c r="DD8" s="649">
        <v>213091</v>
      </c>
      <c r="DE8" s="644"/>
      <c r="DF8" s="644"/>
      <c r="DG8" s="644"/>
      <c r="DH8" s="644"/>
      <c r="DI8" s="644"/>
      <c r="DJ8" s="644"/>
      <c r="DK8" s="644"/>
      <c r="DL8" s="644"/>
      <c r="DM8" s="644"/>
      <c r="DN8" s="644"/>
      <c r="DO8" s="644"/>
      <c r="DP8" s="645"/>
      <c r="DQ8" s="649">
        <v>5513807</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72359</v>
      </c>
      <c r="S9" s="644"/>
      <c r="T9" s="644"/>
      <c r="U9" s="644"/>
      <c r="V9" s="644"/>
      <c r="W9" s="644"/>
      <c r="X9" s="644"/>
      <c r="Y9" s="645"/>
      <c r="Z9" s="703">
        <v>0.2</v>
      </c>
      <c r="AA9" s="703"/>
      <c r="AB9" s="703"/>
      <c r="AC9" s="703"/>
      <c r="AD9" s="704">
        <v>72359</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4406919</v>
      </c>
      <c r="BH9" s="644"/>
      <c r="BI9" s="644"/>
      <c r="BJ9" s="644"/>
      <c r="BK9" s="644"/>
      <c r="BL9" s="644"/>
      <c r="BM9" s="644"/>
      <c r="BN9" s="645"/>
      <c r="BO9" s="703">
        <v>33</v>
      </c>
      <c r="BP9" s="703"/>
      <c r="BQ9" s="703"/>
      <c r="BR9" s="703"/>
      <c r="BS9" s="649" t="s">
        <v>233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2585363</v>
      </c>
      <c r="CS9" s="644"/>
      <c r="CT9" s="644"/>
      <c r="CU9" s="644"/>
      <c r="CV9" s="644"/>
      <c r="CW9" s="644"/>
      <c r="CX9" s="644"/>
      <c r="CY9" s="645"/>
      <c r="CZ9" s="703">
        <v>8.6</v>
      </c>
      <c r="DA9" s="703"/>
      <c r="DB9" s="703"/>
      <c r="DC9" s="703"/>
      <c r="DD9" s="649">
        <v>8396</v>
      </c>
      <c r="DE9" s="644"/>
      <c r="DF9" s="644"/>
      <c r="DG9" s="644"/>
      <c r="DH9" s="644"/>
      <c r="DI9" s="644"/>
      <c r="DJ9" s="644"/>
      <c r="DK9" s="644"/>
      <c r="DL9" s="644"/>
      <c r="DM9" s="644"/>
      <c r="DN9" s="644"/>
      <c r="DO9" s="644"/>
      <c r="DP9" s="645"/>
      <c r="DQ9" s="649">
        <v>2550431</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239</v>
      </c>
      <c r="S10" s="644"/>
      <c r="T10" s="644"/>
      <c r="U10" s="644"/>
      <c r="V10" s="644"/>
      <c r="W10" s="644"/>
      <c r="X10" s="644"/>
      <c r="Y10" s="645"/>
      <c r="Z10" s="703" t="s">
        <v>233</v>
      </c>
      <c r="AA10" s="703"/>
      <c r="AB10" s="703"/>
      <c r="AC10" s="703"/>
      <c r="AD10" s="704" t="s">
        <v>121</v>
      </c>
      <c r="AE10" s="704"/>
      <c r="AF10" s="704"/>
      <c r="AG10" s="704"/>
      <c r="AH10" s="704"/>
      <c r="AI10" s="704"/>
      <c r="AJ10" s="704"/>
      <c r="AK10" s="704"/>
      <c r="AL10" s="646" t="s">
        <v>239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277365</v>
      </c>
      <c r="BH10" s="644"/>
      <c r="BI10" s="644"/>
      <c r="BJ10" s="644"/>
      <c r="BK10" s="644"/>
      <c r="BL10" s="644"/>
      <c r="BM10" s="644"/>
      <c r="BN10" s="645"/>
      <c r="BO10" s="703">
        <v>2.1</v>
      </c>
      <c r="BP10" s="703"/>
      <c r="BQ10" s="703"/>
      <c r="BR10" s="703"/>
      <c r="BS10" s="649" t="s">
        <v>121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121</v>
      </c>
      <c r="CS10" s="644"/>
      <c r="CT10" s="644"/>
      <c r="CU10" s="644"/>
      <c r="CV10" s="644"/>
      <c r="CW10" s="644"/>
      <c r="CX10" s="644"/>
      <c r="CY10" s="645"/>
      <c r="CZ10" s="703" t="s">
        <v>121</v>
      </c>
      <c r="DA10" s="703"/>
      <c r="DB10" s="703"/>
      <c r="DC10" s="703"/>
      <c r="DD10" s="649" t="s">
        <v>233</v>
      </c>
      <c r="DE10" s="644"/>
      <c r="DF10" s="644"/>
      <c r="DG10" s="644"/>
      <c r="DH10" s="644"/>
      <c r="DI10" s="644"/>
      <c r="DJ10" s="644"/>
      <c r="DK10" s="644"/>
      <c r="DL10" s="644"/>
      <c r="DM10" s="644"/>
      <c r="DN10" s="644"/>
      <c r="DO10" s="644"/>
      <c r="DP10" s="645"/>
      <c r="DQ10" s="649" t="s">
        <v>239</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233</v>
      </c>
      <c r="AA11" s="703"/>
      <c r="AB11" s="703"/>
      <c r="AC11" s="703"/>
      <c r="AD11" s="704" t="s">
        <v>233</v>
      </c>
      <c r="AE11" s="704"/>
      <c r="AF11" s="704"/>
      <c r="AG11" s="704"/>
      <c r="AH11" s="704"/>
      <c r="AI11" s="704"/>
      <c r="AJ11" s="704"/>
      <c r="AK11" s="704"/>
      <c r="AL11" s="646" t="s">
        <v>121</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706181</v>
      </c>
      <c r="BH11" s="644"/>
      <c r="BI11" s="644"/>
      <c r="BJ11" s="644"/>
      <c r="BK11" s="644"/>
      <c r="BL11" s="644"/>
      <c r="BM11" s="644"/>
      <c r="BN11" s="645"/>
      <c r="BO11" s="703">
        <v>5.3</v>
      </c>
      <c r="BP11" s="703"/>
      <c r="BQ11" s="703"/>
      <c r="BR11" s="703"/>
      <c r="BS11" s="649">
        <v>143008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675782</v>
      </c>
      <c r="CS11" s="644"/>
      <c r="CT11" s="644"/>
      <c r="CU11" s="644"/>
      <c r="CV11" s="644"/>
      <c r="CW11" s="644"/>
      <c r="CX11" s="644"/>
      <c r="CY11" s="645"/>
      <c r="CZ11" s="703">
        <v>2.2000000000000002</v>
      </c>
      <c r="DA11" s="703"/>
      <c r="DB11" s="703"/>
      <c r="DC11" s="703"/>
      <c r="DD11" s="649">
        <v>171274</v>
      </c>
      <c r="DE11" s="644"/>
      <c r="DF11" s="644"/>
      <c r="DG11" s="644"/>
      <c r="DH11" s="644"/>
      <c r="DI11" s="644"/>
      <c r="DJ11" s="644"/>
      <c r="DK11" s="644"/>
      <c r="DL11" s="644"/>
      <c r="DM11" s="644"/>
      <c r="DN11" s="644"/>
      <c r="DO11" s="644"/>
      <c r="DP11" s="645"/>
      <c r="DQ11" s="649">
        <v>458692</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1509784</v>
      </c>
      <c r="S12" s="644"/>
      <c r="T12" s="644"/>
      <c r="U12" s="644"/>
      <c r="V12" s="644"/>
      <c r="W12" s="644"/>
      <c r="X12" s="644"/>
      <c r="Y12" s="645"/>
      <c r="Z12" s="703">
        <v>4.9000000000000004</v>
      </c>
      <c r="AA12" s="703"/>
      <c r="AB12" s="703"/>
      <c r="AC12" s="703"/>
      <c r="AD12" s="704">
        <v>1509784</v>
      </c>
      <c r="AE12" s="704"/>
      <c r="AF12" s="704"/>
      <c r="AG12" s="704"/>
      <c r="AH12" s="704"/>
      <c r="AI12" s="704"/>
      <c r="AJ12" s="704"/>
      <c r="AK12" s="704"/>
      <c r="AL12" s="646">
        <v>8.6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6280674</v>
      </c>
      <c r="BH12" s="644"/>
      <c r="BI12" s="644"/>
      <c r="BJ12" s="644"/>
      <c r="BK12" s="644"/>
      <c r="BL12" s="644"/>
      <c r="BM12" s="644"/>
      <c r="BN12" s="645"/>
      <c r="BO12" s="703">
        <v>47.1</v>
      </c>
      <c r="BP12" s="703"/>
      <c r="BQ12" s="703"/>
      <c r="BR12" s="703"/>
      <c r="BS12" s="649" t="s">
        <v>121</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1513192</v>
      </c>
      <c r="CS12" s="644"/>
      <c r="CT12" s="644"/>
      <c r="CU12" s="644"/>
      <c r="CV12" s="644"/>
      <c r="CW12" s="644"/>
      <c r="CX12" s="644"/>
      <c r="CY12" s="645"/>
      <c r="CZ12" s="703">
        <v>5</v>
      </c>
      <c r="DA12" s="703"/>
      <c r="DB12" s="703"/>
      <c r="DC12" s="703"/>
      <c r="DD12" s="649">
        <v>650842</v>
      </c>
      <c r="DE12" s="644"/>
      <c r="DF12" s="644"/>
      <c r="DG12" s="644"/>
      <c r="DH12" s="644"/>
      <c r="DI12" s="644"/>
      <c r="DJ12" s="644"/>
      <c r="DK12" s="644"/>
      <c r="DL12" s="644"/>
      <c r="DM12" s="644"/>
      <c r="DN12" s="644"/>
      <c r="DO12" s="644"/>
      <c r="DP12" s="645"/>
      <c r="DQ12" s="649">
        <v>486372</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57640</v>
      </c>
      <c r="S13" s="644"/>
      <c r="T13" s="644"/>
      <c r="U13" s="644"/>
      <c r="V13" s="644"/>
      <c r="W13" s="644"/>
      <c r="X13" s="644"/>
      <c r="Y13" s="645"/>
      <c r="Z13" s="703">
        <v>0.2</v>
      </c>
      <c r="AA13" s="703"/>
      <c r="AB13" s="703"/>
      <c r="AC13" s="703"/>
      <c r="AD13" s="704">
        <v>57640</v>
      </c>
      <c r="AE13" s="704"/>
      <c r="AF13" s="704"/>
      <c r="AG13" s="704"/>
      <c r="AH13" s="704"/>
      <c r="AI13" s="704"/>
      <c r="AJ13" s="704"/>
      <c r="AK13" s="704"/>
      <c r="AL13" s="646">
        <v>0.3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6278616</v>
      </c>
      <c r="BH13" s="644"/>
      <c r="BI13" s="644"/>
      <c r="BJ13" s="644"/>
      <c r="BK13" s="644"/>
      <c r="BL13" s="644"/>
      <c r="BM13" s="644"/>
      <c r="BN13" s="645"/>
      <c r="BO13" s="703">
        <v>47.1</v>
      </c>
      <c r="BP13" s="703"/>
      <c r="BQ13" s="703"/>
      <c r="BR13" s="703"/>
      <c r="BS13" s="649" t="s">
        <v>233</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2521350</v>
      </c>
      <c r="CS13" s="644"/>
      <c r="CT13" s="644"/>
      <c r="CU13" s="644"/>
      <c r="CV13" s="644"/>
      <c r="CW13" s="644"/>
      <c r="CX13" s="644"/>
      <c r="CY13" s="645"/>
      <c r="CZ13" s="703">
        <v>8.4</v>
      </c>
      <c r="DA13" s="703"/>
      <c r="DB13" s="703"/>
      <c r="DC13" s="703"/>
      <c r="DD13" s="649">
        <v>1187276</v>
      </c>
      <c r="DE13" s="644"/>
      <c r="DF13" s="644"/>
      <c r="DG13" s="644"/>
      <c r="DH13" s="644"/>
      <c r="DI13" s="644"/>
      <c r="DJ13" s="644"/>
      <c r="DK13" s="644"/>
      <c r="DL13" s="644"/>
      <c r="DM13" s="644"/>
      <c r="DN13" s="644"/>
      <c r="DO13" s="644"/>
      <c r="DP13" s="645"/>
      <c r="DQ13" s="649">
        <v>1589132</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233</v>
      </c>
      <c r="AA14" s="703"/>
      <c r="AB14" s="703"/>
      <c r="AC14" s="703"/>
      <c r="AD14" s="704" t="s">
        <v>233</v>
      </c>
      <c r="AE14" s="704"/>
      <c r="AF14" s="704"/>
      <c r="AG14" s="704"/>
      <c r="AH14" s="704"/>
      <c r="AI14" s="704"/>
      <c r="AJ14" s="704"/>
      <c r="AK14" s="704"/>
      <c r="AL14" s="646" t="s">
        <v>233</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228999</v>
      </c>
      <c r="BH14" s="644"/>
      <c r="BI14" s="644"/>
      <c r="BJ14" s="644"/>
      <c r="BK14" s="644"/>
      <c r="BL14" s="644"/>
      <c r="BM14" s="644"/>
      <c r="BN14" s="645"/>
      <c r="BO14" s="703">
        <v>1.7</v>
      </c>
      <c r="BP14" s="703"/>
      <c r="BQ14" s="703"/>
      <c r="BR14" s="703"/>
      <c r="BS14" s="649" t="s">
        <v>121</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1374657</v>
      </c>
      <c r="CS14" s="644"/>
      <c r="CT14" s="644"/>
      <c r="CU14" s="644"/>
      <c r="CV14" s="644"/>
      <c r="CW14" s="644"/>
      <c r="CX14" s="644"/>
      <c r="CY14" s="645"/>
      <c r="CZ14" s="703">
        <v>4.5999999999999996</v>
      </c>
      <c r="DA14" s="703"/>
      <c r="DB14" s="703"/>
      <c r="DC14" s="703"/>
      <c r="DD14" s="649">
        <v>77199</v>
      </c>
      <c r="DE14" s="644"/>
      <c r="DF14" s="644"/>
      <c r="DG14" s="644"/>
      <c r="DH14" s="644"/>
      <c r="DI14" s="644"/>
      <c r="DJ14" s="644"/>
      <c r="DK14" s="644"/>
      <c r="DL14" s="644"/>
      <c r="DM14" s="644"/>
      <c r="DN14" s="644"/>
      <c r="DO14" s="644"/>
      <c r="DP14" s="645"/>
      <c r="DQ14" s="649">
        <v>1293238</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116391</v>
      </c>
      <c r="S15" s="644"/>
      <c r="T15" s="644"/>
      <c r="U15" s="644"/>
      <c r="V15" s="644"/>
      <c r="W15" s="644"/>
      <c r="X15" s="644"/>
      <c r="Y15" s="645"/>
      <c r="Z15" s="703">
        <v>0.4</v>
      </c>
      <c r="AA15" s="703"/>
      <c r="AB15" s="703"/>
      <c r="AC15" s="703"/>
      <c r="AD15" s="704">
        <v>116391</v>
      </c>
      <c r="AE15" s="704"/>
      <c r="AF15" s="704"/>
      <c r="AG15" s="704"/>
      <c r="AH15" s="704"/>
      <c r="AI15" s="704"/>
      <c r="AJ15" s="704"/>
      <c r="AK15" s="704"/>
      <c r="AL15" s="646">
        <v>0.7</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691732</v>
      </c>
      <c r="BH15" s="644"/>
      <c r="BI15" s="644"/>
      <c r="BJ15" s="644"/>
      <c r="BK15" s="644"/>
      <c r="BL15" s="644"/>
      <c r="BM15" s="644"/>
      <c r="BN15" s="645"/>
      <c r="BO15" s="703">
        <v>5.2</v>
      </c>
      <c r="BP15" s="703"/>
      <c r="BQ15" s="703"/>
      <c r="BR15" s="703"/>
      <c r="BS15" s="649" t="s">
        <v>121</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3138944</v>
      </c>
      <c r="CS15" s="644"/>
      <c r="CT15" s="644"/>
      <c r="CU15" s="644"/>
      <c r="CV15" s="644"/>
      <c r="CW15" s="644"/>
      <c r="CX15" s="644"/>
      <c r="CY15" s="645"/>
      <c r="CZ15" s="703">
        <v>10.4</v>
      </c>
      <c r="DA15" s="703"/>
      <c r="DB15" s="703"/>
      <c r="DC15" s="703"/>
      <c r="DD15" s="649">
        <v>827811</v>
      </c>
      <c r="DE15" s="644"/>
      <c r="DF15" s="644"/>
      <c r="DG15" s="644"/>
      <c r="DH15" s="644"/>
      <c r="DI15" s="644"/>
      <c r="DJ15" s="644"/>
      <c r="DK15" s="644"/>
      <c r="DL15" s="644"/>
      <c r="DM15" s="644"/>
      <c r="DN15" s="644"/>
      <c r="DO15" s="644"/>
      <c r="DP15" s="645"/>
      <c r="DQ15" s="649">
        <v>2004899</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233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v>14815</v>
      </c>
      <c r="BH16" s="644"/>
      <c r="BI16" s="644"/>
      <c r="BJ16" s="644"/>
      <c r="BK16" s="644"/>
      <c r="BL16" s="644"/>
      <c r="BM16" s="644"/>
      <c r="BN16" s="645"/>
      <c r="BO16" s="703">
        <v>0.1</v>
      </c>
      <c r="BP16" s="703"/>
      <c r="BQ16" s="703"/>
      <c r="BR16" s="703"/>
      <c r="BS16" s="649" t="s">
        <v>121</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34057</v>
      </c>
      <c r="CS16" s="644"/>
      <c r="CT16" s="644"/>
      <c r="CU16" s="644"/>
      <c r="CV16" s="644"/>
      <c r="CW16" s="644"/>
      <c r="CX16" s="644"/>
      <c r="CY16" s="645"/>
      <c r="CZ16" s="703">
        <v>0.1</v>
      </c>
      <c r="DA16" s="703"/>
      <c r="DB16" s="703"/>
      <c r="DC16" s="703"/>
      <c r="DD16" s="649" t="s">
        <v>121</v>
      </c>
      <c r="DE16" s="644"/>
      <c r="DF16" s="644"/>
      <c r="DG16" s="644"/>
      <c r="DH16" s="644"/>
      <c r="DI16" s="644"/>
      <c r="DJ16" s="644"/>
      <c r="DK16" s="644"/>
      <c r="DL16" s="644"/>
      <c r="DM16" s="644"/>
      <c r="DN16" s="644"/>
      <c r="DO16" s="644"/>
      <c r="DP16" s="645"/>
      <c r="DQ16" s="649">
        <v>11957</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48828</v>
      </c>
      <c r="S17" s="644"/>
      <c r="T17" s="644"/>
      <c r="U17" s="644"/>
      <c r="V17" s="644"/>
      <c r="W17" s="644"/>
      <c r="X17" s="644"/>
      <c r="Y17" s="645"/>
      <c r="Z17" s="703">
        <v>0.2</v>
      </c>
      <c r="AA17" s="703"/>
      <c r="AB17" s="703"/>
      <c r="AC17" s="703"/>
      <c r="AD17" s="704">
        <v>48828</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v>108625</v>
      </c>
      <c r="BH17" s="644"/>
      <c r="BI17" s="644"/>
      <c r="BJ17" s="644"/>
      <c r="BK17" s="644"/>
      <c r="BL17" s="644"/>
      <c r="BM17" s="644"/>
      <c r="BN17" s="645"/>
      <c r="BO17" s="703">
        <v>0.8</v>
      </c>
      <c r="BP17" s="703"/>
      <c r="BQ17" s="703"/>
      <c r="BR17" s="703"/>
      <c r="BS17" s="649" t="s">
        <v>233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3856642</v>
      </c>
      <c r="CS17" s="644"/>
      <c r="CT17" s="644"/>
      <c r="CU17" s="644"/>
      <c r="CV17" s="644"/>
      <c r="CW17" s="644"/>
      <c r="CX17" s="644"/>
      <c r="CY17" s="645"/>
      <c r="CZ17" s="703">
        <v>12.8</v>
      </c>
      <c r="DA17" s="703"/>
      <c r="DB17" s="703"/>
      <c r="DC17" s="703"/>
      <c r="DD17" s="649" t="s">
        <v>233</v>
      </c>
      <c r="DE17" s="644"/>
      <c r="DF17" s="644"/>
      <c r="DG17" s="644"/>
      <c r="DH17" s="644"/>
      <c r="DI17" s="644"/>
      <c r="DJ17" s="644"/>
      <c r="DK17" s="644"/>
      <c r="DL17" s="644"/>
      <c r="DM17" s="644"/>
      <c r="DN17" s="644"/>
      <c r="DO17" s="644"/>
      <c r="DP17" s="645"/>
      <c r="DQ17" s="649">
        <v>3856642</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2560703</v>
      </c>
      <c r="S18" s="644"/>
      <c r="T18" s="644"/>
      <c r="U18" s="644"/>
      <c r="V18" s="644"/>
      <c r="W18" s="644"/>
      <c r="X18" s="644"/>
      <c r="Y18" s="645"/>
      <c r="Z18" s="703">
        <v>8.3000000000000007</v>
      </c>
      <c r="AA18" s="703"/>
      <c r="AB18" s="703"/>
      <c r="AC18" s="703"/>
      <c r="AD18" s="704">
        <v>2139335</v>
      </c>
      <c r="AE18" s="704"/>
      <c r="AF18" s="704"/>
      <c r="AG18" s="704"/>
      <c r="AH18" s="704"/>
      <c r="AI18" s="704"/>
      <c r="AJ18" s="704"/>
      <c r="AK18" s="704"/>
      <c r="AL18" s="646">
        <v>12.2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233</v>
      </c>
      <c r="CS18" s="644"/>
      <c r="CT18" s="644"/>
      <c r="CU18" s="644"/>
      <c r="CV18" s="644"/>
      <c r="CW18" s="644"/>
      <c r="CX18" s="644"/>
      <c r="CY18" s="645"/>
      <c r="CZ18" s="703" t="s">
        <v>233</v>
      </c>
      <c r="DA18" s="703"/>
      <c r="DB18" s="703"/>
      <c r="DC18" s="703"/>
      <c r="DD18" s="649" t="s">
        <v>233</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2139335</v>
      </c>
      <c r="S19" s="644"/>
      <c r="T19" s="644"/>
      <c r="U19" s="644"/>
      <c r="V19" s="644"/>
      <c r="W19" s="644"/>
      <c r="X19" s="644"/>
      <c r="Y19" s="645"/>
      <c r="Z19" s="703">
        <v>7</v>
      </c>
      <c r="AA19" s="703"/>
      <c r="AB19" s="703"/>
      <c r="AC19" s="703"/>
      <c r="AD19" s="704">
        <v>2139335</v>
      </c>
      <c r="AE19" s="704"/>
      <c r="AF19" s="704"/>
      <c r="AG19" s="704"/>
      <c r="AH19" s="704"/>
      <c r="AI19" s="704"/>
      <c r="AJ19" s="704"/>
      <c r="AK19" s="704"/>
      <c r="AL19" s="646">
        <v>12.2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460013</v>
      </c>
      <c r="BH19" s="644"/>
      <c r="BI19" s="644"/>
      <c r="BJ19" s="644"/>
      <c r="BK19" s="644"/>
      <c r="BL19" s="644"/>
      <c r="BM19" s="644"/>
      <c r="BN19" s="645"/>
      <c r="BO19" s="703">
        <v>3.4</v>
      </c>
      <c r="BP19" s="703"/>
      <c r="BQ19" s="703"/>
      <c r="BR19" s="703"/>
      <c r="BS19" s="649" t="s">
        <v>233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121</v>
      </c>
      <c r="DA19" s="703"/>
      <c r="DB19" s="703"/>
      <c r="DC19" s="703"/>
      <c r="DD19" s="649" t="s">
        <v>239</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421170</v>
      </c>
      <c r="S20" s="644"/>
      <c r="T20" s="644"/>
      <c r="U20" s="644"/>
      <c r="V20" s="644"/>
      <c r="W20" s="644"/>
      <c r="X20" s="644"/>
      <c r="Y20" s="645"/>
      <c r="Z20" s="703">
        <v>1.4</v>
      </c>
      <c r="AA20" s="703"/>
      <c r="AB20" s="703"/>
      <c r="AC20" s="703"/>
      <c r="AD20" s="704" t="s">
        <v>233</v>
      </c>
      <c r="AE20" s="704"/>
      <c r="AF20" s="704"/>
      <c r="AG20" s="704"/>
      <c r="AH20" s="704"/>
      <c r="AI20" s="704"/>
      <c r="AJ20" s="704"/>
      <c r="AK20" s="704"/>
      <c r="AL20" s="646" t="s">
        <v>233</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460013</v>
      </c>
      <c r="BH20" s="644"/>
      <c r="BI20" s="644"/>
      <c r="BJ20" s="644"/>
      <c r="BK20" s="644"/>
      <c r="BL20" s="644"/>
      <c r="BM20" s="644"/>
      <c r="BN20" s="645"/>
      <c r="BO20" s="703">
        <v>3.4</v>
      </c>
      <c r="BP20" s="703"/>
      <c r="BQ20" s="703"/>
      <c r="BR20" s="703"/>
      <c r="BS20" s="649" t="s">
        <v>121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30149558</v>
      </c>
      <c r="CS20" s="644"/>
      <c r="CT20" s="644"/>
      <c r="CU20" s="644"/>
      <c r="CV20" s="644"/>
      <c r="CW20" s="644"/>
      <c r="CX20" s="644"/>
      <c r="CY20" s="645"/>
      <c r="CZ20" s="703">
        <v>100</v>
      </c>
      <c r="DA20" s="703"/>
      <c r="DB20" s="703"/>
      <c r="DC20" s="703"/>
      <c r="DD20" s="649">
        <v>3254174</v>
      </c>
      <c r="DE20" s="644"/>
      <c r="DF20" s="644"/>
      <c r="DG20" s="644"/>
      <c r="DH20" s="644"/>
      <c r="DI20" s="644"/>
      <c r="DJ20" s="644"/>
      <c r="DK20" s="644"/>
      <c r="DL20" s="644"/>
      <c r="DM20" s="644"/>
      <c r="DN20" s="644"/>
      <c r="DO20" s="644"/>
      <c r="DP20" s="645"/>
      <c r="DQ20" s="649">
        <v>20679570</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198</v>
      </c>
      <c r="S21" s="644"/>
      <c r="T21" s="644"/>
      <c r="U21" s="644"/>
      <c r="V21" s="644"/>
      <c r="W21" s="644"/>
      <c r="X21" s="644"/>
      <c r="Y21" s="645"/>
      <c r="Z21" s="703">
        <v>0</v>
      </c>
      <c r="AA21" s="703"/>
      <c r="AB21" s="703"/>
      <c r="AC21" s="703"/>
      <c r="AD21" s="704" t="s">
        <v>233</v>
      </c>
      <c r="AE21" s="704"/>
      <c r="AF21" s="704"/>
      <c r="AG21" s="704"/>
      <c r="AH21" s="704"/>
      <c r="AI21" s="704"/>
      <c r="AJ21" s="704"/>
      <c r="AK21" s="704"/>
      <c r="AL21" s="646" t="s">
        <v>233</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632</v>
      </c>
      <c r="BH21" s="644"/>
      <c r="BI21" s="644"/>
      <c r="BJ21" s="644"/>
      <c r="BK21" s="644"/>
      <c r="BL21" s="644"/>
      <c r="BM21" s="644"/>
      <c r="BN21" s="645"/>
      <c r="BO21" s="703">
        <v>0</v>
      </c>
      <c r="BP21" s="703"/>
      <c r="BQ21" s="703"/>
      <c r="BR21" s="703"/>
      <c r="BS21" s="649" t="s">
        <v>233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18073041</v>
      </c>
      <c r="S22" s="644"/>
      <c r="T22" s="644"/>
      <c r="U22" s="644"/>
      <c r="V22" s="644"/>
      <c r="W22" s="644"/>
      <c r="X22" s="644"/>
      <c r="Y22" s="645"/>
      <c r="Z22" s="703">
        <v>58.8</v>
      </c>
      <c r="AA22" s="703"/>
      <c r="AB22" s="703"/>
      <c r="AC22" s="703"/>
      <c r="AD22" s="704">
        <v>17192292</v>
      </c>
      <c r="AE22" s="704"/>
      <c r="AF22" s="704"/>
      <c r="AG22" s="704"/>
      <c r="AH22" s="704"/>
      <c r="AI22" s="704"/>
      <c r="AJ22" s="704"/>
      <c r="AK22" s="704"/>
      <c r="AL22" s="646">
        <v>98</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233</v>
      </c>
      <c r="BP22" s="703"/>
      <c r="BQ22" s="703"/>
      <c r="BR22" s="703"/>
      <c r="BS22" s="649" t="s">
        <v>121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14675</v>
      </c>
      <c r="S23" s="644"/>
      <c r="T23" s="644"/>
      <c r="U23" s="644"/>
      <c r="V23" s="644"/>
      <c r="W23" s="644"/>
      <c r="X23" s="644"/>
      <c r="Y23" s="645"/>
      <c r="Z23" s="703">
        <v>0</v>
      </c>
      <c r="AA23" s="703"/>
      <c r="AB23" s="703"/>
      <c r="AC23" s="703"/>
      <c r="AD23" s="704">
        <v>14675</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459381</v>
      </c>
      <c r="BH23" s="644"/>
      <c r="BI23" s="644"/>
      <c r="BJ23" s="644"/>
      <c r="BK23" s="644"/>
      <c r="BL23" s="644"/>
      <c r="BM23" s="644"/>
      <c r="BN23" s="645"/>
      <c r="BO23" s="703">
        <v>3.4</v>
      </c>
      <c r="BP23" s="703"/>
      <c r="BQ23" s="703"/>
      <c r="BR23" s="703"/>
      <c r="BS23" s="649" t="s">
        <v>233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211765</v>
      </c>
      <c r="S24" s="644"/>
      <c r="T24" s="644"/>
      <c r="U24" s="644"/>
      <c r="V24" s="644"/>
      <c r="W24" s="644"/>
      <c r="X24" s="644"/>
      <c r="Y24" s="645"/>
      <c r="Z24" s="703">
        <v>0.7</v>
      </c>
      <c r="AA24" s="703"/>
      <c r="AB24" s="703"/>
      <c r="AC24" s="703"/>
      <c r="AD24" s="704" t="s">
        <v>121</v>
      </c>
      <c r="AE24" s="704"/>
      <c r="AF24" s="704"/>
      <c r="AG24" s="704"/>
      <c r="AH24" s="704"/>
      <c r="AI24" s="704"/>
      <c r="AJ24" s="704"/>
      <c r="AK24" s="704"/>
      <c r="AL24" s="646" t="s">
        <v>121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233</v>
      </c>
      <c r="BP24" s="703"/>
      <c r="BQ24" s="703"/>
      <c r="BR24" s="703"/>
      <c r="BS24" s="649" t="s">
        <v>233</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15307073</v>
      </c>
      <c r="CS24" s="707"/>
      <c r="CT24" s="707"/>
      <c r="CU24" s="707"/>
      <c r="CV24" s="707"/>
      <c r="CW24" s="707"/>
      <c r="CX24" s="707"/>
      <c r="CY24" s="753"/>
      <c r="CZ24" s="754">
        <v>50.8</v>
      </c>
      <c r="DA24" s="723"/>
      <c r="DB24" s="723"/>
      <c r="DC24" s="757"/>
      <c r="DD24" s="752">
        <v>10483039</v>
      </c>
      <c r="DE24" s="707"/>
      <c r="DF24" s="707"/>
      <c r="DG24" s="707"/>
      <c r="DH24" s="707"/>
      <c r="DI24" s="707"/>
      <c r="DJ24" s="707"/>
      <c r="DK24" s="753"/>
      <c r="DL24" s="752">
        <v>10106058</v>
      </c>
      <c r="DM24" s="707"/>
      <c r="DN24" s="707"/>
      <c r="DO24" s="707"/>
      <c r="DP24" s="707"/>
      <c r="DQ24" s="707"/>
      <c r="DR24" s="707"/>
      <c r="DS24" s="707"/>
      <c r="DT24" s="707"/>
      <c r="DU24" s="707"/>
      <c r="DV24" s="753"/>
      <c r="DW24" s="754">
        <v>53.3</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636976</v>
      </c>
      <c r="S25" s="644"/>
      <c r="T25" s="644"/>
      <c r="U25" s="644"/>
      <c r="V25" s="644"/>
      <c r="W25" s="644"/>
      <c r="X25" s="644"/>
      <c r="Y25" s="645"/>
      <c r="Z25" s="703">
        <v>2.1</v>
      </c>
      <c r="AA25" s="703"/>
      <c r="AB25" s="703"/>
      <c r="AC25" s="703"/>
      <c r="AD25" s="704">
        <v>268939</v>
      </c>
      <c r="AE25" s="704"/>
      <c r="AF25" s="704"/>
      <c r="AG25" s="704"/>
      <c r="AH25" s="704"/>
      <c r="AI25" s="704"/>
      <c r="AJ25" s="704"/>
      <c r="AK25" s="704"/>
      <c r="AL25" s="646">
        <v>1.5</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233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5237758</v>
      </c>
      <c r="CS25" s="642"/>
      <c r="CT25" s="642"/>
      <c r="CU25" s="642"/>
      <c r="CV25" s="642"/>
      <c r="CW25" s="642"/>
      <c r="CX25" s="642"/>
      <c r="CY25" s="643"/>
      <c r="CZ25" s="646">
        <v>17.399999999999999</v>
      </c>
      <c r="DA25" s="675"/>
      <c r="DB25" s="675"/>
      <c r="DC25" s="676"/>
      <c r="DD25" s="649">
        <v>4814889</v>
      </c>
      <c r="DE25" s="642"/>
      <c r="DF25" s="642"/>
      <c r="DG25" s="642"/>
      <c r="DH25" s="642"/>
      <c r="DI25" s="642"/>
      <c r="DJ25" s="642"/>
      <c r="DK25" s="643"/>
      <c r="DL25" s="649">
        <v>4808691</v>
      </c>
      <c r="DM25" s="642"/>
      <c r="DN25" s="642"/>
      <c r="DO25" s="642"/>
      <c r="DP25" s="642"/>
      <c r="DQ25" s="642"/>
      <c r="DR25" s="642"/>
      <c r="DS25" s="642"/>
      <c r="DT25" s="642"/>
      <c r="DU25" s="642"/>
      <c r="DV25" s="643"/>
      <c r="DW25" s="646">
        <v>25.3</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48687</v>
      </c>
      <c r="S26" s="644"/>
      <c r="T26" s="644"/>
      <c r="U26" s="644"/>
      <c r="V26" s="644"/>
      <c r="W26" s="644"/>
      <c r="X26" s="644"/>
      <c r="Y26" s="645"/>
      <c r="Z26" s="703">
        <v>0.2</v>
      </c>
      <c r="AA26" s="703"/>
      <c r="AB26" s="703"/>
      <c r="AC26" s="703"/>
      <c r="AD26" s="704" t="s">
        <v>121</v>
      </c>
      <c r="AE26" s="704"/>
      <c r="AF26" s="704"/>
      <c r="AG26" s="704"/>
      <c r="AH26" s="704"/>
      <c r="AI26" s="704"/>
      <c r="AJ26" s="704"/>
      <c r="AK26" s="704"/>
      <c r="AL26" s="646" t="s">
        <v>233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233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3612075</v>
      </c>
      <c r="CS26" s="644"/>
      <c r="CT26" s="644"/>
      <c r="CU26" s="644"/>
      <c r="CV26" s="644"/>
      <c r="CW26" s="644"/>
      <c r="CX26" s="644"/>
      <c r="CY26" s="645"/>
      <c r="CZ26" s="646">
        <v>12</v>
      </c>
      <c r="DA26" s="675"/>
      <c r="DB26" s="675"/>
      <c r="DC26" s="676"/>
      <c r="DD26" s="649">
        <v>3197538</v>
      </c>
      <c r="DE26" s="644"/>
      <c r="DF26" s="644"/>
      <c r="DG26" s="644"/>
      <c r="DH26" s="644"/>
      <c r="DI26" s="644"/>
      <c r="DJ26" s="644"/>
      <c r="DK26" s="645"/>
      <c r="DL26" s="649" t="s">
        <v>233</v>
      </c>
      <c r="DM26" s="644"/>
      <c r="DN26" s="644"/>
      <c r="DO26" s="644"/>
      <c r="DP26" s="644"/>
      <c r="DQ26" s="644"/>
      <c r="DR26" s="644"/>
      <c r="DS26" s="644"/>
      <c r="DT26" s="644"/>
      <c r="DU26" s="644"/>
      <c r="DV26" s="645"/>
      <c r="DW26" s="646" t="s">
        <v>239</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4046773</v>
      </c>
      <c r="S27" s="644"/>
      <c r="T27" s="644"/>
      <c r="U27" s="644"/>
      <c r="V27" s="644"/>
      <c r="W27" s="644"/>
      <c r="X27" s="644"/>
      <c r="Y27" s="645"/>
      <c r="Z27" s="703">
        <v>13.2</v>
      </c>
      <c r="AA27" s="703"/>
      <c r="AB27" s="703"/>
      <c r="AC27" s="703"/>
      <c r="AD27" s="704" t="s">
        <v>233</v>
      </c>
      <c r="AE27" s="704"/>
      <c r="AF27" s="704"/>
      <c r="AG27" s="704"/>
      <c r="AH27" s="704"/>
      <c r="AI27" s="704"/>
      <c r="AJ27" s="704"/>
      <c r="AK27" s="704"/>
      <c r="AL27" s="646" t="s">
        <v>239</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13336942</v>
      </c>
      <c r="BH27" s="644"/>
      <c r="BI27" s="644"/>
      <c r="BJ27" s="644"/>
      <c r="BK27" s="644"/>
      <c r="BL27" s="644"/>
      <c r="BM27" s="644"/>
      <c r="BN27" s="645"/>
      <c r="BO27" s="703">
        <v>100</v>
      </c>
      <c r="BP27" s="703"/>
      <c r="BQ27" s="703"/>
      <c r="BR27" s="703"/>
      <c r="BS27" s="649">
        <v>143008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6212673</v>
      </c>
      <c r="CS27" s="642"/>
      <c r="CT27" s="642"/>
      <c r="CU27" s="642"/>
      <c r="CV27" s="642"/>
      <c r="CW27" s="642"/>
      <c r="CX27" s="642"/>
      <c r="CY27" s="643"/>
      <c r="CZ27" s="646">
        <v>20.6</v>
      </c>
      <c r="DA27" s="675"/>
      <c r="DB27" s="675"/>
      <c r="DC27" s="676"/>
      <c r="DD27" s="649">
        <v>1811508</v>
      </c>
      <c r="DE27" s="642"/>
      <c r="DF27" s="642"/>
      <c r="DG27" s="642"/>
      <c r="DH27" s="642"/>
      <c r="DI27" s="642"/>
      <c r="DJ27" s="642"/>
      <c r="DK27" s="643"/>
      <c r="DL27" s="649">
        <v>1810725</v>
      </c>
      <c r="DM27" s="642"/>
      <c r="DN27" s="642"/>
      <c r="DO27" s="642"/>
      <c r="DP27" s="642"/>
      <c r="DQ27" s="642"/>
      <c r="DR27" s="642"/>
      <c r="DS27" s="642"/>
      <c r="DT27" s="642"/>
      <c r="DU27" s="642"/>
      <c r="DV27" s="643"/>
      <c r="DW27" s="646">
        <v>9.5</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233</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3856642</v>
      </c>
      <c r="CS28" s="644"/>
      <c r="CT28" s="644"/>
      <c r="CU28" s="644"/>
      <c r="CV28" s="644"/>
      <c r="CW28" s="644"/>
      <c r="CX28" s="644"/>
      <c r="CY28" s="645"/>
      <c r="CZ28" s="646">
        <v>12.8</v>
      </c>
      <c r="DA28" s="675"/>
      <c r="DB28" s="675"/>
      <c r="DC28" s="676"/>
      <c r="DD28" s="649">
        <v>3856642</v>
      </c>
      <c r="DE28" s="644"/>
      <c r="DF28" s="644"/>
      <c r="DG28" s="644"/>
      <c r="DH28" s="644"/>
      <c r="DI28" s="644"/>
      <c r="DJ28" s="644"/>
      <c r="DK28" s="645"/>
      <c r="DL28" s="649">
        <v>3486642</v>
      </c>
      <c r="DM28" s="644"/>
      <c r="DN28" s="644"/>
      <c r="DO28" s="644"/>
      <c r="DP28" s="644"/>
      <c r="DQ28" s="644"/>
      <c r="DR28" s="644"/>
      <c r="DS28" s="644"/>
      <c r="DT28" s="644"/>
      <c r="DU28" s="644"/>
      <c r="DV28" s="645"/>
      <c r="DW28" s="646">
        <v>18.399999999999999</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1913462</v>
      </c>
      <c r="S29" s="644"/>
      <c r="T29" s="644"/>
      <c r="U29" s="644"/>
      <c r="V29" s="644"/>
      <c r="W29" s="644"/>
      <c r="X29" s="644"/>
      <c r="Y29" s="645"/>
      <c r="Z29" s="703">
        <v>6.2</v>
      </c>
      <c r="AA29" s="703"/>
      <c r="AB29" s="703"/>
      <c r="AC29" s="703"/>
      <c r="AD29" s="704" t="s">
        <v>233</v>
      </c>
      <c r="AE29" s="704"/>
      <c r="AF29" s="704"/>
      <c r="AG29" s="704"/>
      <c r="AH29" s="704"/>
      <c r="AI29" s="704"/>
      <c r="AJ29" s="704"/>
      <c r="AK29" s="704"/>
      <c r="AL29" s="646" t="s">
        <v>168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3856642</v>
      </c>
      <c r="CS29" s="642"/>
      <c r="CT29" s="642"/>
      <c r="CU29" s="642"/>
      <c r="CV29" s="642"/>
      <c r="CW29" s="642"/>
      <c r="CX29" s="642"/>
      <c r="CY29" s="643"/>
      <c r="CZ29" s="646">
        <v>12.8</v>
      </c>
      <c r="DA29" s="675"/>
      <c r="DB29" s="675"/>
      <c r="DC29" s="676"/>
      <c r="DD29" s="649">
        <v>3856642</v>
      </c>
      <c r="DE29" s="642"/>
      <c r="DF29" s="642"/>
      <c r="DG29" s="642"/>
      <c r="DH29" s="642"/>
      <c r="DI29" s="642"/>
      <c r="DJ29" s="642"/>
      <c r="DK29" s="643"/>
      <c r="DL29" s="649">
        <v>3486642</v>
      </c>
      <c r="DM29" s="642"/>
      <c r="DN29" s="642"/>
      <c r="DO29" s="642"/>
      <c r="DP29" s="642"/>
      <c r="DQ29" s="642"/>
      <c r="DR29" s="642"/>
      <c r="DS29" s="642"/>
      <c r="DT29" s="642"/>
      <c r="DU29" s="642"/>
      <c r="DV29" s="643"/>
      <c r="DW29" s="646">
        <v>18.399999999999999</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82103</v>
      </c>
      <c r="S30" s="644"/>
      <c r="T30" s="644"/>
      <c r="U30" s="644"/>
      <c r="V30" s="644"/>
      <c r="W30" s="644"/>
      <c r="X30" s="644"/>
      <c r="Y30" s="645"/>
      <c r="Z30" s="703">
        <v>0.3</v>
      </c>
      <c r="AA30" s="703"/>
      <c r="AB30" s="703"/>
      <c r="AC30" s="703"/>
      <c r="AD30" s="704">
        <v>24249</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98.7</v>
      </c>
      <c r="BH30" s="722"/>
      <c r="BI30" s="722"/>
      <c r="BJ30" s="722"/>
      <c r="BK30" s="722"/>
      <c r="BL30" s="722"/>
      <c r="BM30" s="723">
        <v>94.6</v>
      </c>
      <c r="BN30" s="722"/>
      <c r="BO30" s="722"/>
      <c r="BP30" s="722"/>
      <c r="BQ30" s="724"/>
      <c r="BR30" s="721">
        <v>98.7</v>
      </c>
      <c r="BS30" s="722"/>
      <c r="BT30" s="722"/>
      <c r="BU30" s="722"/>
      <c r="BV30" s="722"/>
      <c r="BW30" s="722"/>
      <c r="BX30" s="723">
        <v>93.6</v>
      </c>
      <c r="BY30" s="722"/>
      <c r="BZ30" s="722"/>
      <c r="CA30" s="722"/>
      <c r="CB30" s="724"/>
      <c r="CD30" s="727"/>
      <c r="CE30" s="728"/>
      <c r="CF30" s="685" t="s">
        <v>305</v>
      </c>
      <c r="CG30" s="682"/>
      <c r="CH30" s="682"/>
      <c r="CI30" s="682"/>
      <c r="CJ30" s="682"/>
      <c r="CK30" s="682"/>
      <c r="CL30" s="682"/>
      <c r="CM30" s="682"/>
      <c r="CN30" s="682"/>
      <c r="CO30" s="682"/>
      <c r="CP30" s="682"/>
      <c r="CQ30" s="683"/>
      <c r="CR30" s="641">
        <v>3525409</v>
      </c>
      <c r="CS30" s="644"/>
      <c r="CT30" s="644"/>
      <c r="CU30" s="644"/>
      <c r="CV30" s="644"/>
      <c r="CW30" s="644"/>
      <c r="CX30" s="644"/>
      <c r="CY30" s="645"/>
      <c r="CZ30" s="646">
        <v>11.7</v>
      </c>
      <c r="DA30" s="675"/>
      <c r="DB30" s="675"/>
      <c r="DC30" s="676"/>
      <c r="DD30" s="649">
        <v>3525409</v>
      </c>
      <c r="DE30" s="644"/>
      <c r="DF30" s="644"/>
      <c r="DG30" s="644"/>
      <c r="DH30" s="644"/>
      <c r="DI30" s="644"/>
      <c r="DJ30" s="644"/>
      <c r="DK30" s="645"/>
      <c r="DL30" s="649">
        <v>3155409</v>
      </c>
      <c r="DM30" s="644"/>
      <c r="DN30" s="644"/>
      <c r="DO30" s="644"/>
      <c r="DP30" s="644"/>
      <c r="DQ30" s="644"/>
      <c r="DR30" s="644"/>
      <c r="DS30" s="644"/>
      <c r="DT30" s="644"/>
      <c r="DU30" s="644"/>
      <c r="DV30" s="645"/>
      <c r="DW30" s="646">
        <v>16.600000000000001</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143731</v>
      </c>
      <c r="S31" s="644"/>
      <c r="T31" s="644"/>
      <c r="U31" s="644"/>
      <c r="V31" s="644"/>
      <c r="W31" s="644"/>
      <c r="X31" s="644"/>
      <c r="Y31" s="645"/>
      <c r="Z31" s="703">
        <v>0.5</v>
      </c>
      <c r="AA31" s="703"/>
      <c r="AB31" s="703"/>
      <c r="AC31" s="703"/>
      <c r="AD31" s="704" t="s">
        <v>239</v>
      </c>
      <c r="AE31" s="704"/>
      <c r="AF31" s="704"/>
      <c r="AG31" s="704"/>
      <c r="AH31" s="704"/>
      <c r="AI31" s="704"/>
      <c r="AJ31" s="704"/>
      <c r="AK31" s="704"/>
      <c r="AL31" s="646" t="s">
        <v>233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98.6</v>
      </c>
      <c r="BH31" s="642"/>
      <c r="BI31" s="642"/>
      <c r="BJ31" s="642"/>
      <c r="BK31" s="642"/>
      <c r="BL31" s="642"/>
      <c r="BM31" s="647">
        <v>94.6</v>
      </c>
      <c r="BN31" s="720"/>
      <c r="BO31" s="720"/>
      <c r="BP31" s="720"/>
      <c r="BQ31" s="681"/>
      <c r="BR31" s="719">
        <v>98.7</v>
      </c>
      <c r="BS31" s="642"/>
      <c r="BT31" s="642"/>
      <c r="BU31" s="642"/>
      <c r="BV31" s="642"/>
      <c r="BW31" s="642"/>
      <c r="BX31" s="647">
        <v>93.4</v>
      </c>
      <c r="BY31" s="720"/>
      <c r="BZ31" s="720"/>
      <c r="CA31" s="720"/>
      <c r="CB31" s="681"/>
      <c r="CD31" s="727"/>
      <c r="CE31" s="728"/>
      <c r="CF31" s="685" t="s">
        <v>309</v>
      </c>
      <c r="CG31" s="682"/>
      <c r="CH31" s="682"/>
      <c r="CI31" s="682"/>
      <c r="CJ31" s="682"/>
      <c r="CK31" s="682"/>
      <c r="CL31" s="682"/>
      <c r="CM31" s="682"/>
      <c r="CN31" s="682"/>
      <c r="CO31" s="682"/>
      <c r="CP31" s="682"/>
      <c r="CQ31" s="683"/>
      <c r="CR31" s="641">
        <v>331233</v>
      </c>
      <c r="CS31" s="642"/>
      <c r="CT31" s="642"/>
      <c r="CU31" s="642"/>
      <c r="CV31" s="642"/>
      <c r="CW31" s="642"/>
      <c r="CX31" s="642"/>
      <c r="CY31" s="643"/>
      <c r="CZ31" s="646">
        <v>1.1000000000000001</v>
      </c>
      <c r="DA31" s="675"/>
      <c r="DB31" s="675"/>
      <c r="DC31" s="676"/>
      <c r="DD31" s="649">
        <v>331233</v>
      </c>
      <c r="DE31" s="642"/>
      <c r="DF31" s="642"/>
      <c r="DG31" s="642"/>
      <c r="DH31" s="642"/>
      <c r="DI31" s="642"/>
      <c r="DJ31" s="642"/>
      <c r="DK31" s="643"/>
      <c r="DL31" s="649">
        <v>331233</v>
      </c>
      <c r="DM31" s="642"/>
      <c r="DN31" s="642"/>
      <c r="DO31" s="642"/>
      <c r="DP31" s="642"/>
      <c r="DQ31" s="642"/>
      <c r="DR31" s="642"/>
      <c r="DS31" s="642"/>
      <c r="DT31" s="642"/>
      <c r="DU31" s="642"/>
      <c r="DV31" s="643"/>
      <c r="DW31" s="646">
        <v>1.7</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616825</v>
      </c>
      <c r="S32" s="644"/>
      <c r="T32" s="644"/>
      <c r="U32" s="644"/>
      <c r="V32" s="644"/>
      <c r="W32" s="644"/>
      <c r="X32" s="644"/>
      <c r="Y32" s="645"/>
      <c r="Z32" s="703">
        <v>2</v>
      </c>
      <c r="AA32" s="703"/>
      <c r="AB32" s="703"/>
      <c r="AC32" s="703"/>
      <c r="AD32" s="704" t="s">
        <v>121</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98.7</v>
      </c>
      <c r="BH32" s="657"/>
      <c r="BI32" s="657"/>
      <c r="BJ32" s="657"/>
      <c r="BK32" s="657"/>
      <c r="BL32" s="657"/>
      <c r="BM32" s="701">
        <v>94.1</v>
      </c>
      <c r="BN32" s="657"/>
      <c r="BO32" s="657"/>
      <c r="BP32" s="657"/>
      <c r="BQ32" s="694"/>
      <c r="BR32" s="718">
        <v>98.7</v>
      </c>
      <c r="BS32" s="657"/>
      <c r="BT32" s="657"/>
      <c r="BU32" s="657"/>
      <c r="BV32" s="657"/>
      <c r="BW32" s="657"/>
      <c r="BX32" s="701">
        <v>93.3</v>
      </c>
      <c r="BY32" s="657"/>
      <c r="BZ32" s="657"/>
      <c r="CA32" s="657"/>
      <c r="CB32" s="694"/>
      <c r="CD32" s="729"/>
      <c r="CE32" s="730"/>
      <c r="CF32" s="685" t="s">
        <v>312</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233</v>
      </c>
      <c r="DE32" s="644"/>
      <c r="DF32" s="644"/>
      <c r="DG32" s="644"/>
      <c r="DH32" s="644"/>
      <c r="DI32" s="644"/>
      <c r="DJ32" s="644"/>
      <c r="DK32" s="645"/>
      <c r="DL32" s="649" t="s">
        <v>233</v>
      </c>
      <c r="DM32" s="644"/>
      <c r="DN32" s="644"/>
      <c r="DO32" s="644"/>
      <c r="DP32" s="644"/>
      <c r="DQ32" s="644"/>
      <c r="DR32" s="644"/>
      <c r="DS32" s="644"/>
      <c r="DT32" s="644"/>
      <c r="DU32" s="644"/>
      <c r="DV32" s="645"/>
      <c r="DW32" s="646" t="s">
        <v>233</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533564</v>
      </c>
      <c r="S33" s="644"/>
      <c r="T33" s="644"/>
      <c r="U33" s="644"/>
      <c r="V33" s="644"/>
      <c r="W33" s="644"/>
      <c r="X33" s="644"/>
      <c r="Y33" s="645"/>
      <c r="Z33" s="703">
        <v>1.7</v>
      </c>
      <c r="AA33" s="703"/>
      <c r="AB33" s="703"/>
      <c r="AC33" s="703"/>
      <c r="AD33" s="704" t="s">
        <v>233</v>
      </c>
      <c r="AE33" s="704"/>
      <c r="AF33" s="704"/>
      <c r="AG33" s="704"/>
      <c r="AH33" s="704"/>
      <c r="AI33" s="704"/>
      <c r="AJ33" s="704"/>
      <c r="AK33" s="704"/>
      <c r="AL33" s="646" t="s">
        <v>239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11554254</v>
      </c>
      <c r="CS33" s="642"/>
      <c r="CT33" s="642"/>
      <c r="CU33" s="642"/>
      <c r="CV33" s="642"/>
      <c r="CW33" s="642"/>
      <c r="CX33" s="642"/>
      <c r="CY33" s="643"/>
      <c r="CZ33" s="646">
        <v>38.299999999999997</v>
      </c>
      <c r="DA33" s="675"/>
      <c r="DB33" s="675"/>
      <c r="DC33" s="676"/>
      <c r="DD33" s="649">
        <v>9396576</v>
      </c>
      <c r="DE33" s="642"/>
      <c r="DF33" s="642"/>
      <c r="DG33" s="642"/>
      <c r="DH33" s="642"/>
      <c r="DI33" s="642"/>
      <c r="DJ33" s="642"/>
      <c r="DK33" s="643"/>
      <c r="DL33" s="649">
        <v>6931440</v>
      </c>
      <c r="DM33" s="642"/>
      <c r="DN33" s="642"/>
      <c r="DO33" s="642"/>
      <c r="DP33" s="642"/>
      <c r="DQ33" s="642"/>
      <c r="DR33" s="642"/>
      <c r="DS33" s="642"/>
      <c r="DT33" s="642"/>
      <c r="DU33" s="642"/>
      <c r="DV33" s="643"/>
      <c r="DW33" s="646">
        <v>36.5</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1258935</v>
      </c>
      <c r="S34" s="644"/>
      <c r="T34" s="644"/>
      <c r="U34" s="644"/>
      <c r="V34" s="644"/>
      <c r="W34" s="644"/>
      <c r="X34" s="644"/>
      <c r="Y34" s="645"/>
      <c r="Z34" s="703">
        <v>4.0999999999999996</v>
      </c>
      <c r="AA34" s="703"/>
      <c r="AB34" s="703"/>
      <c r="AC34" s="703"/>
      <c r="AD34" s="704">
        <v>51212</v>
      </c>
      <c r="AE34" s="704"/>
      <c r="AF34" s="704"/>
      <c r="AG34" s="704"/>
      <c r="AH34" s="704"/>
      <c r="AI34" s="704"/>
      <c r="AJ34" s="704"/>
      <c r="AK34" s="704"/>
      <c r="AL34" s="646">
        <v>0.3</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2901464</v>
      </c>
      <c r="CS34" s="644"/>
      <c r="CT34" s="644"/>
      <c r="CU34" s="644"/>
      <c r="CV34" s="644"/>
      <c r="CW34" s="644"/>
      <c r="CX34" s="644"/>
      <c r="CY34" s="645"/>
      <c r="CZ34" s="646">
        <v>9.6</v>
      </c>
      <c r="DA34" s="675"/>
      <c r="DB34" s="675"/>
      <c r="DC34" s="676"/>
      <c r="DD34" s="649">
        <v>2163633</v>
      </c>
      <c r="DE34" s="644"/>
      <c r="DF34" s="644"/>
      <c r="DG34" s="644"/>
      <c r="DH34" s="644"/>
      <c r="DI34" s="644"/>
      <c r="DJ34" s="644"/>
      <c r="DK34" s="645"/>
      <c r="DL34" s="649">
        <v>1977965</v>
      </c>
      <c r="DM34" s="644"/>
      <c r="DN34" s="644"/>
      <c r="DO34" s="644"/>
      <c r="DP34" s="644"/>
      <c r="DQ34" s="644"/>
      <c r="DR34" s="644"/>
      <c r="DS34" s="644"/>
      <c r="DT34" s="644"/>
      <c r="DU34" s="644"/>
      <c r="DV34" s="645"/>
      <c r="DW34" s="646">
        <v>10.4</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3163500</v>
      </c>
      <c r="S35" s="644"/>
      <c r="T35" s="644"/>
      <c r="U35" s="644"/>
      <c r="V35" s="644"/>
      <c r="W35" s="644"/>
      <c r="X35" s="644"/>
      <c r="Y35" s="645"/>
      <c r="Z35" s="703">
        <v>10.3</v>
      </c>
      <c r="AA35" s="703"/>
      <c r="AB35" s="703"/>
      <c r="AC35" s="703"/>
      <c r="AD35" s="704" t="s">
        <v>233</v>
      </c>
      <c r="AE35" s="704"/>
      <c r="AF35" s="704"/>
      <c r="AG35" s="704"/>
      <c r="AH35" s="704"/>
      <c r="AI35" s="704"/>
      <c r="AJ35" s="704"/>
      <c r="AK35" s="704"/>
      <c r="AL35" s="646" t="s">
        <v>121</v>
      </c>
      <c r="AM35" s="647"/>
      <c r="AN35" s="647"/>
      <c r="AO35" s="705"/>
      <c r="AP35" s="214"/>
      <c r="AQ35" s="709" t="s">
        <v>320</v>
      </c>
      <c r="AR35" s="710"/>
      <c r="AS35" s="710"/>
      <c r="AT35" s="710"/>
      <c r="AU35" s="710"/>
      <c r="AV35" s="710"/>
      <c r="AW35" s="710"/>
      <c r="AX35" s="710"/>
      <c r="AY35" s="711"/>
      <c r="AZ35" s="706">
        <v>4045399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1419604</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76142</v>
      </c>
      <c r="CS35" s="642"/>
      <c r="CT35" s="642"/>
      <c r="CU35" s="642"/>
      <c r="CV35" s="642"/>
      <c r="CW35" s="642"/>
      <c r="CX35" s="642"/>
      <c r="CY35" s="643"/>
      <c r="CZ35" s="646">
        <v>0.3</v>
      </c>
      <c r="DA35" s="675"/>
      <c r="DB35" s="675"/>
      <c r="DC35" s="676"/>
      <c r="DD35" s="649">
        <v>64013</v>
      </c>
      <c r="DE35" s="642"/>
      <c r="DF35" s="642"/>
      <c r="DG35" s="642"/>
      <c r="DH35" s="642"/>
      <c r="DI35" s="642"/>
      <c r="DJ35" s="642"/>
      <c r="DK35" s="643"/>
      <c r="DL35" s="649">
        <v>46883</v>
      </c>
      <c r="DM35" s="642"/>
      <c r="DN35" s="642"/>
      <c r="DO35" s="642"/>
      <c r="DP35" s="642"/>
      <c r="DQ35" s="642"/>
      <c r="DR35" s="642"/>
      <c r="DS35" s="642"/>
      <c r="DT35" s="642"/>
      <c r="DU35" s="642"/>
      <c r="DV35" s="643"/>
      <c r="DW35" s="646">
        <v>0.2</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233</v>
      </c>
      <c r="AA36" s="703"/>
      <c r="AB36" s="703"/>
      <c r="AC36" s="703"/>
      <c r="AD36" s="704" t="s">
        <v>121</v>
      </c>
      <c r="AE36" s="704"/>
      <c r="AF36" s="704"/>
      <c r="AG36" s="704"/>
      <c r="AH36" s="704"/>
      <c r="AI36" s="704"/>
      <c r="AJ36" s="704"/>
      <c r="AK36" s="704"/>
      <c r="AL36" s="646" t="s">
        <v>233</v>
      </c>
      <c r="AM36" s="647"/>
      <c r="AN36" s="647"/>
      <c r="AO36" s="705"/>
      <c r="AQ36" s="678" t="s">
        <v>324</v>
      </c>
      <c r="AR36" s="679"/>
      <c r="AS36" s="679"/>
      <c r="AT36" s="679"/>
      <c r="AU36" s="679"/>
      <c r="AV36" s="679"/>
      <c r="AW36" s="679"/>
      <c r="AX36" s="679"/>
      <c r="AY36" s="680"/>
      <c r="AZ36" s="641">
        <v>611917</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1329100</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4506068</v>
      </c>
      <c r="CS36" s="644"/>
      <c r="CT36" s="644"/>
      <c r="CU36" s="644"/>
      <c r="CV36" s="644"/>
      <c r="CW36" s="644"/>
      <c r="CX36" s="644"/>
      <c r="CY36" s="645"/>
      <c r="CZ36" s="646">
        <v>14.9</v>
      </c>
      <c r="DA36" s="675"/>
      <c r="DB36" s="675"/>
      <c r="DC36" s="676"/>
      <c r="DD36" s="649">
        <v>4254104</v>
      </c>
      <c r="DE36" s="644"/>
      <c r="DF36" s="644"/>
      <c r="DG36" s="644"/>
      <c r="DH36" s="644"/>
      <c r="DI36" s="644"/>
      <c r="DJ36" s="644"/>
      <c r="DK36" s="645"/>
      <c r="DL36" s="649">
        <v>2352099</v>
      </c>
      <c r="DM36" s="644"/>
      <c r="DN36" s="644"/>
      <c r="DO36" s="644"/>
      <c r="DP36" s="644"/>
      <c r="DQ36" s="644"/>
      <c r="DR36" s="644"/>
      <c r="DS36" s="644"/>
      <c r="DT36" s="644"/>
      <c r="DU36" s="644"/>
      <c r="DV36" s="645"/>
      <c r="DW36" s="646">
        <v>12.4</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1425500</v>
      </c>
      <c r="S37" s="644"/>
      <c r="T37" s="644"/>
      <c r="U37" s="644"/>
      <c r="V37" s="644"/>
      <c r="W37" s="644"/>
      <c r="X37" s="644"/>
      <c r="Y37" s="645"/>
      <c r="Z37" s="703">
        <v>4.5999999999999996</v>
      </c>
      <c r="AA37" s="703"/>
      <c r="AB37" s="703"/>
      <c r="AC37" s="703"/>
      <c r="AD37" s="704" t="s">
        <v>168</v>
      </c>
      <c r="AE37" s="704"/>
      <c r="AF37" s="704"/>
      <c r="AG37" s="704"/>
      <c r="AH37" s="704"/>
      <c r="AI37" s="704"/>
      <c r="AJ37" s="704"/>
      <c r="AK37" s="704"/>
      <c r="AL37" s="646" t="s">
        <v>233</v>
      </c>
      <c r="AM37" s="647"/>
      <c r="AN37" s="647"/>
      <c r="AO37" s="705"/>
      <c r="AQ37" s="678" t="s">
        <v>328</v>
      </c>
      <c r="AR37" s="679"/>
      <c r="AS37" s="679"/>
      <c r="AT37" s="679"/>
      <c r="AU37" s="679"/>
      <c r="AV37" s="679"/>
      <c r="AW37" s="679"/>
      <c r="AX37" s="679"/>
      <c r="AY37" s="680"/>
      <c r="AZ37" s="641">
        <v>462632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14711</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2424073</v>
      </c>
      <c r="CS37" s="642"/>
      <c r="CT37" s="642"/>
      <c r="CU37" s="642"/>
      <c r="CV37" s="642"/>
      <c r="CW37" s="642"/>
      <c r="CX37" s="642"/>
      <c r="CY37" s="643"/>
      <c r="CZ37" s="646">
        <v>8</v>
      </c>
      <c r="DA37" s="675"/>
      <c r="DB37" s="675"/>
      <c r="DC37" s="676"/>
      <c r="DD37" s="649">
        <v>2424073</v>
      </c>
      <c r="DE37" s="642"/>
      <c r="DF37" s="642"/>
      <c r="DG37" s="642"/>
      <c r="DH37" s="642"/>
      <c r="DI37" s="642"/>
      <c r="DJ37" s="642"/>
      <c r="DK37" s="643"/>
      <c r="DL37" s="649">
        <v>1682419</v>
      </c>
      <c r="DM37" s="642"/>
      <c r="DN37" s="642"/>
      <c r="DO37" s="642"/>
      <c r="DP37" s="642"/>
      <c r="DQ37" s="642"/>
      <c r="DR37" s="642"/>
      <c r="DS37" s="642"/>
      <c r="DT37" s="642"/>
      <c r="DU37" s="642"/>
      <c r="DV37" s="643"/>
      <c r="DW37" s="646">
        <v>8.9</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30744037</v>
      </c>
      <c r="S38" s="693"/>
      <c r="T38" s="693"/>
      <c r="U38" s="693"/>
      <c r="V38" s="693"/>
      <c r="W38" s="693"/>
      <c r="X38" s="693"/>
      <c r="Y38" s="698"/>
      <c r="Z38" s="699">
        <v>100</v>
      </c>
      <c r="AA38" s="699"/>
      <c r="AB38" s="699"/>
      <c r="AC38" s="699"/>
      <c r="AD38" s="700">
        <v>17551367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223959</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23630</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3209523</v>
      </c>
      <c r="CS38" s="644"/>
      <c r="CT38" s="644"/>
      <c r="CU38" s="644"/>
      <c r="CV38" s="644"/>
      <c r="CW38" s="644"/>
      <c r="CX38" s="644"/>
      <c r="CY38" s="645"/>
      <c r="CZ38" s="646">
        <v>10.6</v>
      </c>
      <c r="DA38" s="675"/>
      <c r="DB38" s="675"/>
      <c r="DC38" s="676"/>
      <c r="DD38" s="649">
        <v>2663122</v>
      </c>
      <c r="DE38" s="644"/>
      <c r="DF38" s="644"/>
      <c r="DG38" s="644"/>
      <c r="DH38" s="644"/>
      <c r="DI38" s="644"/>
      <c r="DJ38" s="644"/>
      <c r="DK38" s="645"/>
      <c r="DL38" s="649">
        <v>2546395</v>
      </c>
      <c r="DM38" s="644"/>
      <c r="DN38" s="644"/>
      <c r="DO38" s="644"/>
      <c r="DP38" s="644"/>
      <c r="DQ38" s="644"/>
      <c r="DR38" s="644"/>
      <c r="DS38" s="644"/>
      <c r="DT38" s="644"/>
      <c r="DU38" s="644"/>
      <c r="DV38" s="645"/>
      <c r="DW38" s="646">
        <v>13.4</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75621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103</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159964</v>
      </c>
      <c r="CS39" s="642"/>
      <c r="CT39" s="642"/>
      <c r="CU39" s="642"/>
      <c r="CV39" s="642"/>
      <c r="CW39" s="642"/>
      <c r="CX39" s="642"/>
      <c r="CY39" s="643"/>
      <c r="CZ39" s="646">
        <v>0.5</v>
      </c>
      <c r="DA39" s="675"/>
      <c r="DB39" s="675"/>
      <c r="DC39" s="676"/>
      <c r="DD39" s="649">
        <v>100001</v>
      </c>
      <c r="DE39" s="642"/>
      <c r="DF39" s="642"/>
      <c r="DG39" s="642"/>
      <c r="DH39" s="642"/>
      <c r="DI39" s="642"/>
      <c r="DJ39" s="642"/>
      <c r="DK39" s="643"/>
      <c r="DL39" s="649" t="s">
        <v>233</v>
      </c>
      <c r="DM39" s="642"/>
      <c r="DN39" s="642"/>
      <c r="DO39" s="642"/>
      <c r="DP39" s="642"/>
      <c r="DQ39" s="642"/>
      <c r="DR39" s="642"/>
      <c r="DS39" s="642"/>
      <c r="DT39" s="642"/>
      <c r="DU39" s="642"/>
      <c r="DV39" s="643"/>
      <c r="DW39" s="646" t="s">
        <v>239</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687543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103</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701093</v>
      </c>
      <c r="CS40" s="644"/>
      <c r="CT40" s="644"/>
      <c r="CU40" s="644"/>
      <c r="CV40" s="644"/>
      <c r="CW40" s="644"/>
      <c r="CX40" s="644"/>
      <c r="CY40" s="645"/>
      <c r="CZ40" s="646">
        <v>2.2999999999999998</v>
      </c>
      <c r="DA40" s="675"/>
      <c r="DB40" s="675"/>
      <c r="DC40" s="676"/>
      <c r="DD40" s="649">
        <v>151703</v>
      </c>
      <c r="DE40" s="644"/>
      <c r="DF40" s="644"/>
      <c r="DG40" s="644"/>
      <c r="DH40" s="644"/>
      <c r="DI40" s="644"/>
      <c r="DJ40" s="644"/>
      <c r="DK40" s="645"/>
      <c r="DL40" s="649">
        <v>8098</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1983727</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299</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233</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3288231</v>
      </c>
      <c r="CS42" s="644"/>
      <c r="CT42" s="644"/>
      <c r="CU42" s="644"/>
      <c r="CV42" s="644"/>
      <c r="CW42" s="644"/>
      <c r="CX42" s="644"/>
      <c r="CY42" s="645"/>
      <c r="CZ42" s="646">
        <v>10.9</v>
      </c>
      <c r="DA42" s="647"/>
      <c r="DB42" s="647"/>
      <c r="DC42" s="648"/>
      <c r="DD42" s="649">
        <v>799955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122492</v>
      </c>
      <c r="CS43" s="642"/>
      <c r="CT43" s="642"/>
      <c r="CU43" s="642"/>
      <c r="CV43" s="642"/>
      <c r="CW43" s="642"/>
      <c r="CX43" s="642"/>
      <c r="CY43" s="643"/>
      <c r="CZ43" s="646">
        <v>0.4</v>
      </c>
      <c r="DA43" s="675"/>
      <c r="DB43" s="675"/>
      <c r="DC43" s="676"/>
      <c r="DD43" s="649">
        <v>120873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3254174</v>
      </c>
      <c r="CS44" s="644"/>
      <c r="CT44" s="644"/>
      <c r="CU44" s="644"/>
      <c r="CV44" s="644"/>
      <c r="CW44" s="644"/>
      <c r="CX44" s="644"/>
      <c r="CY44" s="645"/>
      <c r="CZ44" s="646">
        <v>10.8</v>
      </c>
      <c r="DA44" s="647"/>
      <c r="DB44" s="647"/>
      <c r="DC44" s="648"/>
      <c r="DD44" s="649">
        <v>787998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857673</v>
      </c>
      <c r="CS45" s="642"/>
      <c r="CT45" s="642"/>
      <c r="CU45" s="642"/>
      <c r="CV45" s="642"/>
      <c r="CW45" s="642"/>
      <c r="CX45" s="642"/>
      <c r="CY45" s="643"/>
      <c r="CZ45" s="646">
        <v>2.8</v>
      </c>
      <c r="DA45" s="675"/>
      <c r="DB45" s="675"/>
      <c r="DC45" s="676"/>
      <c r="DD45" s="649">
        <v>31303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1725568</v>
      </c>
      <c r="CS46" s="644"/>
      <c r="CT46" s="644"/>
      <c r="CU46" s="644"/>
      <c r="CV46" s="644"/>
      <c r="CW46" s="644"/>
      <c r="CX46" s="644"/>
      <c r="CY46" s="645"/>
      <c r="CZ46" s="646">
        <v>5.7</v>
      </c>
      <c r="DA46" s="647"/>
      <c r="DB46" s="647"/>
      <c r="DC46" s="648"/>
      <c r="DD46" s="649">
        <v>592687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34057</v>
      </c>
      <c r="CS47" s="642"/>
      <c r="CT47" s="642"/>
      <c r="CU47" s="642"/>
      <c r="CV47" s="642"/>
      <c r="CW47" s="642"/>
      <c r="CX47" s="642"/>
      <c r="CY47" s="643"/>
      <c r="CZ47" s="646">
        <v>0.1</v>
      </c>
      <c r="DA47" s="675"/>
      <c r="DB47" s="675"/>
      <c r="DC47" s="676"/>
      <c r="DD47" s="649">
        <v>11957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233</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30149558</v>
      </c>
      <c r="CS49" s="657"/>
      <c r="CT49" s="657"/>
      <c r="CU49" s="657"/>
      <c r="CV49" s="657"/>
      <c r="CW49" s="657"/>
      <c r="CX49" s="657"/>
      <c r="CY49" s="658"/>
      <c r="CZ49" s="659">
        <v>100</v>
      </c>
      <c r="DA49" s="660"/>
      <c r="DB49" s="660"/>
      <c r="DC49" s="661"/>
      <c r="DD49" s="662">
        <v>20679570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HceEgWPVmC7OZNqj10JhcfEMB3HINSvLw8r9I7gzpi9dX39CuTiqEyEdp7RDE9MkdtH7G1kyxF3U25/C64KgQ==" saltValue="sgOGuLoZHq2St9CFDCSR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30775</v>
      </c>
      <c r="R7" s="1174"/>
      <c r="S7" s="1174"/>
      <c r="T7" s="1174"/>
      <c r="U7" s="1174"/>
      <c r="V7" s="1174">
        <v>30181</v>
      </c>
      <c r="W7" s="1174"/>
      <c r="X7" s="1174"/>
      <c r="Y7" s="1174"/>
      <c r="Z7" s="1174"/>
      <c r="AA7" s="1174">
        <v>594</v>
      </c>
      <c r="AB7" s="1174"/>
      <c r="AC7" s="1174"/>
      <c r="AD7" s="1174"/>
      <c r="AE7" s="1175"/>
      <c r="AF7" s="1176">
        <v>524</v>
      </c>
      <c r="AG7" s="1177"/>
      <c r="AH7" s="1177"/>
      <c r="AI7" s="1177"/>
      <c r="AJ7" s="1178"/>
      <c r="AK7" s="1160">
        <v>614</v>
      </c>
      <c r="AL7" s="1161"/>
      <c r="AM7" s="1161"/>
      <c r="AN7" s="1161"/>
      <c r="AO7" s="1161"/>
      <c r="AP7" s="1161">
        <v>39283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30775</v>
      </c>
      <c r="R23" s="1138"/>
      <c r="S23" s="1138"/>
      <c r="T23" s="1138"/>
      <c r="U23" s="1138"/>
      <c r="V23" s="1138">
        <v>30181</v>
      </c>
      <c r="W23" s="1138"/>
      <c r="X23" s="1138"/>
      <c r="Y23" s="1138"/>
      <c r="Z23" s="1138"/>
      <c r="AA23" s="1138">
        <v>594</v>
      </c>
      <c r="AB23" s="1138"/>
      <c r="AC23" s="1138"/>
      <c r="AD23" s="1138"/>
      <c r="AE23" s="1139"/>
      <c r="AF23" s="1140">
        <v>524</v>
      </c>
      <c r="AG23" s="1138"/>
      <c r="AH23" s="1138"/>
      <c r="AI23" s="1138"/>
      <c r="AJ23" s="1141"/>
      <c r="AK23" s="1142"/>
      <c r="AL23" s="1143"/>
      <c r="AM23" s="1143"/>
      <c r="AN23" s="1143"/>
      <c r="AO23" s="1143"/>
      <c r="AP23" s="1138">
        <v>39283</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13221</v>
      </c>
      <c r="R28" s="1123"/>
      <c r="S28" s="1123"/>
      <c r="T28" s="1123"/>
      <c r="U28" s="1123"/>
      <c r="V28" s="1123">
        <v>11801</v>
      </c>
      <c r="W28" s="1123"/>
      <c r="X28" s="1123"/>
      <c r="Y28" s="1123"/>
      <c r="Z28" s="1123"/>
      <c r="AA28" s="1123">
        <v>1420</v>
      </c>
      <c r="AB28" s="1123"/>
      <c r="AC28" s="1123"/>
      <c r="AD28" s="1123"/>
      <c r="AE28" s="1124"/>
      <c r="AF28" s="1125">
        <v>1420</v>
      </c>
      <c r="AG28" s="1123"/>
      <c r="AH28" s="1123"/>
      <c r="AI28" s="1123"/>
      <c r="AJ28" s="1126"/>
      <c r="AK28" s="1127">
        <v>688</v>
      </c>
      <c r="AL28" s="1115"/>
      <c r="AM28" s="1115"/>
      <c r="AN28" s="1115"/>
      <c r="AO28" s="1115"/>
      <c r="AP28" s="1115" t="s">
        <v>555</v>
      </c>
      <c r="AQ28" s="1115"/>
      <c r="AR28" s="1115"/>
      <c r="AS28" s="1115"/>
      <c r="AT28" s="1115"/>
      <c r="AU28" s="1115" t="s">
        <v>555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6908</v>
      </c>
      <c r="R29" s="1113"/>
      <c r="S29" s="1113"/>
      <c r="T29" s="1113"/>
      <c r="U29" s="1113"/>
      <c r="V29" s="1113">
        <v>6749</v>
      </c>
      <c r="W29" s="1113"/>
      <c r="X29" s="1113"/>
      <c r="Y29" s="1113"/>
      <c r="Z29" s="1113"/>
      <c r="AA29" s="1113">
        <v>158</v>
      </c>
      <c r="AB29" s="1113"/>
      <c r="AC29" s="1113"/>
      <c r="AD29" s="1113"/>
      <c r="AE29" s="1114"/>
      <c r="AF29" s="1088">
        <v>158</v>
      </c>
      <c r="AG29" s="1089"/>
      <c r="AH29" s="1089"/>
      <c r="AI29" s="1089"/>
      <c r="AJ29" s="1090"/>
      <c r="AK29" s="1049">
        <v>961</v>
      </c>
      <c r="AL29" s="1040"/>
      <c r="AM29" s="1040"/>
      <c r="AN29" s="1040"/>
      <c r="AO29" s="1040"/>
      <c r="AP29" s="1040" t="s">
        <v>555</v>
      </c>
      <c r="AQ29" s="1040"/>
      <c r="AR29" s="1040"/>
      <c r="AS29" s="1040"/>
      <c r="AT29" s="1040"/>
      <c r="AU29" s="1040" t="s">
        <v>555</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1077</v>
      </c>
      <c r="R30" s="1113"/>
      <c r="S30" s="1113"/>
      <c r="T30" s="1113"/>
      <c r="U30" s="1113"/>
      <c r="V30" s="1113">
        <v>1054</v>
      </c>
      <c r="W30" s="1113"/>
      <c r="X30" s="1113"/>
      <c r="Y30" s="1113"/>
      <c r="Z30" s="1113"/>
      <c r="AA30" s="1113">
        <v>23</v>
      </c>
      <c r="AB30" s="1113"/>
      <c r="AC30" s="1113"/>
      <c r="AD30" s="1113"/>
      <c r="AE30" s="1114"/>
      <c r="AF30" s="1088">
        <v>23</v>
      </c>
      <c r="AG30" s="1089"/>
      <c r="AH30" s="1089"/>
      <c r="AI30" s="1089"/>
      <c r="AJ30" s="1090"/>
      <c r="AK30" s="1049">
        <v>259</v>
      </c>
      <c r="AL30" s="1040"/>
      <c r="AM30" s="1040"/>
      <c r="AN30" s="1040"/>
      <c r="AO30" s="1040"/>
      <c r="AP30" s="1040" t="s">
        <v>555</v>
      </c>
      <c r="AQ30" s="1040"/>
      <c r="AR30" s="1040"/>
      <c r="AS30" s="1040"/>
      <c r="AT30" s="1040"/>
      <c r="AU30" s="1040" t="s">
        <v>555</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117</v>
      </c>
      <c r="R31" s="1113"/>
      <c r="S31" s="1113"/>
      <c r="T31" s="1113"/>
      <c r="U31" s="1113"/>
      <c r="V31" s="1113">
        <v>108</v>
      </c>
      <c r="W31" s="1113"/>
      <c r="X31" s="1113"/>
      <c r="Y31" s="1113"/>
      <c r="Z31" s="1113"/>
      <c r="AA31" s="1113">
        <v>9</v>
      </c>
      <c r="AB31" s="1113"/>
      <c r="AC31" s="1113"/>
      <c r="AD31" s="1113"/>
      <c r="AE31" s="1114"/>
      <c r="AF31" s="1088">
        <v>9</v>
      </c>
      <c r="AG31" s="1089"/>
      <c r="AH31" s="1089"/>
      <c r="AI31" s="1089"/>
      <c r="AJ31" s="1090"/>
      <c r="AK31" s="1049">
        <v>76</v>
      </c>
      <c r="AL31" s="1040"/>
      <c r="AM31" s="1040"/>
      <c r="AN31" s="1040"/>
      <c r="AO31" s="1040"/>
      <c r="AP31" s="1040">
        <v>180</v>
      </c>
      <c r="AQ31" s="1040"/>
      <c r="AR31" s="1040"/>
      <c r="AS31" s="1040"/>
      <c r="AT31" s="1040"/>
      <c r="AU31" s="1040">
        <v>115</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1727</v>
      </c>
      <c r="R32" s="1113"/>
      <c r="S32" s="1113"/>
      <c r="T32" s="1113"/>
      <c r="U32" s="1113"/>
      <c r="V32" s="1113">
        <v>1662</v>
      </c>
      <c r="W32" s="1113"/>
      <c r="X32" s="1113"/>
      <c r="Y32" s="1113"/>
      <c r="Z32" s="1113"/>
      <c r="AA32" s="1113">
        <v>65</v>
      </c>
      <c r="AB32" s="1113"/>
      <c r="AC32" s="1113"/>
      <c r="AD32" s="1113"/>
      <c r="AE32" s="1114"/>
      <c r="AF32" s="1088">
        <v>65</v>
      </c>
      <c r="AG32" s="1089"/>
      <c r="AH32" s="1089"/>
      <c r="AI32" s="1089"/>
      <c r="AJ32" s="1090"/>
      <c r="AK32" s="1049">
        <v>288</v>
      </c>
      <c r="AL32" s="1040"/>
      <c r="AM32" s="1040"/>
      <c r="AN32" s="1040"/>
      <c r="AO32" s="1040"/>
      <c r="AP32" s="1040">
        <v>5585</v>
      </c>
      <c r="AQ32" s="1040"/>
      <c r="AR32" s="1040"/>
      <c r="AS32" s="1040"/>
      <c r="AT32" s="1040"/>
      <c r="AU32" s="1040">
        <v>2072</v>
      </c>
      <c r="AV32" s="1040"/>
      <c r="AW32" s="1040"/>
      <c r="AX32" s="1040"/>
      <c r="AY32" s="1040"/>
      <c r="AZ32" s="1111" t="s">
        <v>555</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394</v>
      </c>
      <c r="R33" s="1113"/>
      <c r="S33" s="1113"/>
      <c r="T33" s="1113"/>
      <c r="U33" s="1113"/>
      <c r="V33" s="1113">
        <v>370</v>
      </c>
      <c r="W33" s="1113"/>
      <c r="X33" s="1113"/>
      <c r="Y33" s="1113"/>
      <c r="Z33" s="1113"/>
      <c r="AA33" s="1113">
        <v>24</v>
      </c>
      <c r="AB33" s="1113"/>
      <c r="AC33" s="1113"/>
      <c r="AD33" s="1113"/>
      <c r="AE33" s="1114"/>
      <c r="AF33" s="1088">
        <v>24</v>
      </c>
      <c r="AG33" s="1089"/>
      <c r="AH33" s="1089"/>
      <c r="AI33" s="1089"/>
      <c r="AJ33" s="1090"/>
      <c r="AK33" s="1049">
        <v>175</v>
      </c>
      <c r="AL33" s="1040"/>
      <c r="AM33" s="1040"/>
      <c r="AN33" s="1040"/>
      <c r="AO33" s="1040"/>
      <c r="AP33" s="1040">
        <v>2225</v>
      </c>
      <c r="AQ33" s="1040"/>
      <c r="AR33" s="1040"/>
      <c r="AS33" s="1040"/>
      <c r="AT33" s="1040"/>
      <c r="AU33" s="1040">
        <v>2092</v>
      </c>
      <c r="AV33" s="1040"/>
      <c r="AW33" s="1040"/>
      <c r="AX33" s="1040"/>
      <c r="AY33" s="1040"/>
      <c r="AZ33" s="1111" t="s">
        <v>555</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1700</v>
      </c>
      <c r="AG63" s="1028"/>
      <c r="AH63" s="1028"/>
      <c r="AI63" s="1028"/>
      <c r="AJ63" s="1099"/>
      <c r="AK63" s="1100"/>
      <c r="AL63" s="1032"/>
      <c r="AM63" s="1032"/>
      <c r="AN63" s="1032"/>
      <c r="AO63" s="1032"/>
      <c r="AP63" s="1028">
        <v>7990</v>
      </c>
      <c r="AQ63" s="1028"/>
      <c r="AR63" s="1028"/>
      <c r="AS63" s="1028"/>
      <c r="AT63" s="1028"/>
      <c r="AU63" s="1028">
        <v>4279</v>
      </c>
      <c r="AV63" s="1028"/>
      <c r="AW63" s="1028"/>
      <c r="AX63" s="1028"/>
      <c r="AY63" s="1028"/>
      <c r="AZ63" s="1094"/>
      <c r="BA63" s="1094"/>
      <c r="BB63" s="1094"/>
      <c r="BC63" s="1094"/>
      <c r="BD63" s="1094"/>
      <c r="BE63" s="1029"/>
      <c r="BF63" s="1029"/>
      <c r="BG63" s="1029"/>
      <c r="BH63" s="1029"/>
      <c r="BI63" s="1030"/>
      <c r="BJ63" s="1095" t="s">
        <v>382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386</v>
      </c>
      <c r="W66" s="1071"/>
      <c r="X66" s="1071"/>
      <c r="Y66" s="1071"/>
      <c r="Z66" s="1072"/>
      <c r="AA66" s="1070" t="s">
        <v>387</v>
      </c>
      <c r="AB66" s="1071"/>
      <c r="AC66" s="1071"/>
      <c r="AD66" s="1071"/>
      <c r="AE66" s="1072"/>
      <c r="AF66" s="1076" t="s">
        <v>405</v>
      </c>
      <c r="AG66" s="1077"/>
      <c r="AH66" s="1077"/>
      <c r="AI66" s="1077"/>
      <c r="AJ66" s="1078"/>
      <c r="AK66" s="1070" t="s">
        <v>389</v>
      </c>
      <c r="AL66" s="1065"/>
      <c r="AM66" s="1065"/>
      <c r="AN66" s="1065"/>
      <c r="AO66" s="1066"/>
      <c r="AP66" s="1070" t="s">
        <v>406</v>
      </c>
      <c r="AQ66" s="1071"/>
      <c r="AR66" s="1071"/>
      <c r="AS66" s="1071"/>
      <c r="AT66" s="1072"/>
      <c r="AU66" s="1070" t="s">
        <v>407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556</v>
      </c>
      <c r="C68" s="1055"/>
      <c r="D68" s="1055"/>
      <c r="E68" s="1055"/>
      <c r="F68" s="1055"/>
      <c r="G68" s="1055"/>
      <c r="H68" s="1055"/>
      <c r="I68" s="1055"/>
      <c r="J68" s="1055"/>
      <c r="K68" s="1055"/>
      <c r="L68" s="1055"/>
      <c r="M68" s="1055"/>
      <c r="N68" s="1055"/>
      <c r="O68" s="1055"/>
      <c r="P68" s="1056"/>
      <c r="Q68" s="1057">
        <v>7204</v>
      </c>
      <c r="R68" s="1051"/>
      <c r="S68" s="1051"/>
      <c r="T68" s="1051"/>
      <c r="U68" s="1051"/>
      <c r="V68" s="1051">
        <v>6951</v>
      </c>
      <c r="W68" s="1051"/>
      <c r="X68" s="1051"/>
      <c r="Y68" s="1051"/>
      <c r="Z68" s="1051"/>
      <c r="AA68" s="1051">
        <v>253</v>
      </c>
      <c r="AB68" s="1051"/>
      <c r="AC68" s="1051"/>
      <c r="AD68" s="1051"/>
      <c r="AE68" s="1051"/>
      <c r="AF68" s="1051">
        <v>143</v>
      </c>
      <c r="AG68" s="1051"/>
      <c r="AH68" s="1051"/>
      <c r="AI68" s="1051"/>
      <c r="AJ68" s="1051"/>
      <c r="AK68" s="1051" t="s">
        <v>573</v>
      </c>
      <c r="AL68" s="1051"/>
      <c r="AM68" s="1051"/>
      <c r="AN68" s="1051"/>
      <c r="AO68" s="1051"/>
      <c r="AP68" s="1051">
        <v>3861</v>
      </c>
      <c r="AQ68" s="1051"/>
      <c r="AR68" s="1051"/>
      <c r="AS68" s="1051"/>
      <c r="AT68" s="1051"/>
      <c r="AU68" s="1051">
        <v>1398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557</v>
      </c>
      <c r="C69" s="1044"/>
      <c r="D69" s="1044"/>
      <c r="E69" s="1044"/>
      <c r="F69" s="1044"/>
      <c r="G69" s="1044"/>
      <c r="H69" s="1044"/>
      <c r="I69" s="1044"/>
      <c r="J69" s="1044"/>
      <c r="K69" s="1044"/>
      <c r="L69" s="1044"/>
      <c r="M69" s="1044"/>
      <c r="N69" s="1044"/>
      <c r="O69" s="1044"/>
      <c r="P69" s="1045"/>
      <c r="Q69" s="1046">
        <v>159</v>
      </c>
      <c r="R69" s="1040"/>
      <c r="S69" s="1040"/>
      <c r="T69" s="1040"/>
      <c r="U69" s="1040"/>
      <c r="V69" s="1040">
        <v>152</v>
      </c>
      <c r="W69" s="1040"/>
      <c r="X69" s="1040"/>
      <c r="Y69" s="1040"/>
      <c r="Z69" s="1040"/>
      <c r="AA69" s="1040">
        <v>7</v>
      </c>
      <c r="AB69" s="1040"/>
      <c r="AC69" s="1040"/>
      <c r="AD69" s="1040"/>
      <c r="AE69" s="1040"/>
      <c r="AF69" s="1040">
        <v>7</v>
      </c>
      <c r="AG69" s="1040"/>
      <c r="AH69" s="1040"/>
      <c r="AI69" s="1040"/>
      <c r="AJ69" s="1040"/>
      <c r="AK69" s="1040" t="s">
        <v>573</v>
      </c>
      <c r="AL69" s="1040"/>
      <c r="AM69" s="1040"/>
      <c r="AN69" s="1040"/>
      <c r="AO69" s="1040"/>
      <c r="AP69" s="1040" t="s">
        <v>555</v>
      </c>
      <c r="AQ69" s="1040"/>
      <c r="AR69" s="1040"/>
      <c r="AS69" s="1040"/>
      <c r="AT69" s="1040"/>
      <c r="AU69" s="1040" t="s">
        <v>555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558</v>
      </c>
      <c r="C70" s="1044"/>
      <c r="D70" s="1044"/>
      <c r="E70" s="1044"/>
      <c r="F70" s="1044"/>
      <c r="G70" s="1044"/>
      <c r="H70" s="1044"/>
      <c r="I70" s="1044"/>
      <c r="J70" s="1044"/>
      <c r="K70" s="1044"/>
      <c r="L70" s="1044"/>
      <c r="M70" s="1044"/>
      <c r="N70" s="1044"/>
      <c r="O70" s="1044"/>
      <c r="P70" s="1045"/>
      <c r="Q70" s="1046">
        <v>3434</v>
      </c>
      <c r="R70" s="1040"/>
      <c r="S70" s="1040"/>
      <c r="T70" s="1040"/>
      <c r="U70" s="1040"/>
      <c r="V70" s="1040">
        <v>3569</v>
      </c>
      <c r="W70" s="1040"/>
      <c r="X70" s="1040"/>
      <c r="Y70" s="1040"/>
      <c r="Z70" s="1040"/>
      <c r="AA70" s="1040">
        <v>-135</v>
      </c>
      <c r="AB70" s="1040"/>
      <c r="AC70" s="1040"/>
      <c r="AD70" s="1040"/>
      <c r="AE70" s="1040"/>
      <c r="AF70" s="1040">
        <v>533</v>
      </c>
      <c r="AG70" s="1040"/>
      <c r="AH70" s="1040"/>
      <c r="AI70" s="1040"/>
      <c r="AJ70" s="1040"/>
      <c r="AK70" s="1040">
        <v>931</v>
      </c>
      <c r="AL70" s="1040"/>
      <c r="AM70" s="1040"/>
      <c r="AN70" s="1040"/>
      <c r="AO70" s="1040"/>
      <c r="AP70" s="1040">
        <v>1132</v>
      </c>
      <c r="AQ70" s="1040"/>
      <c r="AR70" s="1040"/>
      <c r="AS70" s="1040"/>
      <c r="AT70" s="1040"/>
      <c r="AU70" s="1040">
        <v>530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559</v>
      </c>
      <c r="C71" s="1044"/>
      <c r="D71" s="1044"/>
      <c r="E71" s="1044"/>
      <c r="F71" s="1044"/>
      <c r="G71" s="1044"/>
      <c r="H71" s="1044"/>
      <c r="I71" s="1044"/>
      <c r="J71" s="1044"/>
      <c r="K71" s="1044"/>
      <c r="L71" s="1044"/>
      <c r="M71" s="1044"/>
      <c r="N71" s="1044"/>
      <c r="O71" s="1044"/>
      <c r="P71" s="1045"/>
      <c r="Q71" s="1046">
        <v>4838</v>
      </c>
      <c r="R71" s="1040"/>
      <c r="S71" s="1040"/>
      <c r="T71" s="1040"/>
      <c r="U71" s="1040"/>
      <c r="V71" s="1040">
        <v>4747</v>
      </c>
      <c r="W71" s="1040"/>
      <c r="X71" s="1040"/>
      <c r="Y71" s="1040"/>
      <c r="Z71" s="1040"/>
      <c r="AA71" s="1040">
        <v>91</v>
      </c>
      <c r="AB71" s="1040"/>
      <c r="AC71" s="1040"/>
      <c r="AD71" s="1040"/>
      <c r="AE71" s="1040"/>
      <c r="AF71" s="1040">
        <v>2114</v>
      </c>
      <c r="AG71" s="1040"/>
      <c r="AH71" s="1040"/>
      <c r="AI71" s="1040"/>
      <c r="AJ71" s="1040"/>
      <c r="AK71" s="1040">
        <v>413</v>
      </c>
      <c r="AL71" s="1040"/>
      <c r="AM71" s="1040"/>
      <c r="AN71" s="1040"/>
      <c r="AO71" s="1040"/>
      <c r="AP71" s="1040">
        <v>11953</v>
      </c>
      <c r="AQ71" s="1040"/>
      <c r="AR71" s="1040"/>
      <c r="AS71" s="1040"/>
      <c r="AT71" s="1040"/>
      <c r="AU71" s="1040">
        <v>550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560</v>
      </c>
      <c r="C72" s="1044"/>
      <c r="D72" s="1044"/>
      <c r="E72" s="1044"/>
      <c r="F72" s="1044"/>
      <c r="G72" s="1044"/>
      <c r="H72" s="1044"/>
      <c r="I72" s="1044"/>
      <c r="J72" s="1044"/>
      <c r="K72" s="1044"/>
      <c r="L72" s="1044"/>
      <c r="M72" s="1044"/>
      <c r="N72" s="1044"/>
      <c r="O72" s="1044"/>
      <c r="P72" s="1045"/>
      <c r="Q72" s="1046">
        <v>6705</v>
      </c>
      <c r="R72" s="1040"/>
      <c r="S72" s="1040"/>
      <c r="T72" s="1040"/>
      <c r="U72" s="1040"/>
      <c r="V72" s="1040">
        <v>5556</v>
      </c>
      <c r="W72" s="1040"/>
      <c r="X72" s="1040"/>
      <c r="Y72" s="1040"/>
      <c r="Z72" s="1040"/>
      <c r="AA72" s="1040">
        <v>1149</v>
      </c>
      <c r="AB72" s="1040"/>
      <c r="AC72" s="1040"/>
      <c r="AD72" s="1040"/>
      <c r="AE72" s="1040"/>
      <c r="AF72" s="1040">
        <v>7724</v>
      </c>
      <c r="AG72" s="1040"/>
      <c r="AH72" s="1040"/>
      <c r="AI72" s="1040"/>
      <c r="AJ72" s="1040"/>
      <c r="AK72" s="1040" t="s">
        <v>573</v>
      </c>
      <c r="AL72" s="1040"/>
      <c r="AM72" s="1040"/>
      <c r="AN72" s="1040"/>
      <c r="AO72" s="1040"/>
      <c r="AP72" s="1040">
        <v>5927</v>
      </c>
      <c r="AQ72" s="1040"/>
      <c r="AR72" s="1040"/>
      <c r="AS72" s="1040"/>
      <c r="AT72" s="1040"/>
      <c r="AU72" s="1040" t="s">
        <v>555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561</v>
      </c>
      <c r="C73" s="1044"/>
      <c r="D73" s="1044"/>
      <c r="E73" s="1044"/>
      <c r="F73" s="1044"/>
      <c r="G73" s="1044"/>
      <c r="H73" s="1044"/>
      <c r="I73" s="1044"/>
      <c r="J73" s="1044"/>
      <c r="K73" s="1044"/>
      <c r="L73" s="1044"/>
      <c r="M73" s="1044"/>
      <c r="N73" s="1044"/>
      <c r="O73" s="1044"/>
      <c r="P73" s="1045"/>
      <c r="Q73" s="1046">
        <v>24203</v>
      </c>
      <c r="R73" s="1040"/>
      <c r="S73" s="1040"/>
      <c r="T73" s="1040"/>
      <c r="U73" s="1040"/>
      <c r="V73" s="1040">
        <v>22513</v>
      </c>
      <c r="W73" s="1040"/>
      <c r="X73" s="1040"/>
      <c r="Y73" s="1040"/>
      <c r="Z73" s="1040"/>
      <c r="AA73" s="1040">
        <v>1690</v>
      </c>
      <c r="AB73" s="1040"/>
      <c r="AC73" s="1040"/>
      <c r="AD73" s="1040"/>
      <c r="AE73" s="1040"/>
      <c r="AF73" s="1040">
        <v>1690</v>
      </c>
      <c r="AG73" s="1040"/>
      <c r="AH73" s="1040"/>
      <c r="AI73" s="1040"/>
      <c r="AJ73" s="1040"/>
      <c r="AK73" s="1040">
        <v>32</v>
      </c>
      <c r="AL73" s="1040"/>
      <c r="AM73" s="1040"/>
      <c r="AN73" s="1040"/>
      <c r="AO73" s="1040"/>
      <c r="AP73" s="1040" t="s">
        <v>555</v>
      </c>
      <c r="AQ73" s="1040"/>
      <c r="AR73" s="1040"/>
      <c r="AS73" s="1040"/>
      <c r="AT73" s="1040"/>
      <c r="AU73" s="1040" t="s">
        <v>555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562</v>
      </c>
      <c r="C74" s="1044"/>
      <c r="D74" s="1044"/>
      <c r="E74" s="1044"/>
      <c r="F74" s="1044"/>
      <c r="G74" s="1044"/>
      <c r="H74" s="1044"/>
      <c r="I74" s="1044"/>
      <c r="J74" s="1044"/>
      <c r="K74" s="1044"/>
      <c r="L74" s="1044"/>
      <c r="M74" s="1044"/>
      <c r="N74" s="1044"/>
      <c r="O74" s="1044"/>
      <c r="P74" s="1045"/>
      <c r="Q74" s="1046">
        <v>176</v>
      </c>
      <c r="R74" s="1040"/>
      <c r="S74" s="1040"/>
      <c r="T74" s="1040"/>
      <c r="U74" s="1040"/>
      <c r="V74" s="1040">
        <v>143</v>
      </c>
      <c r="W74" s="1040"/>
      <c r="X74" s="1040"/>
      <c r="Y74" s="1040"/>
      <c r="Z74" s="1040"/>
      <c r="AA74" s="1040">
        <v>33</v>
      </c>
      <c r="AB74" s="1040"/>
      <c r="AC74" s="1040"/>
      <c r="AD74" s="1040"/>
      <c r="AE74" s="1040"/>
      <c r="AF74" s="1040">
        <v>33</v>
      </c>
      <c r="AG74" s="1040"/>
      <c r="AH74" s="1040"/>
      <c r="AI74" s="1040"/>
      <c r="AJ74" s="1040"/>
      <c r="AK74" s="1040" t="s">
        <v>555</v>
      </c>
      <c r="AL74" s="1040"/>
      <c r="AM74" s="1040"/>
      <c r="AN74" s="1040"/>
      <c r="AO74" s="1040"/>
      <c r="AP74" s="1040" t="s">
        <v>555</v>
      </c>
      <c r="AQ74" s="1040"/>
      <c r="AR74" s="1040"/>
      <c r="AS74" s="1040"/>
      <c r="AT74" s="1040"/>
      <c r="AU74" s="1040" t="s">
        <v>555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563</v>
      </c>
      <c r="C75" s="1044"/>
      <c r="D75" s="1044"/>
      <c r="E75" s="1044"/>
      <c r="F75" s="1044"/>
      <c r="G75" s="1044"/>
      <c r="H75" s="1044"/>
      <c r="I75" s="1044"/>
      <c r="J75" s="1044"/>
      <c r="K75" s="1044"/>
      <c r="L75" s="1044"/>
      <c r="M75" s="1044"/>
      <c r="N75" s="1044"/>
      <c r="O75" s="1044"/>
      <c r="P75" s="1045"/>
      <c r="Q75" s="1047">
        <v>113</v>
      </c>
      <c r="R75" s="1048"/>
      <c r="S75" s="1048"/>
      <c r="T75" s="1048"/>
      <c r="U75" s="1049"/>
      <c r="V75" s="1050">
        <v>105</v>
      </c>
      <c r="W75" s="1048"/>
      <c r="X75" s="1048"/>
      <c r="Y75" s="1048"/>
      <c r="Z75" s="1049"/>
      <c r="AA75" s="1050">
        <v>7</v>
      </c>
      <c r="AB75" s="1048"/>
      <c r="AC75" s="1048"/>
      <c r="AD75" s="1048"/>
      <c r="AE75" s="1049"/>
      <c r="AF75" s="1050">
        <v>7</v>
      </c>
      <c r="AG75" s="1048"/>
      <c r="AH75" s="1048"/>
      <c r="AI75" s="1048"/>
      <c r="AJ75" s="1049"/>
      <c r="AK75" s="1050">
        <v>2</v>
      </c>
      <c r="AL75" s="1048"/>
      <c r="AM75" s="1048"/>
      <c r="AN75" s="1048"/>
      <c r="AO75" s="1049"/>
      <c r="AP75" s="1050" t="s">
        <v>567</v>
      </c>
      <c r="AQ75" s="1048"/>
      <c r="AR75" s="1048"/>
      <c r="AS75" s="1048"/>
      <c r="AT75" s="1049"/>
      <c r="AU75" s="1050" t="s">
        <v>555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564</v>
      </c>
      <c r="C76" s="1044"/>
      <c r="D76" s="1044"/>
      <c r="E76" s="1044"/>
      <c r="F76" s="1044"/>
      <c r="G76" s="1044"/>
      <c r="H76" s="1044"/>
      <c r="I76" s="1044"/>
      <c r="J76" s="1044"/>
      <c r="K76" s="1044"/>
      <c r="L76" s="1044"/>
      <c r="M76" s="1044"/>
      <c r="N76" s="1044"/>
      <c r="O76" s="1044"/>
      <c r="P76" s="1045"/>
      <c r="Q76" s="1047">
        <v>116</v>
      </c>
      <c r="R76" s="1048"/>
      <c r="S76" s="1048"/>
      <c r="T76" s="1048"/>
      <c r="U76" s="1049"/>
      <c r="V76" s="1050">
        <v>88</v>
      </c>
      <c r="W76" s="1048"/>
      <c r="X76" s="1048"/>
      <c r="Y76" s="1048"/>
      <c r="Z76" s="1049"/>
      <c r="AA76" s="1050">
        <v>27</v>
      </c>
      <c r="AB76" s="1048"/>
      <c r="AC76" s="1048"/>
      <c r="AD76" s="1048"/>
      <c r="AE76" s="1049"/>
      <c r="AF76" s="1050">
        <v>27</v>
      </c>
      <c r="AG76" s="1048"/>
      <c r="AH76" s="1048"/>
      <c r="AI76" s="1048"/>
      <c r="AJ76" s="1049"/>
      <c r="AK76" s="1050" t="s">
        <v>555</v>
      </c>
      <c r="AL76" s="1048"/>
      <c r="AM76" s="1048"/>
      <c r="AN76" s="1048"/>
      <c r="AO76" s="1049"/>
      <c r="AP76" s="1050" t="s">
        <v>555</v>
      </c>
      <c r="AQ76" s="1048"/>
      <c r="AR76" s="1048"/>
      <c r="AS76" s="1048"/>
      <c r="AT76" s="1049"/>
      <c r="AU76" s="1050" t="s">
        <v>555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565</v>
      </c>
      <c r="C77" s="1044"/>
      <c r="D77" s="1044"/>
      <c r="E77" s="1044"/>
      <c r="F77" s="1044"/>
      <c r="G77" s="1044"/>
      <c r="H77" s="1044"/>
      <c r="I77" s="1044"/>
      <c r="J77" s="1044"/>
      <c r="K77" s="1044"/>
      <c r="L77" s="1044"/>
      <c r="M77" s="1044"/>
      <c r="N77" s="1044"/>
      <c r="O77" s="1044"/>
      <c r="P77" s="1045"/>
      <c r="Q77" s="1047">
        <v>2217</v>
      </c>
      <c r="R77" s="1048"/>
      <c r="S77" s="1048"/>
      <c r="T77" s="1048"/>
      <c r="U77" s="1049"/>
      <c r="V77" s="1050">
        <v>1583</v>
      </c>
      <c r="W77" s="1048"/>
      <c r="X77" s="1048"/>
      <c r="Y77" s="1048"/>
      <c r="Z77" s="1049"/>
      <c r="AA77" s="1050">
        <v>634</v>
      </c>
      <c r="AB77" s="1048"/>
      <c r="AC77" s="1048"/>
      <c r="AD77" s="1048"/>
      <c r="AE77" s="1049"/>
      <c r="AF77" s="1050">
        <v>634</v>
      </c>
      <c r="AG77" s="1048"/>
      <c r="AH77" s="1048"/>
      <c r="AI77" s="1048"/>
      <c r="AJ77" s="1049"/>
      <c r="AK77" s="1050">
        <v>128</v>
      </c>
      <c r="AL77" s="1048"/>
      <c r="AM77" s="1048"/>
      <c r="AN77" s="1048"/>
      <c r="AO77" s="1049"/>
      <c r="AP77" s="1050" t="s">
        <v>555</v>
      </c>
      <c r="AQ77" s="1048"/>
      <c r="AR77" s="1048"/>
      <c r="AS77" s="1048"/>
      <c r="AT77" s="1049"/>
      <c r="AU77" s="1050" t="s">
        <v>555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566</v>
      </c>
      <c r="C78" s="1044"/>
      <c r="D78" s="1044"/>
      <c r="E78" s="1044"/>
      <c r="F78" s="1044"/>
      <c r="G78" s="1044"/>
      <c r="H78" s="1044"/>
      <c r="I78" s="1044"/>
      <c r="J78" s="1044"/>
      <c r="K78" s="1044"/>
      <c r="L78" s="1044"/>
      <c r="M78" s="1044"/>
      <c r="N78" s="1044"/>
      <c r="O78" s="1044"/>
      <c r="P78" s="1045"/>
      <c r="Q78" s="1046">
        <v>597893</v>
      </c>
      <c r="R78" s="1040"/>
      <c r="S78" s="1040"/>
      <c r="T78" s="1040"/>
      <c r="U78" s="1040"/>
      <c r="V78" s="1040">
        <v>589317</v>
      </c>
      <c r="W78" s="1040"/>
      <c r="X78" s="1040"/>
      <c r="Y78" s="1040"/>
      <c r="Z78" s="1040"/>
      <c r="AA78" s="1040">
        <v>8576</v>
      </c>
      <c r="AB78" s="1040"/>
      <c r="AC78" s="1040"/>
      <c r="AD78" s="1040"/>
      <c r="AE78" s="1040"/>
      <c r="AF78" s="1040">
        <v>8576</v>
      </c>
      <c r="AG78" s="1040"/>
      <c r="AH78" s="1040"/>
      <c r="AI78" s="1040"/>
      <c r="AJ78" s="1040"/>
      <c r="AK78" s="1040">
        <v>3188</v>
      </c>
      <c r="AL78" s="1040"/>
      <c r="AM78" s="1040"/>
      <c r="AN78" s="1040"/>
      <c r="AO78" s="1040"/>
      <c r="AP78" s="1040" t="s">
        <v>555</v>
      </c>
      <c r="AQ78" s="1040"/>
      <c r="AR78" s="1040"/>
      <c r="AS78" s="1040"/>
      <c r="AT78" s="1040"/>
      <c r="AU78" s="1040" t="s">
        <v>555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21488</v>
      </c>
      <c r="AG88" s="1028"/>
      <c r="AH88" s="1028"/>
      <c r="AI88" s="1028"/>
      <c r="AJ88" s="1028"/>
      <c r="AK88" s="1032"/>
      <c r="AL88" s="1032"/>
      <c r="AM88" s="1032"/>
      <c r="AN88" s="1032"/>
      <c r="AO88" s="1032"/>
      <c r="AP88" s="1028">
        <v>22873</v>
      </c>
      <c r="AQ88" s="1028"/>
      <c r="AR88" s="1028"/>
      <c r="AS88" s="1028"/>
      <c r="AT88" s="1028"/>
      <c r="AU88" s="1028">
        <v>2478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300</v>
      </c>
      <c r="AG109" s="963"/>
      <c r="AH109" s="963"/>
      <c r="AI109" s="963"/>
      <c r="AJ109" s="964"/>
      <c r="AK109" s="965" t="s">
        <v>299</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300</v>
      </c>
      <c r="BW109" s="963"/>
      <c r="BX109" s="963"/>
      <c r="BY109" s="963"/>
      <c r="BZ109" s="964"/>
      <c r="CA109" s="965" t="s">
        <v>299</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300</v>
      </c>
      <c r="DM109" s="963"/>
      <c r="DN109" s="963"/>
      <c r="DO109" s="963"/>
      <c r="DP109" s="964"/>
      <c r="DQ109" s="965" t="s">
        <v>299</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3543495</v>
      </c>
      <c r="AB110" s="956"/>
      <c r="AC110" s="956"/>
      <c r="AD110" s="956"/>
      <c r="AE110" s="957"/>
      <c r="AF110" s="958">
        <v>3569577</v>
      </c>
      <c r="AG110" s="956"/>
      <c r="AH110" s="956"/>
      <c r="AI110" s="956"/>
      <c r="AJ110" s="957"/>
      <c r="AK110" s="958">
        <v>3486550</v>
      </c>
      <c r="AL110" s="956"/>
      <c r="AM110" s="956"/>
      <c r="AN110" s="956"/>
      <c r="AO110" s="957"/>
      <c r="AP110" s="959">
        <v>22</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40365672</v>
      </c>
      <c r="BR110" s="903"/>
      <c r="BS110" s="903"/>
      <c r="BT110" s="903"/>
      <c r="BU110" s="903"/>
      <c r="BV110" s="903">
        <v>39645112</v>
      </c>
      <c r="BW110" s="903"/>
      <c r="BX110" s="903"/>
      <c r="BY110" s="903"/>
      <c r="BZ110" s="903"/>
      <c r="CA110" s="903">
        <v>39283203</v>
      </c>
      <c r="CB110" s="903"/>
      <c r="CC110" s="903"/>
      <c r="CD110" s="903"/>
      <c r="CE110" s="903"/>
      <c r="CF110" s="927">
        <v>247.6</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382</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382</v>
      </c>
      <c r="AG111" s="984"/>
      <c r="AH111" s="984"/>
      <c r="AI111" s="984"/>
      <c r="AJ111" s="985"/>
      <c r="AK111" s="986" t="s">
        <v>382</v>
      </c>
      <c r="AL111" s="984"/>
      <c r="AM111" s="984"/>
      <c r="AN111" s="984"/>
      <c r="AO111" s="985"/>
      <c r="AP111" s="987" t="s">
        <v>382</v>
      </c>
      <c r="AQ111" s="988"/>
      <c r="AR111" s="988"/>
      <c r="AS111" s="988"/>
      <c r="AT111" s="989"/>
      <c r="AU111" s="997"/>
      <c r="AV111" s="998"/>
      <c r="AW111" s="998"/>
      <c r="AX111" s="998"/>
      <c r="AY111" s="998"/>
      <c r="AZ111" s="873" t="s">
        <v>425</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382</v>
      </c>
      <c r="BW111" s="875"/>
      <c r="BX111" s="875"/>
      <c r="BY111" s="875"/>
      <c r="BZ111" s="875"/>
      <c r="CA111" s="875" t="s">
        <v>121</v>
      </c>
      <c r="CB111" s="875"/>
      <c r="CC111" s="875"/>
      <c r="CD111" s="875"/>
      <c r="CE111" s="875"/>
      <c r="CF111" s="936" t="s">
        <v>121</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382</v>
      </c>
      <c r="DH111" s="875"/>
      <c r="DI111" s="875"/>
      <c r="DJ111" s="875"/>
      <c r="DK111" s="875"/>
      <c r="DL111" s="875" t="s">
        <v>382</v>
      </c>
      <c r="DM111" s="875"/>
      <c r="DN111" s="875"/>
      <c r="DO111" s="875"/>
      <c r="DP111" s="875"/>
      <c r="DQ111" s="875" t="s">
        <v>382</v>
      </c>
      <c r="DR111" s="875"/>
      <c r="DS111" s="875"/>
      <c r="DT111" s="875"/>
      <c r="DU111" s="875"/>
      <c r="DV111" s="852" t="s">
        <v>382</v>
      </c>
      <c r="DW111" s="852"/>
      <c r="DX111" s="852"/>
      <c r="DY111" s="852"/>
      <c r="DZ111" s="853"/>
    </row>
    <row r="112" spans="1:131" s="226" customFormat="1" ht="26.25" customHeight="1" x14ac:dyDescent="0.15">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382</v>
      </c>
      <c r="AB112" s="838"/>
      <c r="AC112" s="838"/>
      <c r="AD112" s="838"/>
      <c r="AE112" s="839"/>
      <c r="AF112" s="840" t="s">
        <v>382</v>
      </c>
      <c r="AG112" s="838"/>
      <c r="AH112" s="838"/>
      <c r="AI112" s="838"/>
      <c r="AJ112" s="839"/>
      <c r="AK112" s="840" t="s">
        <v>121</v>
      </c>
      <c r="AL112" s="838"/>
      <c r="AM112" s="838"/>
      <c r="AN112" s="838"/>
      <c r="AO112" s="839"/>
      <c r="AP112" s="885" t="s">
        <v>382</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4646016</v>
      </c>
      <c r="BR112" s="875"/>
      <c r="BS112" s="875"/>
      <c r="BT112" s="875"/>
      <c r="BU112" s="875"/>
      <c r="BV112" s="875">
        <v>4409782</v>
      </c>
      <c r="BW112" s="875"/>
      <c r="BX112" s="875"/>
      <c r="BY112" s="875"/>
      <c r="BZ112" s="875"/>
      <c r="CA112" s="875">
        <v>4278338</v>
      </c>
      <c r="CB112" s="875"/>
      <c r="CC112" s="875"/>
      <c r="CD112" s="875"/>
      <c r="CE112" s="875"/>
      <c r="CF112" s="936">
        <v>27</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382</v>
      </c>
      <c r="DH112" s="875"/>
      <c r="DI112" s="875"/>
      <c r="DJ112" s="875"/>
      <c r="DK112" s="875"/>
      <c r="DL112" s="875" t="s">
        <v>382</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408903</v>
      </c>
      <c r="AB113" s="984"/>
      <c r="AC113" s="984"/>
      <c r="AD113" s="984"/>
      <c r="AE113" s="985"/>
      <c r="AF113" s="986">
        <v>386923</v>
      </c>
      <c r="AG113" s="984"/>
      <c r="AH113" s="984"/>
      <c r="AI113" s="984"/>
      <c r="AJ113" s="985"/>
      <c r="AK113" s="986">
        <v>420117</v>
      </c>
      <c r="AL113" s="984"/>
      <c r="AM113" s="984"/>
      <c r="AN113" s="984"/>
      <c r="AO113" s="985"/>
      <c r="AP113" s="987">
        <v>2.6</v>
      </c>
      <c r="AQ113" s="988"/>
      <c r="AR113" s="988"/>
      <c r="AS113" s="988"/>
      <c r="AT113" s="989"/>
      <c r="AU113" s="997"/>
      <c r="AV113" s="998"/>
      <c r="AW113" s="998"/>
      <c r="AX113" s="998"/>
      <c r="AY113" s="998"/>
      <c r="AZ113" s="873" t="s">
        <v>432</v>
      </c>
      <c r="BA113" s="808"/>
      <c r="BB113" s="808"/>
      <c r="BC113" s="808"/>
      <c r="BD113" s="808"/>
      <c r="BE113" s="808"/>
      <c r="BF113" s="808"/>
      <c r="BG113" s="808"/>
      <c r="BH113" s="808"/>
      <c r="BI113" s="808"/>
      <c r="BJ113" s="808"/>
      <c r="BK113" s="808"/>
      <c r="BL113" s="808"/>
      <c r="BM113" s="808"/>
      <c r="BN113" s="808"/>
      <c r="BO113" s="808"/>
      <c r="BP113" s="809"/>
      <c r="BQ113" s="874">
        <v>2283251</v>
      </c>
      <c r="BR113" s="875"/>
      <c r="BS113" s="875"/>
      <c r="BT113" s="875"/>
      <c r="BU113" s="875"/>
      <c r="BV113" s="875">
        <v>2448939</v>
      </c>
      <c r="BW113" s="875"/>
      <c r="BX113" s="875"/>
      <c r="BY113" s="875"/>
      <c r="BZ113" s="875"/>
      <c r="CA113" s="875">
        <v>2477206</v>
      </c>
      <c r="CB113" s="875"/>
      <c r="CC113" s="875"/>
      <c r="CD113" s="875"/>
      <c r="CE113" s="875"/>
      <c r="CF113" s="936">
        <v>15.6</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382</v>
      </c>
      <c r="DM113" s="838"/>
      <c r="DN113" s="838"/>
      <c r="DO113" s="838"/>
      <c r="DP113" s="839"/>
      <c r="DQ113" s="840" t="s">
        <v>382</v>
      </c>
      <c r="DR113" s="838"/>
      <c r="DS113" s="838"/>
      <c r="DT113" s="838"/>
      <c r="DU113" s="839"/>
      <c r="DV113" s="885" t="s">
        <v>121</v>
      </c>
      <c r="DW113" s="886"/>
      <c r="DX113" s="886"/>
      <c r="DY113" s="886"/>
      <c r="DZ113" s="887"/>
    </row>
    <row r="114" spans="1:130" s="226" customFormat="1" ht="26.25" customHeight="1" x14ac:dyDescent="0.15">
      <c r="A114" s="979"/>
      <c r="B114" s="980"/>
      <c r="C114" s="808" t="s">
        <v>434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303638</v>
      </c>
      <c r="AB114" s="838"/>
      <c r="AC114" s="838"/>
      <c r="AD114" s="838"/>
      <c r="AE114" s="839"/>
      <c r="AF114" s="840">
        <v>307141</v>
      </c>
      <c r="AG114" s="838"/>
      <c r="AH114" s="838"/>
      <c r="AI114" s="838"/>
      <c r="AJ114" s="839"/>
      <c r="AK114" s="840">
        <v>330311</v>
      </c>
      <c r="AL114" s="838"/>
      <c r="AM114" s="838"/>
      <c r="AN114" s="838"/>
      <c r="AO114" s="839"/>
      <c r="AP114" s="885">
        <v>2.1</v>
      </c>
      <c r="AQ114" s="886"/>
      <c r="AR114" s="886"/>
      <c r="AS114" s="886"/>
      <c r="AT114" s="887"/>
      <c r="AU114" s="997"/>
      <c r="AV114" s="998"/>
      <c r="AW114" s="998"/>
      <c r="AX114" s="998"/>
      <c r="AY114" s="998"/>
      <c r="AZ114" s="873" t="s">
        <v>435</v>
      </c>
      <c r="BA114" s="808"/>
      <c r="BB114" s="808"/>
      <c r="BC114" s="808"/>
      <c r="BD114" s="808"/>
      <c r="BE114" s="808"/>
      <c r="BF114" s="808"/>
      <c r="BG114" s="808"/>
      <c r="BH114" s="808"/>
      <c r="BI114" s="808"/>
      <c r="BJ114" s="808"/>
      <c r="BK114" s="808"/>
      <c r="BL114" s="808"/>
      <c r="BM114" s="808"/>
      <c r="BN114" s="808"/>
      <c r="BO114" s="808"/>
      <c r="BP114" s="809"/>
      <c r="BQ114" s="874">
        <v>7154279</v>
      </c>
      <c r="BR114" s="875"/>
      <c r="BS114" s="875"/>
      <c r="BT114" s="875"/>
      <c r="BU114" s="875"/>
      <c r="BV114" s="875">
        <v>6845905</v>
      </c>
      <c r="BW114" s="875"/>
      <c r="BX114" s="875"/>
      <c r="BY114" s="875"/>
      <c r="BZ114" s="875"/>
      <c r="CA114" s="875">
        <v>6649589</v>
      </c>
      <c r="CB114" s="875"/>
      <c r="CC114" s="875"/>
      <c r="CD114" s="875"/>
      <c r="CE114" s="875"/>
      <c r="CF114" s="936">
        <v>41.9</v>
      </c>
      <c r="CG114" s="937"/>
      <c r="CH114" s="937"/>
      <c r="CI114" s="937"/>
      <c r="CJ114" s="937"/>
      <c r="CK114" s="992"/>
      <c r="CL114" s="879"/>
      <c r="CM114" s="882" t="s">
        <v>436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382</v>
      </c>
      <c r="DM114" s="838"/>
      <c r="DN114" s="838"/>
      <c r="DO114" s="838"/>
      <c r="DP114" s="839"/>
      <c r="DQ114" s="840" t="s">
        <v>121</v>
      </c>
      <c r="DR114" s="838"/>
      <c r="DS114" s="838"/>
      <c r="DT114" s="838"/>
      <c r="DU114" s="839"/>
      <c r="DV114" s="885" t="s">
        <v>382</v>
      </c>
      <c r="DW114" s="886"/>
      <c r="DX114" s="886"/>
      <c r="DY114" s="886"/>
      <c r="DZ114" s="887"/>
    </row>
    <row r="115" spans="1:130" s="226" customFormat="1" ht="26.25" customHeight="1" x14ac:dyDescent="0.15">
      <c r="A115" s="979"/>
      <c r="B115" s="980"/>
      <c r="C115" s="808" t="s">
        <v>437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405</v>
      </c>
      <c r="AB115" s="984"/>
      <c r="AC115" s="984"/>
      <c r="AD115" s="984"/>
      <c r="AE115" s="985"/>
      <c r="AF115" s="986" t="s">
        <v>382</v>
      </c>
      <c r="AG115" s="984"/>
      <c r="AH115" s="984"/>
      <c r="AI115" s="984"/>
      <c r="AJ115" s="985"/>
      <c r="AK115" s="986" t="s">
        <v>382</v>
      </c>
      <c r="AL115" s="984"/>
      <c r="AM115" s="984"/>
      <c r="AN115" s="984"/>
      <c r="AO115" s="985"/>
      <c r="AP115" s="987" t="s">
        <v>382</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v>5282</v>
      </c>
      <c r="BR115" s="875"/>
      <c r="BS115" s="875"/>
      <c r="BT115" s="875"/>
      <c r="BU115" s="875"/>
      <c r="BV115" s="875">
        <v>4231</v>
      </c>
      <c r="BW115" s="875"/>
      <c r="BX115" s="875"/>
      <c r="BY115" s="875"/>
      <c r="BZ115" s="875"/>
      <c r="CA115" s="875" t="s">
        <v>121</v>
      </c>
      <c r="CB115" s="875"/>
      <c r="CC115" s="875"/>
      <c r="CD115" s="875"/>
      <c r="CE115" s="875"/>
      <c r="CF115" s="936" t="s">
        <v>382</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382</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535</v>
      </c>
      <c r="AB116" s="838"/>
      <c r="AC116" s="838"/>
      <c r="AD116" s="838"/>
      <c r="AE116" s="839"/>
      <c r="AF116" s="840">
        <v>78</v>
      </c>
      <c r="AG116" s="838"/>
      <c r="AH116" s="838"/>
      <c r="AI116" s="838"/>
      <c r="AJ116" s="839"/>
      <c r="AK116" s="840">
        <v>92</v>
      </c>
      <c r="AL116" s="838"/>
      <c r="AM116" s="838"/>
      <c r="AN116" s="838"/>
      <c r="AO116" s="839"/>
      <c r="AP116" s="885">
        <v>0</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382</v>
      </c>
      <c r="BR116" s="875"/>
      <c r="BS116" s="875"/>
      <c r="BT116" s="875"/>
      <c r="BU116" s="875"/>
      <c r="BV116" s="875" t="s">
        <v>121</v>
      </c>
      <c r="BW116" s="875"/>
      <c r="BX116" s="875"/>
      <c r="BY116" s="875"/>
      <c r="BZ116" s="875"/>
      <c r="CA116" s="875" t="s">
        <v>121</v>
      </c>
      <c r="CB116" s="875"/>
      <c r="CC116" s="875"/>
      <c r="CD116" s="875"/>
      <c r="CE116" s="875"/>
      <c r="CF116" s="936" t="s">
        <v>382</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382</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4256976</v>
      </c>
      <c r="AB117" s="970"/>
      <c r="AC117" s="970"/>
      <c r="AD117" s="970"/>
      <c r="AE117" s="971"/>
      <c r="AF117" s="972">
        <v>4263719</v>
      </c>
      <c r="AG117" s="970"/>
      <c r="AH117" s="970"/>
      <c r="AI117" s="970"/>
      <c r="AJ117" s="971"/>
      <c r="AK117" s="972">
        <v>4237070</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382</v>
      </c>
      <c r="BR117" s="875"/>
      <c r="BS117" s="875"/>
      <c r="BT117" s="875"/>
      <c r="BU117" s="875"/>
      <c r="BV117" s="875" t="s">
        <v>382</v>
      </c>
      <c r="BW117" s="875"/>
      <c r="BX117" s="875"/>
      <c r="BY117" s="875"/>
      <c r="BZ117" s="875"/>
      <c r="CA117" s="875" t="s">
        <v>382</v>
      </c>
      <c r="CB117" s="875"/>
      <c r="CC117" s="875"/>
      <c r="CD117" s="875"/>
      <c r="CE117" s="875"/>
      <c r="CF117" s="936" t="s">
        <v>121</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382</v>
      </c>
      <c r="DH117" s="838"/>
      <c r="DI117" s="838"/>
      <c r="DJ117" s="838"/>
      <c r="DK117" s="839"/>
      <c r="DL117" s="840" t="s">
        <v>382</v>
      </c>
      <c r="DM117" s="838"/>
      <c r="DN117" s="838"/>
      <c r="DO117" s="838"/>
      <c r="DP117" s="839"/>
      <c r="DQ117" s="840" t="s">
        <v>382</v>
      </c>
      <c r="DR117" s="838"/>
      <c r="DS117" s="838"/>
      <c r="DT117" s="838"/>
      <c r="DU117" s="839"/>
      <c r="DV117" s="885" t="s">
        <v>382</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300</v>
      </c>
      <c r="AG118" s="963"/>
      <c r="AH118" s="963"/>
      <c r="AI118" s="963"/>
      <c r="AJ118" s="964"/>
      <c r="AK118" s="965" t="s">
        <v>299</v>
      </c>
      <c r="AL118" s="963"/>
      <c r="AM118" s="963"/>
      <c r="AN118" s="963"/>
      <c r="AO118" s="964"/>
      <c r="AP118" s="966" t="s">
        <v>418</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382</v>
      </c>
      <c r="BR118" s="906"/>
      <c r="BS118" s="906"/>
      <c r="BT118" s="906"/>
      <c r="BU118" s="906"/>
      <c r="BV118" s="906" t="s">
        <v>382</v>
      </c>
      <c r="BW118" s="906"/>
      <c r="BX118" s="906"/>
      <c r="BY118" s="906"/>
      <c r="BZ118" s="906"/>
      <c r="CA118" s="906" t="s">
        <v>121</v>
      </c>
      <c r="CB118" s="906"/>
      <c r="CC118" s="906"/>
      <c r="CD118" s="906"/>
      <c r="CE118" s="906"/>
      <c r="CF118" s="936" t="s">
        <v>382</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382</v>
      </c>
      <c r="DM118" s="838"/>
      <c r="DN118" s="838"/>
      <c r="DO118" s="838"/>
      <c r="DP118" s="839"/>
      <c r="DQ118" s="840" t="s">
        <v>382</v>
      </c>
      <c r="DR118" s="838"/>
      <c r="DS118" s="838"/>
      <c r="DT118" s="838"/>
      <c r="DU118" s="839"/>
      <c r="DV118" s="885" t="s">
        <v>382</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382</v>
      </c>
      <c r="AL119" s="956"/>
      <c r="AM119" s="956"/>
      <c r="AN119" s="956"/>
      <c r="AO119" s="957"/>
      <c r="AP119" s="959" t="s">
        <v>382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448</v>
      </c>
      <c r="BP119" s="939"/>
      <c r="BQ119" s="943">
        <v>54454500</v>
      </c>
      <c r="BR119" s="906"/>
      <c r="BS119" s="906"/>
      <c r="BT119" s="906"/>
      <c r="BU119" s="906"/>
      <c r="BV119" s="906">
        <v>53353969</v>
      </c>
      <c r="BW119" s="906"/>
      <c r="BX119" s="906"/>
      <c r="BY119" s="906"/>
      <c r="BZ119" s="906"/>
      <c r="CA119" s="906">
        <v>52688336</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382</v>
      </c>
      <c r="DH119" s="821"/>
      <c r="DI119" s="821"/>
      <c r="DJ119" s="821"/>
      <c r="DK119" s="822"/>
      <c r="DL119" s="823" t="s">
        <v>121</v>
      </c>
      <c r="DM119" s="821"/>
      <c r="DN119" s="821"/>
      <c r="DO119" s="821"/>
      <c r="DP119" s="822"/>
      <c r="DQ119" s="823" t="s">
        <v>382</v>
      </c>
      <c r="DR119" s="821"/>
      <c r="DS119" s="821"/>
      <c r="DT119" s="821"/>
      <c r="DU119" s="822"/>
      <c r="DV119" s="909" t="s">
        <v>121</v>
      </c>
      <c r="DW119" s="910"/>
      <c r="DX119" s="910"/>
      <c r="DY119" s="910"/>
      <c r="DZ119" s="911"/>
    </row>
    <row r="120" spans="1:130" s="226" customFormat="1" ht="26.25" customHeight="1" x14ac:dyDescent="0.15">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382</v>
      </c>
      <c r="AG120" s="838"/>
      <c r="AH120" s="838"/>
      <c r="AI120" s="838"/>
      <c r="AJ120" s="839"/>
      <c r="AK120" s="840" t="s">
        <v>382</v>
      </c>
      <c r="AL120" s="838"/>
      <c r="AM120" s="838"/>
      <c r="AN120" s="838"/>
      <c r="AO120" s="839"/>
      <c r="AP120" s="885" t="s">
        <v>382</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6346492</v>
      </c>
      <c r="BR120" s="903"/>
      <c r="BS120" s="903"/>
      <c r="BT120" s="903"/>
      <c r="BU120" s="903"/>
      <c r="BV120" s="903">
        <v>6621611</v>
      </c>
      <c r="BW120" s="903"/>
      <c r="BX120" s="903"/>
      <c r="BY120" s="903"/>
      <c r="BZ120" s="903"/>
      <c r="CA120" s="903">
        <v>6796604</v>
      </c>
      <c r="CB120" s="903"/>
      <c r="CC120" s="903"/>
      <c r="CD120" s="903"/>
      <c r="CE120" s="903"/>
      <c r="CF120" s="927">
        <v>42.8</v>
      </c>
      <c r="CG120" s="928"/>
      <c r="CH120" s="928"/>
      <c r="CI120" s="928"/>
      <c r="CJ120" s="928"/>
      <c r="CK120" s="929" t="s">
        <v>452</v>
      </c>
      <c r="CL120" s="913"/>
      <c r="CM120" s="913"/>
      <c r="CN120" s="913"/>
      <c r="CO120" s="914"/>
      <c r="CP120" s="933" t="s">
        <v>453</v>
      </c>
      <c r="CQ120" s="934"/>
      <c r="CR120" s="934"/>
      <c r="CS120" s="934"/>
      <c r="CT120" s="934"/>
      <c r="CU120" s="934"/>
      <c r="CV120" s="934"/>
      <c r="CW120" s="934"/>
      <c r="CX120" s="934"/>
      <c r="CY120" s="934"/>
      <c r="CZ120" s="934"/>
      <c r="DA120" s="934"/>
      <c r="DB120" s="934"/>
      <c r="DC120" s="934"/>
      <c r="DD120" s="934"/>
      <c r="DE120" s="934"/>
      <c r="DF120" s="935"/>
      <c r="DG120" s="922">
        <v>2266553</v>
      </c>
      <c r="DH120" s="903"/>
      <c r="DI120" s="903"/>
      <c r="DJ120" s="903"/>
      <c r="DK120" s="903"/>
      <c r="DL120" s="903">
        <v>2207425</v>
      </c>
      <c r="DM120" s="903"/>
      <c r="DN120" s="903"/>
      <c r="DO120" s="903"/>
      <c r="DP120" s="903"/>
      <c r="DQ120" s="903">
        <v>2091730</v>
      </c>
      <c r="DR120" s="903"/>
      <c r="DS120" s="903"/>
      <c r="DT120" s="903"/>
      <c r="DU120" s="903"/>
      <c r="DV120" s="904">
        <v>13.2</v>
      </c>
      <c r="DW120" s="904"/>
      <c r="DX120" s="904"/>
      <c r="DY120" s="904"/>
      <c r="DZ120" s="905"/>
    </row>
    <row r="121" spans="1:130" s="226" customFormat="1" ht="26.25" customHeight="1" x14ac:dyDescent="0.15">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382</v>
      </c>
      <c r="AB121" s="838"/>
      <c r="AC121" s="838"/>
      <c r="AD121" s="838"/>
      <c r="AE121" s="839"/>
      <c r="AF121" s="840" t="s">
        <v>382</v>
      </c>
      <c r="AG121" s="838"/>
      <c r="AH121" s="838"/>
      <c r="AI121" s="838"/>
      <c r="AJ121" s="839"/>
      <c r="AK121" s="840" t="s">
        <v>382</v>
      </c>
      <c r="AL121" s="838"/>
      <c r="AM121" s="838"/>
      <c r="AN121" s="838"/>
      <c r="AO121" s="839"/>
      <c r="AP121" s="885" t="s">
        <v>121</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1978823</v>
      </c>
      <c r="BR121" s="875"/>
      <c r="BS121" s="875"/>
      <c r="BT121" s="875"/>
      <c r="BU121" s="875"/>
      <c r="BV121" s="875">
        <v>1926538</v>
      </c>
      <c r="BW121" s="875"/>
      <c r="BX121" s="875"/>
      <c r="BY121" s="875"/>
      <c r="BZ121" s="875"/>
      <c r="CA121" s="875">
        <v>3158525</v>
      </c>
      <c r="CB121" s="875"/>
      <c r="CC121" s="875"/>
      <c r="CD121" s="875"/>
      <c r="CE121" s="875"/>
      <c r="CF121" s="936">
        <v>19.899999999999999</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v>2223409</v>
      </c>
      <c r="DH121" s="875"/>
      <c r="DI121" s="875"/>
      <c r="DJ121" s="875"/>
      <c r="DK121" s="875"/>
      <c r="DL121" s="875">
        <v>2071188</v>
      </c>
      <c r="DM121" s="875"/>
      <c r="DN121" s="875"/>
      <c r="DO121" s="875"/>
      <c r="DP121" s="875"/>
      <c r="DQ121" s="875">
        <v>2071906</v>
      </c>
      <c r="DR121" s="875"/>
      <c r="DS121" s="875"/>
      <c r="DT121" s="875"/>
      <c r="DU121" s="875"/>
      <c r="DV121" s="852">
        <v>13.1</v>
      </c>
      <c r="DW121" s="852"/>
      <c r="DX121" s="852"/>
      <c r="DY121" s="852"/>
      <c r="DZ121" s="853"/>
    </row>
    <row r="122" spans="1:130" s="226" customFormat="1" ht="26.25" customHeight="1" x14ac:dyDescent="0.15">
      <c r="A122" s="878"/>
      <c r="B122" s="879"/>
      <c r="C122" s="882" t="s">
        <v>436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382</v>
      </c>
      <c r="AB122" s="838"/>
      <c r="AC122" s="838"/>
      <c r="AD122" s="838"/>
      <c r="AE122" s="839"/>
      <c r="AF122" s="840" t="s">
        <v>382</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26833508</v>
      </c>
      <c r="BR122" s="906"/>
      <c r="BS122" s="906"/>
      <c r="BT122" s="906"/>
      <c r="BU122" s="906"/>
      <c r="BV122" s="906">
        <v>26665641</v>
      </c>
      <c r="BW122" s="906"/>
      <c r="BX122" s="906"/>
      <c r="BY122" s="906"/>
      <c r="BZ122" s="906"/>
      <c r="CA122" s="906">
        <v>26821137</v>
      </c>
      <c r="CB122" s="906"/>
      <c r="CC122" s="906"/>
      <c r="CD122" s="906"/>
      <c r="CE122" s="906"/>
      <c r="CF122" s="907">
        <v>169.1</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v>156054</v>
      </c>
      <c r="DH122" s="875"/>
      <c r="DI122" s="875"/>
      <c r="DJ122" s="875"/>
      <c r="DK122" s="875"/>
      <c r="DL122" s="875">
        <v>131169</v>
      </c>
      <c r="DM122" s="875"/>
      <c r="DN122" s="875"/>
      <c r="DO122" s="875"/>
      <c r="DP122" s="875"/>
      <c r="DQ122" s="875">
        <v>114702</v>
      </c>
      <c r="DR122" s="875"/>
      <c r="DS122" s="875"/>
      <c r="DT122" s="875"/>
      <c r="DU122" s="875"/>
      <c r="DV122" s="852">
        <v>0.7</v>
      </c>
      <c r="DW122" s="852"/>
      <c r="DX122" s="852"/>
      <c r="DY122" s="852"/>
      <c r="DZ122" s="853"/>
    </row>
    <row r="123" spans="1:130" s="226" customFormat="1" ht="26.25" customHeight="1" x14ac:dyDescent="0.15">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382</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457</v>
      </c>
      <c r="BP123" s="939"/>
      <c r="BQ123" s="893">
        <v>35158823</v>
      </c>
      <c r="BR123" s="894"/>
      <c r="BS123" s="894"/>
      <c r="BT123" s="894"/>
      <c r="BU123" s="894"/>
      <c r="BV123" s="894">
        <v>35213790</v>
      </c>
      <c r="BW123" s="894"/>
      <c r="BX123" s="894"/>
      <c r="BY123" s="894"/>
      <c r="BZ123" s="894"/>
      <c r="CA123" s="894">
        <v>36776266</v>
      </c>
      <c r="CB123" s="894"/>
      <c r="CC123" s="894"/>
      <c r="CD123" s="894"/>
      <c r="CE123" s="894"/>
      <c r="CF123" s="804"/>
      <c r="CG123" s="805"/>
      <c r="CH123" s="805"/>
      <c r="CI123" s="805"/>
      <c r="CJ123" s="895"/>
      <c r="CK123" s="930"/>
      <c r="CL123" s="916"/>
      <c r="CM123" s="916"/>
      <c r="CN123" s="916"/>
      <c r="CO123" s="917"/>
      <c r="CP123" s="896" t="s">
        <v>458</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x14ac:dyDescent="0.2">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120.3</v>
      </c>
      <c r="BR124" s="892"/>
      <c r="BS124" s="892"/>
      <c r="BT124" s="892"/>
      <c r="BU124" s="892"/>
      <c r="BV124" s="892">
        <v>115</v>
      </c>
      <c r="BW124" s="892"/>
      <c r="BX124" s="892"/>
      <c r="BY124" s="892"/>
      <c r="BZ124" s="892"/>
      <c r="CA124" s="892">
        <v>100.3</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382</v>
      </c>
      <c r="DM125" s="903"/>
      <c r="DN125" s="903"/>
      <c r="DO125" s="903"/>
      <c r="DP125" s="903"/>
      <c r="DQ125" s="903" t="s">
        <v>121</v>
      </c>
      <c r="DR125" s="903"/>
      <c r="DS125" s="903"/>
      <c r="DT125" s="903"/>
      <c r="DU125" s="903"/>
      <c r="DV125" s="904" t="s">
        <v>382</v>
      </c>
      <c r="DW125" s="904"/>
      <c r="DX125" s="904"/>
      <c r="DY125" s="904"/>
      <c r="DZ125" s="905"/>
    </row>
    <row r="126" spans="1:130" s="226" customFormat="1" ht="26.25" customHeight="1" thickBot="1" x14ac:dyDescent="0.2">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398</v>
      </c>
      <c r="AB126" s="838"/>
      <c r="AC126" s="838"/>
      <c r="AD126" s="838"/>
      <c r="AE126" s="839"/>
      <c r="AF126" s="840" t="s">
        <v>121</v>
      </c>
      <c r="AG126" s="838"/>
      <c r="AH126" s="838"/>
      <c r="AI126" s="838"/>
      <c r="AJ126" s="839"/>
      <c r="AK126" s="840" t="s">
        <v>121</v>
      </c>
      <c r="AL126" s="838"/>
      <c r="AM126" s="838"/>
      <c r="AN126" s="838"/>
      <c r="AO126" s="839"/>
      <c r="AP126" s="885" t="s">
        <v>382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382</v>
      </c>
      <c r="DW126" s="852"/>
      <c r="DX126" s="852"/>
      <c r="DY126" s="852"/>
      <c r="DZ126" s="853"/>
    </row>
    <row r="127" spans="1:130" s="226" customFormat="1" ht="26.25" customHeight="1" x14ac:dyDescent="0.15">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7</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382</v>
      </c>
      <c r="DR127" s="875"/>
      <c r="DS127" s="875"/>
      <c r="DT127" s="875"/>
      <c r="DU127" s="875"/>
      <c r="DV127" s="852" t="s">
        <v>121</v>
      </c>
      <c r="DW127" s="852"/>
      <c r="DX127" s="852"/>
      <c r="DY127" s="852"/>
      <c r="DZ127" s="853"/>
    </row>
    <row r="128" spans="1:130" s="226" customFormat="1" ht="26.25" customHeight="1" thickBot="1" x14ac:dyDescent="0.2">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376922</v>
      </c>
      <c r="AB128" s="859"/>
      <c r="AC128" s="859"/>
      <c r="AD128" s="859"/>
      <c r="AE128" s="860"/>
      <c r="AF128" s="861">
        <v>331881</v>
      </c>
      <c r="AG128" s="859"/>
      <c r="AH128" s="859"/>
      <c r="AI128" s="859"/>
      <c r="AJ128" s="860"/>
      <c r="AK128" s="861">
        <v>396281</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382</v>
      </c>
      <c r="BG128" s="845"/>
      <c r="BH128" s="845"/>
      <c r="BI128" s="845"/>
      <c r="BJ128" s="845"/>
      <c r="BK128" s="845"/>
      <c r="BL128" s="868"/>
      <c r="BM128" s="844">
        <v>12.58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v>5282</v>
      </c>
      <c r="DH128" s="849"/>
      <c r="DI128" s="849"/>
      <c r="DJ128" s="849"/>
      <c r="DK128" s="849"/>
      <c r="DL128" s="849">
        <v>4231</v>
      </c>
      <c r="DM128" s="849"/>
      <c r="DN128" s="849"/>
      <c r="DO128" s="849"/>
      <c r="DP128" s="849"/>
      <c r="DQ128" s="849" t="s">
        <v>382</v>
      </c>
      <c r="DR128" s="849"/>
      <c r="DS128" s="849"/>
      <c r="DT128" s="849"/>
      <c r="DU128" s="849"/>
      <c r="DV128" s="850" t="s">
        <v>382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18216103</v>
      </c>
      <c r="AB129" s="838"/>
      <c r="AC129" s="838"/>
      <c r="AD129" s="838"/>
      <c r="AE129" s="839"/>
      <c r="AF129" s="840">
        <v>17997126</v>
      </c>
      <c r="AG129" s="838"/>
      <c r="AH129" s="838"/>
      <c r="AI129" s="838"/>
      <c r="AJ129" s="839"/>
      <c r="AK129" s="840">
        <v>18190113</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121</v>
      </c>
      <c r="BG129" s="828"/>
      <c r="BH129" s="828"/>
      <c r="BI129" s="828"/>
      <c r="BJ129" s="828"/>
      <c r="BK129" s="828"/>
      <c r="BL129" s="829"/>
      <c r="BM129" s="827">
        <v>17.579999999999998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2179319</v>
      </c>
      <c r="AB130" s="838"/>
      <c r="AC130" s="838"/>
      <c r="AD130" s="838"/>
      <c r="AE130" s="839"/>
      <c r="AF130" s="840">
        <v>2227188</v>
      </c>
      <c r="AG130" s="838"/>
      <c r="AH130" s="838"/>
      <c r="AI130" s="838"/>
      <c r="AJ130" s="839"/>
      <c r="AK130" s="840">
        <v>2326981</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10.3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16036784</v>
      </c>
      <c r="AB131" s="821"/>
      <c r="AC131" s="821"/>
      <c r="AD131" s="821"/>
      <c r="AE131" s="822"/>
      <c r="AF131" s="823">
        <v>15769938</v>
      </c>
      <c r="AG131" s="821"/>
      <c r="AH131" s="821"/>
      <c r="AI131" s="821"/>
      <c r="AJ131" s="822"/>
      <c r="AK131" s="823">
        <v>15863132</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v>100.3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10.60521237</v>
      </c>
      <c r="AB132" s="801"/>
      <c r="AC132" s="801"/>
      <c r="AD132" s="801"/>
      <c r="AE132" s="802"/>
      <c r="AF132" s="803">
        <v>10.809490820000001</v>
      </c>
      <c r="AG132" s="801"/>
      <c r="AH132" s="801"/>
      <c r="AI132" s="801"/>
      <c r="AJ132" s="802"/>
      <c r="AK132" s="803">
        <v>9.5429326309999993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10.7</v>
      </c>
      <c r="AB133" s="780"/>
      <c r="AC133" s="780"/>
      <c r="AD133" s="780"/>
      <c r="AE133" s="781"/>
      <c r="AF133" s="779">
        <v>10.4</v>
      </c>
      <c r="AG133" s="780"/>
      <c r="AH133" s="780"/>
      <c r="AI133" s="780"/>
      <c r="AJ133" s="781"/>
      <c r="AK133" s="779">
        <v>10.3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44VOSiqcnygEohxUhdEVwMoJpCq48NcLeuave76V/+jEPt9Xi/ZI8+PAbhC1Qz1YXEAPf6qTgALMEwVrYs4tw==" saltValue="F/u94WJ1Uod+IEQJb0uo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mzMEKywaQjuP6y8c62Mq6QsRk/J37/otdqjlyTMmNBOxf9qjyO+7+W5rR7qkPr0nvM3tDvC6PsZIaJ7nu59zg==" saltValue="a1WwKhWpiG1h4yn45uGQ+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cZP1oRhWTgHHcz+HqDzK5gGYMrPiCTaDolq6ndjpmdRYfKdr/Rbh9QWw0aNE1ono3doXwoEOFyuoijeRMmrWQ==" saltValue="QjD9bnfkQvYPTb1uoHMxg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5237758</v>
      </c>
      <c r="AP9" s="292">
        <v>57888</v>
      </c>
      <c r="AQ9" s="293">
        <v>57316</v>
      </c>
      <c r="AR9" s="294">
        <v>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25440</v>
      </c>
      <c r="AP10" s="295">
        <v>281</v>
      </c>
      <c r="AQ10" s="296">
        <v>3762</v>
      </c>
      <c r="AR10" s="297">
        <v>-92.5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762336</v>
      </c>
      <c r="AP11" s="295">
        <v>8425</v>
      </c>
      <c r="AQ11" s="296">
        <v>6408</v>
      </c>
      <c r="AR11" s="297">
        <v>31.5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v>351607</v>
      </c>
      <c r="AP12" s="295">
        <v>3886</v>
      </c>
      <c r="AQ12" s="296">
        <v>891</v>
      </c>
      <c r="AR12" s="297">
        <v>336.1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250100</v>
      </c>
      <c r="AP14" s="295">
        <v>2764</v>
      </c>
      <c r="AQ14" s="296">
        <v>2694</v>
      </c>
      <c r="AR14" s="297">
        <v>2.6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v>122492</v>
      </c>
      <c r="AP15" s="295">
        <v>1354</v>
      </c>
      <c r="AQ15" s="296">
        <v>1362</v>
      </c>
      <c r="AR15" s="297">
        <v>-0.6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-610964</v>
      </c>
      <c r="AP16" s="295">
        <v>-6752</v>
      </c>
      <c r="AQ16" s="296">
        <v>-4530</v>
      </c>
      <c r="AR16" s="297">
        <v>49.1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6138769</v>
      </c>
      <c r="AP17" s="295">
        <v>67846</v>
      </c>
      <c r="AQ17" s="296">
        <v>67903</v>
      </c>
      <c r="AR17" s="297">
        <v>-0.1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6.27</v>
      </c>
      <c r="AP21" s="308">
        <v>6.2</v>
      </c>
      <c r="AQ21" s="309">
        <v>7.0000000000000007E-2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100</v>
      </c>
      <c r="AP22" s="313">
        <v>98.7</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3486550</v>
      </c>
      <c r="AP32" s="322">
        <v>38534</v>
      </c>
      <c r="AQ32" s="323">
        <v>34720</v>
      </c>
      <c r="AR32" s="324">
        <v>11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497</v>
      </c>
      <c r="AP33" s="322" t="s">
        <v>497</v>
      </c>
      <c r="AQ33" s="323">
        <v>1</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497</v>
      </c>
      <c r="AP34" s="322" t="s">
        <v>497</v>
      </c>
      <c r="AQ34" s="323">
        <v>22</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420117</v>
      </c>
      <c r="AP35" s="322">
        <v>4643</v>
      </c>
      <c r="AQ35" s="323">
        <v>9232</v>
      </c>
      <c r="AR35" s="324">
        <v>-49.7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330311</v>
      </c>
      <c r="AP36" s="322">
        <v>3651</v>
      </c>
      <c r="AQ36" s="323">
        <v>2017</v>
      </c>
      <c r="AR36" s="324">
        <v>81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t="s">
        <v>497</v>
      </c>
      <c r="AP37" s="322" t="s">
        <v>497</v>
      </c>
      <c r="AQ37" s="323">
        <v>1146</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v>92</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v>-396281</v>
      </c>
      <c r="AP39" s="322">
        <v>-4380</v>
      </c>
      <c r="AQ39" s="323">
        <v>-6713</v>
      </c>
      <c r="AR39" s="324">
        <v>-34.799999999999997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-2326981</v>
      </c>
      <c r="AP40" s="322">
        <v>-25718</v>
      </c>
      <c r="AQ40" s="323">
        <v>-28519</v>
      </c>
      <c r="AR40" s="324">
        <v>-9.8000000000000007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1513808</v>
      </c>
      <c r="AP41" s="322">
        <v>16731</v>
      </c>
      <c r="AQ41" s="323">
        <v>11906</v>
      </c>
      <c r="AR41" s="324">
        <v>40.5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2558125</v>
      </c>
      <c r="AN51" s="344">
        <v>27662</v>
      </c>
      <c r="AO51" s="345">
        <v>137.30000000000001</v>
      </c>
      <c r="AP51" s="346">
        <v>63956</v>
      </c>
      <c r="AQ51" s="347">
        <v>25.7</v>
      </c>
      <c r="AR51" s="348">
        <v>111.6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1096366</v>
      </c>
      <c r="AN52" s="352">
        <v>11855</v>
      </c>
      <c r="AO52" s="353">
        <v>31.3</v>
      </c>
      <c r="AP52" s="354">
        <v>29239</v>
      </c>
      <c r="AQ52" s="355">
        <v>8.8000000000000007</v>
      </c>
      <c r="AR52" s="356">
        <v>22.5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4133465</v>
      </c>
      <c r="AN53" s="344">
        <v>45000</v>
      </c>
      <c r="AO53" s="345">
        <v>62.7</v>
      </c>
      <c r="AP53" s="346">
        <v>66255</v>
      </c>
      <c r="AQ53" s="347">
        <v>3.6</v>
      </c>
      <c r="AR53" s="348">
        <v>59.1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1582200</v>
      </c>
      <c r="AN54" s="352">
        <v>17225</v>
      </c>
      <c r="AO54" s="353">
        <v>45.3</v>
      </c>
      <c r="AP54" s="354">
        <v>31822</v>
      </c>
      <c r="AQ54" s="355">
        <v>8.8000000000000007</v>
      </c>
      <c r="AR54" s="356">
        <v>36.5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3184219</v>
      </c>
      <c r="AN55" s="344">
        <v>34854</v>
      </c>
      <c r="AO55" s="345">
        <v>-22.5</v>
      </c>
      <c r="AP55" s="346">
        <v>54227</v>
      </c>
      <c r="AQ55" s="347">
        <v>-18.2</v>
      </c>
      <c r="AR55" s="348">
        <v>-4.3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1195807</v>
      </c>
      <c r="AN56" s="352">
        <v>13089</v>
      </c>
      <c r="AO56" s="353">
        <v>-24</v>
      </c>
      <c r="AP56" s="354">
        <v>29694</v>
      </c>
      <c r="AQ56" s="355">
        <v>-6.7</v>
      </c>
      <c r="AR56" s="356">
        <v>-17.3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2801702</v>
      </c>
      <c r="AN57" s="344">
        <v>30805</v>
      </c>
      <c r="AO57" s="345">
        <v>-11.6</v>
      </c>
      <c r="AP57" s="346">
        <v>44504</v>
      </c>
      <c r="AQ57" s="347">
        <v>-17.899999999999999</v>
      </c>
      <c r="AR57" s="348">
        <v>6.3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1105655</v>
      </c>
      <c r="AN58" s="352">
        <v>12157</v>
      </c>
      <c r="AO58" s="353">
        <v>-7.1</v>
      </c>
      <c r="AP58" s="354">
        <v>25876</v>
      </c>
      <c r="AQ58" s="355">
        <v>-12.9</v>
      </c>
      <c r="AR58" s="356">
        <v>5.8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3254174</v>
      </c>
      <c r="AN59" s="344">
        <v>35965</v>
      </c>
      <c r="AO59" s="345">
        <v>16.8</v>
      </c>
      <c r="AP59" s="346">
        <v>47820</v>
      </c>
      <c r="AQ59" s="347">
        <v>7.5</v>
      </c>
      <c r="AR59" s="348">
        <v>9.3000000000000007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1725568</v>
      </c>
      <c r="AN60" s="352">
        <v>19071</v>
      </c>
      <c r="AO60" s="353">
        <v>56.9</v>
      </c>
      <c r="AP60" s="354">
        <v>25855</v>
      </c>
      <c r="AQ60" s="355">
        <v>-0.1</v>
      </c>
      <c r="AR60" s="356">
        <v>57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3186337</v>
      </c>
      <c r="AN61" s="359">
        <v>34857</v>
      </c>
      <c r="AO61" s="360">
        <v>36.5</v>
      </c>
      <c r="AP61" s="361">
        <v>55352</v>
      </c>
      <c r="AQ61" s="362">
        <v>0.1</v>
      </c>
      <c r="AR61" s="348">
        <v>36.4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1341119</v>
      </c>
      <c r="AN62" s="352">
        <v>14679</v>
      </c>
      <c r="AO62" s="353">
        <v>20.5</v>
      </c>
      <c r="AP62" s="354">
        <v>28497</v>
      </c>
      <c r="AQ62" s="355">
        <v>-0.4</v>
      </c>
      <c r="AR62" s="356">
        <v>20.9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fKndYgBuJzn7hd4y9jA0roaQL4BF29jfl199XofUb/D1/7Fgtt3RYhXafCGrtEYIozpkevRKmm8E3tCGYwGXg==" saltValue="VLLSwO6bnvpDOIY1jDOi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O2jQcJXK9e9M/5C0abYriwU5WQbUtpQRgxuoh/00AdGSd4c9TQYN48OBpIVfSiW8s10TQN26yQDQ2Dni+ab1A==" saltValue="IO8ht1TLMFhNrKs3KxPiv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8vrI+WKKdUDbRvFEXZAW51dl9DlKRfdf3FE1Yv3EdfUuueQGPti/h3zSHDvFTyh5gt0Rtz8cfNlhM9xQrNAfQ==" saltValue="238KygsUF6cbqRJTQ4/t6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15.09</v>
      </c>
      <c r="G47" s="12">
        <v>18.739999999999998</v>
      </c>
      <c r="H47" s="12">
        <v>25.67</v>
      </c>
      <c r="I47" s="12">
        <v>26.26</v>
      </c>
      <c r="J47" s="13">
        <v>27.08</v>
      </c>
    </row>
    <row r="48" spans="2:10" ht="57.75" customHeight="1" x14ac:dyDescent="0.15">
      <c r="B48" s="14"/>
      <c r="C48" s="1214" t="s">
        <v>4</v>
      </c>
      <c r="D48" s="1214"/>
      <c r="E48" s="1215"/>
      <c r="F48" s="15">
        <v>6.49</v>
      </c>
      <c r="G48" s="16">
        <v>5.8</v>
      </c>
      <c r="H48" s="16">
        <v>5.33</v>
      </c>
      <c r="I48" s="16">
        <v>4.93</v>
      </c>
      <c r="J48" s="17">
        <v>2.88</v>
      </c>
    </row>
    <row r="49" spans="2:10" ht="57.75" customHeight="1" thickBot="1" x14ac:dyDescent="0.2">
      <c r="B49" s="18"/>
      <c r="C49" s="1216" t="s">
        <v>5</v>
      </c>
      <c r="D49" s="1216"/>
      <c r="E49" s="1217"/>
      <c r="F49" s="19">
        <v>6.14</v>
      </c>
      <c r="G49" s="20">
        <v>0.2</v>
      </c>
      <c r="H49" s="20">
        <v>3.99</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CyjX14gs6K2Jc8OB2nVmcg9BwkY18nz49q1WntniJd2fTGtlBf4sQNgT+iJu8UDmyRN1AAIMFcUOzHlJEZoMA==" saltValue="wjYY+FkhthvUEKfTJXOGi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2019-10-18T11:43:28Z</cp:lastPrinted>
  <dcterms:modified xsi:type="dcterms:W3CDTF">2019-10-29T06:51:00Z</dcterms:modified>
</cp:coreProperties>
</file>