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20" yWindow="255"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<sst xmlns="http://schemas.openxmlformats.org/spreadsheetml/2006/main" count="1001" uniqueCount="561">
  <si>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</si>
  <si>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</si>
  <si>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</si>
  <si>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</si>
  <si>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</si>
  <si>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</si>
  <si>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</si>
  <si>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</si>
  <si>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</si>
  <si>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</si>
  <si>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</si>
  <si>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</si>
  <si>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</si>
  <si>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</si>
  <si>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</si>
  <si>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</si>
  <si>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</si>
  <si>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</si>
  <si>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</si>
  <si>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</si>
  <si>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</si>
  <si>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</si>
  <si>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</si>
  <si>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</si>
  <si>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</si>
  <si>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</si>
  <si>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</si>
  <si>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</si>
  <si>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</si>
  <si>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</si>
  <si>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</si>
  <si>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</si>
  <si>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</si>
  <si>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</si>
  <si>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</si>
  <si>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</si>
  <si>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</si>
  <si>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</si>
  <si>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</si>
  <si>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</si>
  <si>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</si>
  <si>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</si>
  <si>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</si>
  <si>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</si>
  <si>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</si>
  <si>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</si>
  <si>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</si>
  <si>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</si>
  <si>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</si>
  <si>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</si>
  <si>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</si>
  <si>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</si>
  <si>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</si>
  <si>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</si>
  <si>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</si>
  <si>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</si>
  <si>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</si>
  <si>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</si>
  <si>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</si>
  <si>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</si>
  <si>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</si>
  <si>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</si>
  <si>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</si>
  <si>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</si>
  <si>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</si>
  <si>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</si>
  <si>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</si>
  <si>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</si>
  <si>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</si>
  <si>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</si>
  <si>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</si>
  <si>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</si>
  <si>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</si>
  <si>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</si>
  <si>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</si>
  <si>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</si>
  <si>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</si>
  <si>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</si>
  <si>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</si>
  <si>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</si>
  <si>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</si>
  <si>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</si>
  <si>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</si>
  <si>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</si>
  <si>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</si>
  <si>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</si>
  <si>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</si>
  <si>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</si>
  <si>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</si>
  <si>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</si>
  <si>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</si>
  <si>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</si>
  <si>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</si>
  <si>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</si>
  <si>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</si>
  <si>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</si>
  <si>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</si>
  <si>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</si>
  <si>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</si>
  <si>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</si>
  <si>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</si>
  <si>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</si>
  <si>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</si>
  <si>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</si>
  <si>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</si>
  <si>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</si>
  <si>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</si>
  <si>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</si>
  <si>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</si>
  <si>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</si>
  <si>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</si>
  <si>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</si>
  <si>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</si>
  <si>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</si>
  <si>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</si>
  <si>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</si>
  <si>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</si>
  <si>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</si>
  <si>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</si>
  <si>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</si>
  <si>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</si>
  <si>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</si>
  <si>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</si>
  <si>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</si>
  <si>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</si>
  <si>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</si>
  <si>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</si>
  <si>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</si>
  <si>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</si>
  <si>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</si>
  <si>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</si>
  <si>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</si>
  <si>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</si>
  <si>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</si>
  <si>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</si>
  <si>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</si>
  <si>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</si>
  <si>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</si>
  <si>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</si>
  <si>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</si>
  <si>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</si>
  <si>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</si>
  <si>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</si>
  <si>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</si>
  <si>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</si>
  <si>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</si>
  <si>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</si>
  <si>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</si>
  <si>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</si>
  <si>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</si>
  <si>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</si>
  <si>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</si>
  <si>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</si>
  <si>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</si>
  <si>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</si>
  <si>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</si>
  <si>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</si>
  <si>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</si>
  <si>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</si>
  <si>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</si>
  <si>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</si>
  <si>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</si>
  <si>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</si>
  <si>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</si>
  <si>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</si>
  <si>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</si>
  <si>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</si>
  <si>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</si>
  <si>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</si>
  <si>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</si>
  <si>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</si>
  <si>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</si>
  <si>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</si>
  <si>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</si>
  <si>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</si>
  <si>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</si>
  <si>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</si>
  <si>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</si>
  <si>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</si>
  <si>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</si>
  <si>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</si>
  <si>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</si>
  <si>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</si>
  <si>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</si>
  <si>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</si>
  <si>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</si>
  <si>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</si>
  <si>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</si>
  <si>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</si>
  <si>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</si>
  <si>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千葉県茂原市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</si>
  <si>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</si>
  <si>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</si>
  <si>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</si>
  <si>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</si>
  <si>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</si>
  <si>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</si>
  <si>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</si>
  <si>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</si>
  <si>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</si>
  <si>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</si>
  <si>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</si>
  <si>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</si>
  <si>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</si>
  <si>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</si>
  <si>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</si>
  <si>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</si>
  <si>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</si>
  <si>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</si>
  <si>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</si>
  <si>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</si>
  <si>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</si>
  <si>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</si>
  <si>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</si>
  <si>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</si>
  <si>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</si>
  <si>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</si>
  <si>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</si>
  <si>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</si>
  <si>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</si>
  <si>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</si>
  <si>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</si>
  <si>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</si>
  <si>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</si>
  <si>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</si>
  <si>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</si>
  <si>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</si>
  <si>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</si>
  <si>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</si>
  <si>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</si>
  <si>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</si>
  <si>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</si>
  <si>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</si>
  <si>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</si>
  <si>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</si>
  <si>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</si>
  <si>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</si>
  <si>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</si>
  <si>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</si>
  <si>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</si>
  <si>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</si>
  <si>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</si>
  <si>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</si>
  <si>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</si>
  <si>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</si>
  <si>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</si>
  <si>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</si>
  <si>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</si>
  <si>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</si>
  <si>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</si>
  <si>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</si>
  <si>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</si>
  <si>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</si>
  <si>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</si>
  <si>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</si>
  <si>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</si>
  <si>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</si>
  <si>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</si>
  <si>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</si>
  <si>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</si>
  <si>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</si>
  <si>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</si>
  <si>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</si>
  <si>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</si>
  <si>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</si>
  <si>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</si>
  <si>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</si>
  <si>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</si>
  <si>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</si>
  <si>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</si>
  <si>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</si>
  <si>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</si>
  <si>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</si>
  <si>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</si>
  <si>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</si>
  <si>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</si>
  <si>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</si>
  <si>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</si>
  <si>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</si>
  <si>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</si>
  <si>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</si>
  <si>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</si>
  <si>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</si>
  <si>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</si>
  <si>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</si>
  <si>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</si>
  <si>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</si>
  <si>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</si>
  <si>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</si>
  <si>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</si>
  <si>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</si>
  <si>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</si>
  <si>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</si>
  <si>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</si>
  <si>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</si>
  <si>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</si>
  <si>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</si>
  <si>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</si>
  <si>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</si>
  <si>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</si>
  <si>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</si>
  <si>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</si>
  <si>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</si>
  <si>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</si>
  <si>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</si>
  <si>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</si>
  <si>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</si>
  <si>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</si>
  <si>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</si>
  <si>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</si>
  <si>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</si>
  <si>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</si>
  <si>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</si>
  <si>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</si>
  <si>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</si>
  <si>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</si>
  <si>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</si>
  <si>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</si>
  <si>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</si>
  <si>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</si>
  <si>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</si>
  <si>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</si>
  <si>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</si>
  <si>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</si>
  <si>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</si>
  <si>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</si>
  <si>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</si>
  <si>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</si>
  <si>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</si>
  <si>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</si>
  <si>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</si>
  <si>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</si>
  <si>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</si>
  <si>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</si>
  <si>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</si>
  <si>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</si>
  <si>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</si>
  <si>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</si>
  <si>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千葉県茂原市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</si>
  <si>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</si>
  <si>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</si>
  <si>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</si>
  <si>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</si>
  <si>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</si>
  <si>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</si>
  <si>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</si>
  <si>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</si>
  <si>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</si>
  <si>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</si>
  <si>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</si>
  <si>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</si>
  <si>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</si>
  <si>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</si>
  <si>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</si>
  <si>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</si>
  <si>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</si>
  <si>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</si>
  <si>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</si>
  <si>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</si>
  <si>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</si>
  <si>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</si>
  <si>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</si>
  <si>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</si>
  <si>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</si>
  <si>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</si>
  <si>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</si>
  <si>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</si>
  <si>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</si>
  <si>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</si>
  <si>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</si>
  <si>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</si>
  <si>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</si>
  <si>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</si>
  <si>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</si>
  <si>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</si>
  <si>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</si>
  <si>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</si>
  <si>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</si>
  <si>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</si>
  <si>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</si>
  <si>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</si>
  <si>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</si>
  <si>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</si>
  <si>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</si>
  <si>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</si>
  <si>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</si>
  <si>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</si>
  <si>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</si>
  <si>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</si>
  <si>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</si>
  <si>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</si>
  <si>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</si>
  <si>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</si>
  <si>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</si>
  <si>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</si>
  <si>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</si>
  <si>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</si>
  <si>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</si>
  <si>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</si>
  <si>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</si>
  <si>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</si>
  <si>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</si>
  <si>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</si>
  <si>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</si>
  <si>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</si>
  <si>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</si>
  <si>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</si>
  <si>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</si>
  <si>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</si>
  <si>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</si>
  <si>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</si>
  <si>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</si>
  <si>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</si>
  <si>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</si>
  <si>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</si>
  <si>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</si>
  <si>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</si>
  <si>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</si>
  <si>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</si>
  <si>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</si>
  <si>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</si>
  <si>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</si>
  <si>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</si>
  <si>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</si>
  <si>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</si>
  <si>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</si>
  <si>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</si>
  <si>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</si>
  <si>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</si>
  <si>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</si>
  <si>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</si>
  <si>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</si>
  <si>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</si>
  <si>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</si>
  <si>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</si>
  <si>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</si>
  <si>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</si>
  <si>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</si>
  <si>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</si>
  <si>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</si>
  <si>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下水道事業会計</t>
    <phoneticPr fontId="5"/>
  </si>
  <si>
    <t>(Ｆ)</t>
    <phoneticPr fontId="5"/>
  </si>
  <si>
    <t>駐車場事業会計</t>
    <phoneticPr fontId="5"/>
  </si>
  <si>
    <t>将来負担比率（(Ｅ)－(Ｆ)）／（(Ｃ)－(Ｄ)）×１００</t>
    <rPh sb="0" eb="2">
      <t>ショウライ</t>
    </rPh>
    <rPh sb="2" eb="4">
      <t>フタン</t>
    </rPh>
    <rPh sb="4" eb="6">
      <t>ヒリツ</t>
    </rPh>
    <phoneticPr fontId="5"/>
  </si>
  <si>
    <t>介護保険事業会計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</si>
  <si>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</si>
  <si>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</si>
  <si>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</si>
  <si>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</si>
  <si>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</si>
  <si>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</si>
  <si>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</si>
  <si>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</si>
  <si>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</si>
  <si>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</si>
  <si>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</si>
  <si>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</si>
  <si>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</si>
  <si>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</si>
  <si>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</si>
  <si>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</si>
  <si>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</si>
  <si>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</si>
  <si>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</si>
  <si>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</si>
  <si>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</si>
  <si>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</si>
  <si>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</si>
  <si>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</si>
  <si>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</si>
  <si>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</si>
  <si>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</si>
  <si>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</si>
  <si>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</si>
  <si>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</si>
  <si>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</si>
  <si>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</si>
  <si>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</si>
  <si>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</si>
  <si>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</si>
  <si>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</si>
  <si>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</si>
  <si>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</si>
  <si>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</si>
  <si>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</si>
  <si>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</si>
  <si>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</si>
  <si>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</si>
  <si>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</si>
  <si>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</si>
  <si>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</si>
  <si>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</si>
  <si>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</si>
  <si>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</si>
  <si>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</si>
  <si>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</si>
  <si>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</si>
  <si>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</si>
  <si>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</si>
  <si>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</si>
  <si>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</si>
  <si>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</si>
  <si>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</si>
  <si>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</si>
  <si>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</si>
  <si>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</si>
  <si>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</si>
  <si>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</si>
  <si>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</si>
  <si>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</si>
  <si>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</si>
  <si>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</si>
  <si>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</si>
  <si>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</si>
  <si>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</si>
  <si>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</si>
  <si>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</si>
  <si>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</si>
  <si>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</si>
  <si>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</si>
  <si>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</si>
  <si>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</si>
  <si>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</si>
  <si>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</si>
  <si>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</si>
  <si>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</si>
  <si>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</si>
  <si>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国民健康保険事業会計</t>
  </si>
  <si>
    <t>介護保険事業会計</t>
  </si>
  <si>
    <t>下水道事業会計</t>
  </si>
  <si>
    <t>農業集落排水事業会計</t>
  </si>
  <si>
    <t>後期高齢者医療事業会計</t>
  </si>
  <si>
    <t>駐車場事業会計</t>
  </si>
  <si>
    <t>その他会計（赤字）</t>
  </si>
  <si>
    <t>その他会計（黒字）</t>
  </si>
  <si>
    <t/>
  </si>
  <si>
    <t>法非適用企業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</si>
  <si>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</si>
  <si>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</si>
  <si>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</si>
  <si>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</si>
  <si>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</si>
  <si>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</si>
  <si>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長生郡市広域市町村圏組合（一般会計）</t>
  </si>
  <si>
    <t>長生郡市広域市町村圏組合（火葬場・斎場会計）</t>
  </si>
  <si>
    <t>長生郡市広域市町村圏組合（病院事業会計）</t>
  </si>
  <si>
    <t>長生郡市広域市町村圏組合（水道事業会計）</t>
  </si>
  <si>
    <t>九十九里地域水道企業団</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</si>
  <si>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</si>
  <si>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</si>
  <si>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</si>
  <si>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</si>
  <si>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</si>
  <si>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</si>
  <si>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</si>
  <si>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</si>
  <si>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</si>
  <si>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</si>
  <si>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</si>
  <si>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</si>
  <si>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実質公債費比率及び将来負担比率は共に類似団体と比較して高くなっているが、5年連続で減少している。
平成24年度の土地開発公社解散により債務負担行為支出予定額が大幅に減少したことに加え、それに伴い発行した第三セクター等改革推進債についても、平成26年度から毎年繰上償還を行うなど、積極的な債務削減に努めているためである。</t>
    <rPh sb="0" eb="2">
      <t>ジッシツ</t>
    </rPh>
    <rPh sb="2" eb="5">
      <t>コウサイヒ</t>
    </rPh>
    <rPh sb="5" eb="7">
      <t>ヒリツ</t>
    </rPh>
    <rPh sb="7" eb="8">
      <t>オヨ</t>
    </rPh>
    <rPh sb="9" eb="11">
      <t>ショウライ</t>
    </rPh>
    <rPh sb="11" eb="13">
      <t>フタン</t>
    </rPh>
    <rPh sb="13" eb="15">
      <t>ヒリツ</t>
    </rPh>
    <rPh sb="16" eb="17">
      <t>トモ</t>
    </rPh>
    <rPh sb="18" eb="20">
      <t>ルイジ</t>
    </rPh>
    <rPh sb="20" eb="22">
      <t>ダンタイ</t>
    </rPh>
    <rPh sb="23" eb="25">
      <t>ヒカク</t>
    </rPh>
    <rPh sb="27" eb="28">
      <t>タカ</t>
    </rPh>
    <rPh sb="37" eb="38">
      <t>ネン</t>
    </rPh>
    <rPh sb="38" eb="40">
      <t>レンゾク</t>
    </rPh>
    <rPh sb="41" eb="43">
      <t>ゲンショウ</t>
    </rPh>
    <rPh sb="49" eb="51">
      <t>ヘイセイ</t>
    </rPh>
    <rPh sb="53" eb="54">
      <t>ネン</t>
    </rPh>
    <rPh sb="54" eb="55">
      <t>ド</t>
    </rPh>
    <rPh sb="56" eb="58">
      <t>トチ</t>
    </rPh>
    <rPh sb="58" eb="60">
      <t>カイハツ</t>
    </rPh>
    <rPh sb="60" eb="62">
      <t>コウシャ</t>
    </rPh>
    <rPh sb="62" eb="64">
      <t>カイサン</t>
    </rPh>
    <rPh sb="67" eb="69">
      <t>サイム</t>
    </rPh>
    <rPh sb="69" eb="71">
      <t>フタン</t>
    </rPh>
    <rPh sb="71" eb="73">
      <t>コウイ</t>
    </rPh>
    <rPh sb="73" eb="75">
      <t>シシュツ</t>
    </rPh>
    <rPh sb="75" eb="77">
      <t>ヨテイ</t>
    </rPh>
    <rPh sb="77" eb="78">
      <t>ガク</t>
    </rPh>
    <rPh sb="79" eb="81">
      <t>オオハバ</t>
    </rPh>
    <rPh sb="82" eb="84">
      <t>ゲンショウ</t>
    </rPh>
    <rPh sb="89" eb="90">
      <t>クワ</t>
    </rPh>
    <rPh sb="95" eb="96">
      <t>トモナ</t>
    </rPh>
    <rPh sb="97" eb="99">
      <t>ハッコウ</t>
    </rPh>
    <rPh sb="101" eb="102">
      <t>ダイ</t>
    </rPh>
    <rPh sb="102" eb="103">
      <t>サン</t>
    </rPh>
    <rPh sb="107" eb="108">
      <t>トウ</t>
    </rPh>
    <rPh sb="108" eb="110">
      <t>カイカク</t>
    </rPh>
    <rPh sb="110" eb="112">
      <t>スイシン</t>
    </rPh>
    <rPh sb="112" eb="113">
      <t>サイ</t>
    </rPh>
    <rPh sb="119" eb="121">
      <t>ヘイセイ</t>
    </rPh>
    <rPh sb="123" eb="125">
      <t>ネンド</t>
    </rPh>
    <rPh sb="127" eb="129">
      <t>マイトシ</t>
    </rPh>
    <rPh sb="129" eb="131">
      <t>クリアゲ</t>
    </rPh>
    <rPh sb="131" eb="133">
      <t>ショウカン</t>
    </rPh>
    <rPh sb="134" eb="135">
      <t>オコナ</t>
    </rPh>
    <rPh sb="139" eb="142">
      <t>セッキョクテキ</t>
    </rPh>
    <rPh sb="143" eb="145">
      <t>サイム</t>
    </rPh>
    <rPh sb="145" eb="147">
      <t>サクゲン</t>
    </rPh>
    <rPh sb="148" eb="14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</si>
</sst>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extLst xmlns:c16r2="http://schemas.microsoft.com/office/drawing/2015/06/chart">
            <c:ext xmlns:c16="http://schemas.microsoft.com/office/drawing/2014/chart" uri="{C3380CC4-5D6E-409C-BE32-E72D297353CC}">
              <c16:uniqueId val="{00000000-87D9-48D3-BD1C-2DA73FB3A9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33163</c:v>
                </c:pt>
                <c:pt idx="1">
                  <c:v>11656</c:v>
                </c:pt>
                <c:pt idx="2">
                  <c:v>27662</c:v>
                </c:pt>
                <c:pt idx="3">
                  <c:v>45000</c:v>
                </c:pt>
                <c:pt idx="4">
                  <c:v>34854</c:v>
                </c:pt>
              </c:numCache>
            </c:numRef>
          </c:val>
          <c:smooth val="0"/>
          <c:extLst xmlns:c16r2="http://schemas.microsoft.com/office/drawing/2015/06/chart">
            <c:ext xmlns:c16="http://schemas.microsoft.com/office/drawing/2014/chart" uri="{C3380CC4-5D6E-409C-BE32-E72D297353CC}">
              <c16:uniqueId val="{00000001-87D9-48D3-BD1C-2DA73FB3A992}"/>
            </c:ext>
          </c:extLst>
        </c:ser>
        <c:dLbls>
          <c:showLegendKey val="0"/>
          <c:showVal val="0"/>
          <c:showCatName val="0"/>
          <c:showSerName val="0"/>
          <c:showPercent val="0"/>
          <c:showBubbleSize val="0"/>
        </c:dLbls>
        <c:marker val="1"/>
        <c:smooth val="0"/>
        <c:axId val="146242176"/>
        <c:axId val="146268928"/>
      </c:lineChart>
      <c:catAx>
        <c:axId val="146242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268928"/>
        <c:crosses val="autoZero"/>
        <c:auto val="1"/>
        <c:lblAlgn val="ctr"/>
        <c:lblOffset val="100"/>
        <c:tickLblSkip val="1"/>
        <c:tickMarkSkip val="1"/>
        <c:noMultiLvlLbl val="0"/>
      </c:catAx>
      <c:valAx>
        <c:axId val="146268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24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c:v>
                </c:pt>
                <c:pt idx="1">
                  <c:v>6.04</c:v>
                </c:pt>
                <c:pt idx="2">
                  <c:v>6.49</c:v>
                </c:pt>
                <c:pt idx="3">
                  <c:v>5.8</c:v>
                </c:pt>
                <c:pt idx="4">
                  <c:v>5.33</c:v>
                </c:pt>
              </c:numCache>
            </c:numRef>
          </c:val>
          <c:extLst xmlns:c16r2="http://schemas.microsoft.com/office/drawing/2015/06/chart">
            <c:ext xmlns:c16="http://schemas.microsoft.com/office/drawing/2014/chart" uri="{C3380CC4-5D6E-409C-BE32-E72D297353CC}">
              <c16:uniqueId val="{00000000-33D4-40AF-8EA8-E7635067AB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4.3499999999999996</c:v>
                </c:pt>
                <c:pt idx="1">
                  <c:v>9.42</c:v>
                </c:pt>
                <c:pt idx="2">
                  <c:v>15.09</c:v>
                </c:pt>
                <c:pt idx="3">
                  <c:v>18.739999999999998</c:v>
                </c:pt>
                <c:pt idx="4">
                  <c:v>25.67</c:v>
                </c:pt>
              </c:numCache>
            </c:numRef>
          </c:val>
          <c:extLst xmlns:c16r2="http://schemas.microsoft.com/office/drawing/2015/06/chart">
            <c:ext xmlns:c16="http://schemas.microsoft.com/office/drawing/2014/chart" uri="{C3380CC4-5D6E-409C-BE32-E72D297353CC}">
              <c16:uniqueId val="{00000001-33D4-40AF-8EA8-E7635067AB0B}"/>
            </c:ext>
          </c:extLst>
        </c:ser>
        <c:dLbls>
          <c:showLegendKey val="0"/>
          <c:showVal val="0"/>
          <c:showCatName val="0"/>
          <c:showSerName val="0"/>
          <c:showPercent val="0"/>
          <c:showBubbleSize val="0"/>
        </c:dLbls>
        <c:gapWidth val="250"/>
        <c:overlap val="100"/>
        <c:axId val="140082560"/>
        <c:axId val="14008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2.42</c:v>
                </c:pt>
                <c:pt idx="1">
                  <c:v>4.4800000000000004</c:v>
                </c:pt>
                <c:pt idx="2">
                  <c:v>6.14</c:v>
                </c:pt>
                <c:pt idx="3">
                  <c:v>0.2</c:v>
                </c:pt>
                <c:pt idx="4">
                  <c:v>3.99</c:v>
                </c:pt>
              </c:numCache>
            </c:numRef>
          </c:val>
          <c:smooth val="0"/>
          <c:extLst xmlns:c16r2="http://schemas.microsoft.com/office/drawing/2015/06/chart">
            <c:ext xmlns:c16="http://schemas.microsoft.com/office/drawing/2014/chart" uri="{C3380CC4-5D6E-409C-BE32-E72D297353CC}">
              <c16:uniqueId val="{00000002-33D4-40AF-8EA8-E7635067AB0B}"/>
            </c:ext>
          </c:extLst>
        </c:ser>
        <c:dLbls>
          <c:showLegendKey val="0"/>
          <c:showVal val="0"/>
          <c:showCatName val="0"/>
          <c:showSerName val="0"/>
          <c:showPercent val="0"/>
          <c:showBubbleSize val="0"/>
        </c:dLbls>
        <c:marker val="1"/>
        <c:smooth val="0"/>
        <c:axId val="140082560"/>
        <c:axId val="140084736"/>
      </c:lineChart>
      <c:catAx>
        <c:axId val="1400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084736"/>
        <c:crosses val="autoZero"/>
        <c:auto val="1"/>
        <c:lblAlgn val="ctr"/>
        <c:lblOffset val="100"/>
        <c:tickLblSkip val="1"/>
        <c:tickMarkSkip val="1"/>
        <c:noMultiLvlLbl val="0"/>
      </c:catAx>
      <c:valAx>
        <c:axId val="14008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DBD-4B93-B31D-2E17999FBA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BD-4B93-B31D-2E17999FBA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BD-4B93-B31D-2E17999FBAF7}"/>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0.05</c:v>
                </c:pt>
                <c:pt idx="4">
                  <c:v>#N/A</c:v>
                </c:pt>
                <c:pt idx="5">
                  <c:v>0.05</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3-9DBD-4B93-B31D-2E17999FBAF7}"/>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0.05</c:v>
                </c:pt>
                <c:pt idx="4">
                  <c:v>#N/A</c:v>
                </c:pt>
                <c:pt idx="5">
                  <c:v>0.06</c:v>
                </c:pt>
                <c:pt idx="6">
                  <c:v>#N/A</c:v>
                </c:pt>
                <c:pt idx="7">
                  <c:v>0.09</c:v>
                </c:pt>
                <c:pt idx="8">
                  <c:v>#N/A</c:v>
                </c:pt>
                <c:pt idx="9">
                  <c:v>0.12</c:v>
                </c:pt>
              </c:numCache>
            </c:numRef>
          </c:val>
          <c:extLst xmlns:c16r2="http://schemas.microsoft.com/office/drawing/2015/06/chart">
            <c:ext xmlns:c16="http://schemas.microsoft.com/office/drawing/2014/chart" uri="{C3380CC4-5D6E-409C-BE32-E72D297353CC}">
              <c16:uniqueId val="{00000004-9DBD-4B93-B31D-2E17999FBAF7}"/>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0.03</c:v>
                </c:pt>
                <c:pt idx="4">
                  <c:v>#N/A</c:v>
                </c:pt>
                <c:pt idx="5">
                  <c:v>0.03</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5-9DBD-4B93-B31D-2E17999FBAF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c:v>
                </c:pt>
                <c:pt idx="2">
                  <c:v>#N/A</c:v>
                </c:pt>
                <c:pt idx="3">
                  <c:v>0.75</c:v>
                </c:pt>
                <c:pt idx="4">
                  <c:v>#N/A</c:v>
                </c:pt>
                <c:pt idx="5">
                  <c:v>1.1200000000000001</c:v>
                </c:pt>
                <c:pt idx="6">
                  <c:v>#N/A</c:v>
                </c:pt>
                <c:pt idx="7">
                  <c:v>0.96</c:v>
                </c:pt>
                <c:pt idx="8">
                  <c:v>#N/A</c:v>
                </c:pt>
                <c:pt idx="9">
                  <c:v>0.8</c:v>
                </c:pt>
              </c:numCache>
            </c:numRef>
          </c:val>
          <c:extLst xmlns:c16r2="http://schemas.microsoft.com/office/drawing/2015/06/chart">
            <c:ext xmlns:c16="http://schemas.microsoft.com/office/drawing/2014/chart" uri="{C3380CC4-5D6E-409C-BE32-E72D297353CC}">
              <c16:uniqueId val="{00000006-9DBD-4B93-B31D-2E17999FBAF7}"/>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1.26</c:v>
                </c:pt>
                <c:pt idx="2">
                  <c:v>#N/A</c:v>
                </c:pt>
                <c:pt idx="3">
                  <c:v>1.02</c:v>
                </c:pt>
                <c:pt idx="4">
                  <c:v>#N/A</c:v>
                </c:pt>
                <c:pt idx="5">
                  <c:v>1.23</c:v>
                </c:pt>
                <c:pt idx="6">
                  <c:v>#N/A</c:v>
                </c:pt>
                <c:pt idx="7">
                  <c:v>0.9</c:v>
                </c:pt>
                <c:pt idx="8">
                  <c:v>#N/A</c:v>
                </c:pt>
                <c:pt idx="9">
                  <c:v>1.05</c:v>
                </c:pt>
              </c:numCache>
            </c:numRef>
          </c:val>
          <c:extLst xmlns:c16r2="http://schemas.microsoft.com/office/drawing/2015/06/chart">
            <c:ext xmlns:c16="http://schemas.microsoft.com/office/drawing/2014/chart" uri="{C3380CC4-5D6E-409C-BE32-E72D297353CC}">
              <c16:uniqueId val="{00000007-9DBD-4B93-B31D-2E17999FBAF7}"/>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4.59</c:v>
                </c:pt>
                <c:pt idx="2">
                  <c:v>#N/A</c:v>
                </c:pt>
                <c:pt idx="3">
                  <c:v>5.84</c:v>
                </c:pt>
                <c:pt idx="4">
                  <c:v>#N/A</c:v>
                </c:pt>
                <c:pt idx="5">
                  <c:v>5.78</c:v>
                </c:pt>
                <c:pt idx="6">
                  <c:v>#N/A</c:v>
                </c:pt>
                <c:pt idx="7">
                  <c:v>5.94</c:v>
                </c:pt>
                <c:pt idx="8">
                  <c:v>#N/A</c:v>
                </c:pt>
                <c:pt idx="9">
                  <c:v>5.19</c:v>
                </c:pt>
              </c:numCache>
            </c:numRef>
          </c:val>
          <c:extLst xmlns:c16r2="http://schemas.microsoft.com/office/drawing/2015/06/chart">
            <c:ext xmlns:c16="http://schemas.microsoft.com/office/drawing/2014/chart" uri="{C3380CC4-5D6E-409C-BE32-E72D297353CC}">
              <c16:uniqueId val="{00000008-9DBD-4B93-B31D-2E17999FBA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c:v>
                </c:pt>
                <c:pt idx="2">
                  <c:v>#N/A</c:v>
                </c:pt>
                <c:pt idx="3">
                  <c:v>6.04</c:v>
                </c:pt>
                <c:pt idx="4">
                  <c:v>#N/A</c:v>
                </c:pt>
                <c:pt idx="5">
                  <c:v>6.49</c:v>
                </c:pt>
                <c:pt idx="6">
                  <c:v>#N/A</c:v>
                </c:pt>
                <c:pt idx="7">
                  <c:v>5.8</c:v>
                </c:pt>
                <c:pt idx="8">
                  <c:v>#N/A</c:v>
                </c:pt>
                <c:pt idx="9">
                  <c:v>5.33</c:v>
                </c:pt>
              </c:numCache>
            </c:numRef>
          </c:val>
          <c:extLst xmlns:c16r2="http://schemas.microsoft.com/office/drawing/2015/06/chart">
            <c:ext xmlns:c16="http://schemas.microsoft.com/office/drawing/2014/chart" uri="{C3380CC4-5D6E-409C-BE32-E72D297353CC}">
              <c16:uniqueId val="{00000009-9DBD-4B93-B31D-2E17999FBAF7}"/>
            </c:ext>
          </c:extLst>
        </c:ser>
        <c:dLbls>
          <c:showLegendKey val="0"/>
          <c:showVal val="0"/>
          <c:showCatName val="0"/>
          <c:showSerName val="0"/>
          <c:showPercent val="0"/>
          <c:showBubbleSize val="0"/>
        </c:dLbls>
        <c:gapWidth val="150"/>
        <c:overlap val="100"/>
        <c:axId val="92358528"/>
        <c:axId val="92360064"/>
      </c:barChart>
      <c:catAx>
        <c:axId val="9235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60064"/>
        <c:crosses val="autoZero"/>
        <c:auto val="1"/>
        <c:lblAlgn val="ctr"/>
        <c:lblOffset val="100"/>
        <c:tickLblSkip val="1"/>
        <c:tickMarkSkip val="1"/>
        <c:noMultiLvlLbl val="0"/>
      </c:catAx>
      <c:valAx>
        <c:axId val="9236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5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2577</c:v>
                </c:pt>
                <c:pt idx="5">
                  <c:v>2593</c:v>
                </c:pt>
                <c:pt idx="8">
                  <c:v>2628</c:v>
                </c:pt>
                <c:pt idx="11">
                  <c:v>2670</c:v>
                </c:pt>
                <c:pt idx="14">
                  <c:v>2556</c:v>
                </c:pt>
              </c:numCache>
            </c:numRef>
          </c:val>
          <c:extLst xmlns:c16r2="http://schemas.microsoft.com/office/drawing/2015/06/chart">
            <c:ext xmlns:c16="http://schemas.microsoft.com/office/drawing/2014/chart" uri="{C3380CC4-5D6E-409C-BE32-E72D297353CC}">
              <c16:uniqueId val="{00000000-88A7-466B-8449-2DD97DE35A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88A7-466B-8449-2DD97DE35A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1440</c:v>
                </c:pt>
                <c:pt idx="3">
                  <c:v>155</c:v>
                </c:pt>
                <c:pt idx="6">
                  <c:v>9</c:v>
                </c:pt>
                <c:pt idx="9">
                  <c:v>6</c:v>
                </c:pt>
                <c:pt idx="12">
                  <c:v>0</c:v>
                </c:pt>
              </c:numCache>
            </c:numRef>
          </c:val>
          <c:extLst xmlns:c16r2="http://schemas.microsoft.com/office/drawing/2015/06/chart">
            <c:ext xmlns:c16="http://schemas.microsoft.com/office/drawing/2014/chart" uri="{C3380CC4-5D6E-409C-BE32-E72D297353CC}">
              <c16:uniqueId val="{00000002-88A7-466B-8449-2DD97DE35A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688</c:v>
                </c:pt>
                <c:pt idx="3">
                  <c:v>567</c:v>
                </c:pt>
                <c:pt idx="6">
                  <c:v>442</c:v>
                </c:pt>
                <c:pt idx="9">
                  <c:v>303</c:v>
                </c:pt>
                <c:pt idx="12">
                  <c:v>304</c:v>
                </c:pt>
              </c:numCache>
            </c:numRef>
          </c:val>
          <c:extLst xmlns:c16r2="http://schemas.microsoft.com/office/drawing/2015/06/chart">
            <c:ext xmlns:c16="http://schemas.microsoft.com/office/drawing/2014/chart" uri="{C3380CC4-5D6E-409C-BE32-E72D297353CC}">
              <c16:uniqueId val="{00000003-88A7-466B-8449-2DD97DE35A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467</c:v>
                </c:pt>
                <c:pt idx="3">
                  <c:v>420</c:v>
                </c:pt>
                <c:pt idx="6">
                  <c:v>408</c:v>
                </c:pt>
                <c:pt idx="9">
                  <c:v>418</c:v>
                </c:pt>
                <c:pt idx="12">
                  <c:v>409</c:v>
                </c:pt>
              </c:numCache>
            </c:numRef>
          </c:val>
          <c:extLst xmlns:c16r2="http://schemas.microsoft.com/office/drawing/2015/06/chart">
            <c:ext xmlns:c16="http://schemas.microsoft.com/office/drawing/2014/chart" uri="{C3380CC4-5D6E-409C-BE32-E72D297353CC}">
              <c16:uniqueId val="{00000004-88A7-466B-8449-2DD97DE35A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A7-466B-8449-2DD97DE35A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A7-466B-8449-2DD97DE35A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3126</c:v>
                </c:pt>
                <c:pt idx="3">
                  <c:v>3297</c:v>
                </c:pt>
                <c:pt idx="6">
                  <c:v>3578</c:v>
                </c:pt>
                <c:pt idx="9">
                  <c:v>3565</c:v>
                </c:pt>
                <c:pt idx="12">
                  <c:v>3543</c:v>
                </c:pt>
              </c:numCache>
            </c:numRef>
          </c:val>
          <c:extLst xmlns:c16r2="http://schemas.microsoft.com/office/drawing/2015/06/chart">
            <c:ext xmlns:c16="http://schemas.microsoft.com/office/drawing/2014/chart" uri="{C3380CC4-5D6E-409C-BE32-E72D297353CC}">
              <c16:uniqueId val="{00000007-88A7-466B-8449-2DD97DE35A4F}"/>
            </c:ext>
          </c:extLst>
        </c:ser>
        <c:dLbls>
          <c:showLegendKey val="0"/>
          <c:showVal val="0"/>
          <c:showCatName val="0"/>
          <c:showSerName val="0"/>
          <c:showPercent val="0"/>
          <c:showBubbleSize val="0"/>
        </c:dLbls>
        <c:gapWidth val="100"/>
        <c:overlap val="100"/>
        <c:axId val="140310400"/>
        <c:axId val="14031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3144</c:v>
                </c:pt>
                <c:pt idx="2">
                  <c:v>#N/A</c:v>
                </c:pt>
                <c:pt idx="3">
                  <c:v>#N/A</c:v>
                </c:pt>
                <c:pt idx="4">
                  <c:v>1846</c:v>
                </c:pt>
                <c:pt idx="5">
                  <c:v>#N/A</c:v>
                </c:pt>
                <c:pt idx="6">
                  <c:v>#N/A</c:v>
                </c:pt>
                <c:pt idx="7">
                  <c:v>1809</c:v>
                </c:pt>
                <c:pt idx="8">
                  <c:v>#N/A</c:v>
                </c:pt>
                <c:pt idx="9">
                  <c:v>#N/A</c:v>
                </c:pt>
                <c:pt idx="10">
                  <c:v>1622</c:v>
                </c:pt>
                <c:pt idx="11">
                  <c:v>#N/A</c:v>
                </c:pt>
                <c:pt idx="12">
                  <c:v>#N/A</c:v>
                </c:pt>
                <c:pt idx="13">
                  <c:v>1701</c:v>
                </c:pt>
                <c:pt idx="14">
                  <c:v>#N/A</c:v>
                </c:pt>
              </c:numCache>
            </c:numRef>
          </c:val>
          <c:smooth val="0"/>
          <c:extLst xmlns:c16r2="http://schemas.microsoft.com/office/drawing/2015/06/chart">
            <c:ext xmlns:c16="http://schemas.microsoft.com/office/drawing/2014/chart" uri="{C3380CC4-5D6E-409C-BE32-E72D297353CC}">
              <c16:uniqueId val="{00000008-88A7-466B-8449-2DD97DE35A4F}"/>
            </c:ext>
          </c:extLst>
        </c:ser>
        <c:dLbls>
          <c:showLegendKey val="0"/>
          <c:showVal val="0"/>
          <c:showCatName val="0"/>
          <c:showSerName val="0"/>
          <c:showPercent val="0"/>
          <c:showBubbleSize val="0"/>
        </c:dLbls>
        <c:marker val="1"/>
        <c:smooth val="0"/>
        <c:axId val="140310400"/>
        <c:axId val="140311936"/>
      </c:lineChart>
      <c:catAx>
        <c:axId val="1403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311936"/>
        <c:crosses val="autoZero"/>
        <c:auto val="1"/>
        <c:lblAlgn val="ctr"/>
        <c:lblOffset val="100"/>
        <c:tickLblSkip val="1"/>
        <c:tickMarkSkip val="1"/>
        <c:noMultiLvlLbl val="0"/>
      </c:catAx>
      <c:valAx>
        <c:axId val="14031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1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23980</c:v>
                </c:pt>
                <c:pt idx="5">
                  <c:v>24708</c:v>
                </c:pt>
                <c:pt idx="8">
                  <c:v>26540</c:v>
                </c:pt>
                <c:pt idx="11">
                  <c:v>26662</c:v>
                </c:pt>
                <c:pt idx="14">
                  <c:v>26834</c:v>
                </c:pt>
              </c:numCache>
            </c:numRef>
          </c:val>
          <c:extLst xmlns:c16r2="http://schemas.microsoft.com/office/drawing/2015/06/chart">
            <c:ext xmlns:c16="http://schemas.microsoft.com/office/drawing/2014/chart" uri="{C3380CC4-5D6E-409C-BE32-E72D297353CC}">
              <c16:uniqueId val="{00000000-0461-415B-A3C8-D7BC3346FD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4066</c:v>
                </c:pt>
                <c:pt idx="5">
                  <c:v>1740</c:v>
                </c:pt>
                <c:pt idx="8">
                  <c:v>1942</c:v>
                </c:pt>
                <c:pt idx="11">
                  <c:v>2038</c:v>
                </c:pt>
                <c:pt idx="14">
                  <c:v>1979</c:v>
                </c:pt>
              </c:numCache>
            </c:numRef>
          </c:val>
          <c:extLst xmlns:c16r2="http://schemas.microsoft.com/office/drawing/2015/06/chart">
            <c:ext xmlns:c16="http://schemas.microsoft.com/office/drawing/2014/chart" uri="{C3380CC4-5D6E-409C-BE32-E72D297353CC}">
              <c16:uniqueId val="{00000001-0461-415B-A3C8-D7BC3346FD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1806</c:v>
                </c:pt>
                <c:pt idx="5">
                  <c:v>2834</c:v>
                </c:pt>
                <c:pt idx="8">
                  <c:v>4141</c:v>
                </c:pt>
                <c:pt idx="11">
                  <c:v>4857</c:v>
                </c:pt>
                <c:pt idx="14">
                  <c:v>6346</c:v>
                </c:pt>
              </c:numCache>
            </c:numRef>
          </c:val>
          <c:extLst xmlns:c16r2="http://schemas.microsoft.com/office/drawing/2015/06/chart">
            <c:ext xmlns:c16="http://schemas.microsoft.com/office/drawing/2014/chart" uri="{C3380CC4-5D6E-409C-BE32-E72D297353CC}">
              <c16:uniqueId val="{00000002-0461-415B-A3C8-D7BC3346FD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461-415B-A3C8-D7BC3346FD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461-415B-A3C8-D7BC3346FD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283</c:v>
                </c:pt>
                <c:pt idx="3">
                  <c:v>1</c:v>
                </c:pt>
                <c:pt idx="6">
                  <c:v>9</c:v>
                </c:pt>
                <c:pt idx="9">
                  <c:v>0</c:v>
                </c:pt>
                <c:pt idx="12">
                  <c:v>5</c:v>
                </c:pt>
              </c:numCache>
            </c:numRef>
          </c:val>
          <c:extLst xmlns:c16r2="http://schemas.microsoft.com/office/drawing/2015/06/chart">
            <c:ext xmlns:c16="http://schemas.microsoft.com/office/drawing/2014/chart" uri="{C3380CC4-5D6E-409C-BE32-E72D297353CC}">
              <c16:uniqueId val="{00000005-0461-415B-A3C8-D7BC3346FD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8079</c:v>
                </c:pt>
                <c:pt idx="3">
                  <c:v>8004</c:v>
                </c:pt>
                <c:pt idx="6">
                  <c:v>7714</c:v>
                </c:pt>
                <c:pt idx="9">
                  <c:v>8464</c:v>
                </c:pt>
                <c:pt idx="12">
                  <c:v>7154</c:v>
                </c:pt>
              </c:numCache>
            </c:numRef>
          </c:val>
          <c:extLst xmlns:c16r2="http://schemas.microsoft.com/office/drawing/2015/06/chart">
            <c:ext xmlns:c16="http://schemas.microsoft.com/office/drawing/2014/chart" uri="{C3380CC4-5D6E-409C-BE32-E72D297353CC}">
              <c16:uniqueId val="{00000006-0461-415B-A3C8-D7BC3346FD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3439</c:v>
                </c:pt>
                <c:pt idx="3">
                  <c:v>3051</c:v>
                </c:pt>
                <c:pt idx="6">
                  <c:v>2849</c:v>
                </c:pt>
                <c:pt idx="9">
                  <c:v>2328</c:v>
                </c:pt>
                <c:pt idx="12">
                  <c:v>2283</c:v>
                </c:pt>
              </c:numCache>
            </c:numRef>
          </c:val>
          <c:extLst xmlns:c16r2="http://schemas.microsoft.com/office/drawing/2015/06/chart">
            <c:ext xmlns:c16="http://schemas.microsoft.com/office/drawing/2014/chart" uri="{C3380CC4-5D6E-409C-BE32-E72D297353CC}">
              <c16:uniqueId val="{00000007-0461-415B-A3C8-D7BC3346FD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5411</c:v>
                </c:pt>
                <c:pt idx="3">
                  <c:v>4942</c:v>
                </c:pt>
                <c:pt idx="6">
                  <c:v>4767</c:v>
                </c:pt>
                <c:pt idx="9">
                  <c:v>4641</c:v>
                </c:pt>
                <c:pt idx="12">
                  <c:v>4646</c:v>
                </c:pt>
              </c:numCache>
            </c:numRef>
          </c:val>
          <c:extLst xmlns:c16r2="http://schemas.microsoft.com/office/drawing/2015/06/chart">
            <c:ext xmlns:c16="http://schemas.microsoft.com/office/drawing/2014/chart" uri="{C3380CC4-5D6E-409C-BE32-E72D297353CC}">
              <c16:uniqueId val="{00000008-0461-415B-A3C8-D7BC3346FD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12838</c:v>
                </c:pt>
                <c:pt idx="3">
                  <c:v>16</c:v>
                </c:pt>
                <c:pt idx="6">
                  <c:v>7</c:v>
                </c:pt>
                <c:pt idx="9">
                  <c:v>0</c:v>
                </c:pt>
                <c:pt idx="12">
                  <c:v>0</c:v>
                </c:pt>
              </c:numCache>
            </c:numRef>
          </c:val>
          <c:extLst xmlns:c16r2="http://schemas.microsoft.com/office/drawing/2015/06/chart">
            <c:ext xmlns:c16="http://schemas.microsoft.com/office/drawing/2014/chart" uri="{C3380CC4-5D6E-409C-BE32-E72D297353CC}">
              <c16:uniqueId val="{00000009-0461-415B-A3C8-D7BC3346FD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27099</c:v>
                </c:pt>
                <c:pt idx="3">
                  <c:v>39484</c:v>
                </c:pt>
                <c:pt idx="6">
                  <c:v>39630</c:v>
                </c:pt>
                <c:pt idx="9">
                  <c:v>40241</c:v>
                </c:pt>
                <c:pt idx="12">
                  <c:v>40366</c:v>
                </c:pt>
              </c:numCache>
            </c:numRef>
          </c:val>
          <c:extLst xmlns:c16r2="http://schemas.microsoft.com/office/drawing/2015/06/chart">
            <c:ext xmlns:c16="http://schemas.microsoft.com/office/drawing/2014/chart" uri="{C3380CC4-5D6E-409C-BE32-E72D297353CC}">
              <c16:uniqueId val="{0000000A-0461-415B-A3C8-D7BC3346FD70}"/>
            </c:ext>
          </c:extLst>
        </c:ser>
        <c:dLbls>
          <c:showLegendKey val="0"/>
          <c:showVal val="0"/>
          <c:showCatName val="0"/>
          <c:showSerName val="0"/>
          <c:showPercent val="0"/>
          <c:showBubbleSize val="0"/>
        </c:dLbls>
        <c:gapWidth val="100"/>
        <c:overlap val="100"/>
        <c:axId val="140120064"/>
        <c:axId val="14012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27297</c:v>
                </c:pt>
                <c:pt idx="2">
                  <c:v>#N/A</c:v>
                </c:pt>
                <c:pt idx="3">
                  <c:v>#N/A</c:v>
                </c:pt>
                <c:pt idx="4">
                  <c:v>26215</c:v>
                </c:pt>
                <c:pt idx="5">
                  <c:v>#N/A</c:v>
                </c:pt>
                <c:pt idx="6">
                  <c:v>#N/A</c:v>
                </c:pt>
                <c:pt idx="7">
                  <c:v>22352</c:v>
                </c:pt>
                <c:pt idx="8">
                  <c:v>#N/A</c:v>
                </c:pt>
                <c:pt idx="9">
                  <c:v>#N/A</c:v>
                </c:pt>
                <c:pt idx="10">
                  <c:v>22117</c:v>
                </c:pt>
                <c:pt idx="11">
                  <c:v>#N/A</c:v>
                </c:pt>
                <c:pt idx="12">
                  <c:v>#N/A</c:v>
                </c:pt>
                <c:pt idx="13">
                  <c:v>19296</c:v>
                </c:pt>
                <c:pt idx="14">
                  <c:v>#N/A</c:v>
                </c:pt>
              </c:numCache>
            </c:numRef>
          </c:val>
          <c:smooth val="0"/>
          <c:extLst xmlns:c16r2="http://schemas.microsoft.com/office/drawing/2015/06/chart">
            <c:ext xmlns:c16="http://schemas.microsoft.com/office/drawing/2014/chart" uri="{C3380CC4-5D6E-409C-BE32-E72D297353CC}">
              <c16:uniqueId val="{0000000B-0461-415B-A3C8-D7BC3346FD70}"/>
            </c:ext>
          </c:extLst>
        </c:ser>
        <c:dLbls>
          <c:showLegendKey val="0"/>
          <c:showVal val="0"/>
          <c:showCatName val="0"/>
          <c:showSerName val="0"/>
          <c:showPercent val="0"/>
          <c:showBubbleSize val="0"/>
        </c:dLbls>
        <c:marker val="1"/>
        <c:smooth val="0"/>
        <c:axId val="140120064"/>
        <c:axId val="140121984"/>
      </c:lineChart>
      <c:catAx>
        <c:axId val="1401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121984"/>
        <c:crosses val="autoZero"/>
        <c:auto val="1"/>
        <c:lblAlgn val="ctr"/>
        <c:lblOffset val="100"/>
        <c:tickLblSkip val="1"/>
        <c:tickMarkSkip val="1"/>
        <c:noMultiLvlLbl val="0"/>
      </c:catAx>
      <c:valAx>
        <c:axId val="14012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2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11"/>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6414976"/>
        <c:axId val="150636032"/>
      </c:scatterChart>
      <c:valAx>
        <c:axId val="146414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5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636032"/>
        <c:crosses val="autoZero"/>
        <c:crossBetween val="midCat"/>
      </c:valAx>
      <c:valAx>
        <c:axId val="150636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414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701"/>
          <c:y val="4.7118521949462366E-2"/>
          <c:w val="0.847044317818687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17.7</c:v>
                </c:pt>
                <c:pt idx="1">
                  <c:v>16.600000000000001</c:v>
                </c:pt>
                <c:pt idx="2">
                  <c:v>14.5</c:v>
                </c:pt>
                <c:pt idx="3">
                  <c:v>11.2</c:v>
                </c:pt>
                <c:pt idx="4">
                  <c:v>10.7</c:v>
                </c:pt>
              </c:numCache>
            </c:numRef>
          </c:xVal>
          <c:yVal>
            <c:numRef>
              <c:f>公会計指標分析・財政指標組合せ分析表!$K$73:$O$73</c:f>
              <c:numCache>
                <c:formatCode>#,##0.0;"▲ "#,##0.0</c:formatCode>
                <c:ptCount val="5"/>
                <c:pt idx="0">
                  <c:v>174.1</c:v>
                </c:pt>
                <c:pt idx="1">
                  <c:v>168.3</c:v>
                </c:pt>
                <c:pt idx="2">
                  <c:v>143.5</c:v>
                </c:pt>
                <c:pt idx="3">
                  <c:v>140.6</c:v>
                </c:pt>
                <c:pt idx="4">
                  <c:v>120.3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47401344"/>
        <c:axId val="147411712"/>
      </c:scatterChart>
      <c:valAx>
        <c:axId val="147401344"/>
        <c:scaling>
          <c:orientation val="minMax"/>
          <c:max val="18.600000000000001"/>
          <c:min val="7.2"/>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411712"/>
        <c:crosses val="autoZero"/>
        <c:crossBetween val="midCat"/>
      </c:valAx>
      <c:valAx>
        <c:axId val="147411712"/>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401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年度に土地開発公社に係る債務償還から第三セクター等改革推進債に切り替えたことにより、債務負担行為に基づく支出額が低く抑えられている。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た、償還金利子が減少したことにより元利償還金は減少しているものの、分子から差し引くことができる普通交付税算入公債費が減少したため、実質公債費比率の分子は平成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年度に比べ上昇した。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400">
              <a:solidFill>
                <a:schemeClr val="dk1"/>
              </a:solidFill>
              <a:effectLst/>
              <a:latin typeface="+mn-lt"/>
              <a:ea typeface="+mn-ea"/>
              <a:cs typeface="+mn-cs"/>
            </a:rPr>
            <a:t>地方消費税交付金や地方交付税の増加等により分母となる</a:t>
          </a:r>
          <a:r>
            <a:rPr kumimoji="1" lang="ja-JP" altLang="en-US" sz="1400">
              <a:solidFill>
                <a:schemeClr val="dk1"/>
              </a:solidFill>
              <a:effectLst/>
              <a:latin typeface="+mn-lt"/>
              <a:ea typeface="+mn-ea"/>
              <a:cs typeface="+mn-cs"/>
            </a:rPr>
            <a:t>標準財政規模が</a:t>
          </a:r>
          <a:r>
            <a:rPr kumimoji="1" lang="ja-JP" altLang="ja-JP" sz="1400">
              <a:solidFill>
                <a:schemeClr val="dk1"/>
              </a:solidFill>
              <a:effectLst/>
              <a:latin typeface="+mn-lt"/>
              <a:ea typeface="+mn-ea"/>
              <a:cs typeface="+mn-cs"/>
            </a:rPr>
            <a:t>増加したことにより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に比べ減少している。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臨時財政対策債、建設事業債の発行による地方債の現在高の増加はあるが、</a:t>
          </a:r>
          <a:r>
            <a:rPr kumimoji="1" lang="ja-JP" altLang="ja-JP" sz="1400">
              <a:solidFill>
                <a:schemeClr val="dk1"/>
              </a:solidFill>
              <a:effectLst/>
              <a:latin typeface="+mn-lt"/>
              <a:ea typeface="+mn-ea"/>
              <a:cs typeface="+mn-cs"/>
            </a:rPr>
            <a:t>退職手当負担見込額や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組合等負担等見込額の減少、財政調整基金を積み増ししたことによる充当可能基金の増加等により、将来負担比率は年々減少しているものの、依然として高い水準にある。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91,358
90,310
99.92
31,215,166
29,906,831
971,699
18,216,103
40,365,672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91,358
90,310
99.92
31,215,166
29,906,831
971,699
18,216,103
40,365,672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91,358
90,310
99.92
31,215,166
29,906,831
971,699
18,216,103
40,365,672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91,358
90,310
99.92
31,215,166
29,906,831
971,699
18,216,103
40,365,672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評価替え等による固定資産税の家屋の減等により市税が減少したものの、平成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年度からの消費増税による引上げ分が平年度化したことに伴い地方消費税交付金が増加したことから、</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ポイント増加している。</a:t>
          </a:r>
          <a:endParaRPr lang="ja-JP" altLang="ja-JP" sz="1300">
            <a:effectLst/>
          </a:endParaRPr>
        </a:p>
        <a:p>
          <a:r>
            <a:rPr kumimoji="1" lang="ja-JP" altLang="ja-JP" sz="1300">
              <a:solidFill>
                <a:schemeClr val="dk1"/>
              </a:solidFill>
              <a:effectLst/>
              <a:latin typeface="+mn-lt"/>
              <a:ea typeface="+mn-ea"/>
              <a:cs typeface="+mn-cs"/>
            </a:rPr>
            <a:t>昨年度に続き、類似団体平均を上回っているものの、扶助費の増加に加え、公共施設や道路橋梁等の社会基盤の老朽化対策等に対応していく必要があるため、財源に余裕があるわけではない。</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8" name="直線コネクタ 67"/>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1" name="直線コネクタ 70"/>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86783</xdr:rowOff>
    </xdr:to>
    <xdr:cxnSp macro="">
      <xdr:nvCxnSpPr>
        <xdr:cNvPr id="74" name="直線コネクタ 73"/>
        <xdr:cNvCxnSpPr/>
      </xdr:nvCxnSpPr>
      <xdr:spPr>
        <a:xfrm>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46567</xdr:rowOff>
    </xdr:to>
    <xdr:cxnSp macro="">
      <xdr:nvCxnSpPr>
        <xdr:cNvPr id="77" name="直線コネクタ 76"/>
        <xdr:cNvCxnSpPr/>
      </xdr:nvCxnSpPr>
      <xdr:spPr>
        <a:xfrm>
          <a:off x="1447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人件費</a:t>
          </a:r>
          <a:r>
            <a:rPr kumimoji="1" lang="ja-JP" altLang="ja-JP" sz="1200">
              <a:solidFill>
                <a:schemeClr val="dk1"/>
              </a:solidFill>
              <a:effectLst/>
              <a:latin typeface="+mn-lt"/>
              <a:ea typeface="+mn-ea"/>
              <a:cs typeface="+mn-cs"/>
            </a:rPr>
            <a:t>に係るものが減少した一方で、特別会計への繰出金や</a:t>
          </a:r>
          <a:r>
            <a:rPr kumimoji="1" lang="ja-JP" altLang="en-US" sz="1200">
              <a:solidFill>
                <a:schemeClr val="dk1"/>
              </a:solidFill>
              <a:effectLst/>
              <a:latin typeface="+mn-lt"/>
              <a:ea typeface="+mn-ea"/>
              <a:cs typeface="+mn-cs"/>
            </a:rPr>
            <a:t>扶助費</a:t>
          </a:r>
          <a:r>
            <a:rPr kumimoji="1" lang="ja-JP" altLang="ja-JP" sz="1200">
              <a:solidFill>
                <a:schemeClr val="dk1"/>
              </a:solidFill>
              <a:effectLst/>
              <a:latin typeface="+mn-lt"/>
              <a:ea typeface="+mn-ea"/>
              <a:cs typeface="+mn-cs"/>
            </a:rPr>
            <a:t>が増加したことにより経常経費充当一般財源は増加した。また、</a:t>
          </a:r>
          <a:r>
            <a:rPr kumimoji="1" lang="ja-JP" altLang="en-US" sz="1200">
              <a:solidFill>
                <a:schemeClr val="dk1"/>
              </a:solidFill>
              <a:effectLst/>
              <a:latin typeface="+mn-lt"/>
              <a:ea typeface="+mn-ea"/>
              <a:cs typeface="+mn-cs"/>
            </a:rPr>
            <a:t>市税が</a:t>
          </a:r>
          <a:r>
            <a:rPr kumimoji="1" lang="ja-JP" altLang="ja-JP" sz="1200">
              <a:solidFill>
                <a:schemeClr val="dk1"/>
              </a:solidFill>
              <a:effectLst/>
              <a:latin typeface="+mn-lt"/>
              <a:ea typeface="+mn-ea"/>
              <a:cs typeface="+mn-cs"/>
            </a:rPr>
            <a:t>減少したものの、地方消費税交付金</a:t>
          </a:r>
          <a:r>
            <a:rPr kumimoji="1" lang="ja-JP" altLang="en-US" sz="1200">
              <a:solidFill>
                <a:schemeClr val="dk1"/>
              </a:solidFill>
              <a:effectLst/>
              <a:latin typeface="+mn-lt"/>
              <a:ea typeface="+mn-ea"/>
              <a:cs typeface="+mn-cs"/>
            </a:rPr>
            <a:t>や地方交付税</a:t>
          </a:r>
          <a:r>
            <a:rPr kumimoji="1" lang="ja-JP" altLang="ja-JP" sz="1200">
              <a:solidFill>
                <a:schemeClr val="dk1"/>
              </a:solidFill>
              <a:effectLst/>
              <a:latin typeface="+mn-lt"/>
              <a:ea typeface="+mn-ea"/>
              <a:cs typeface="+mn-cs"/>
            </a:rPr>
            <a:t>が増加したことから経常一般財源も増加した。</a:t>
          </a:r>
          <a:endParaRPr lang="ja-JP" altLang="ja-JP" sz="1200">
            <a:effectLst/>
          </a:endParaRPr>
        </a:p>
        <a:p>
          <a:r>
            <a:rPr kumimoji="1" lang="ja-JP" altLang="ja-JP" sz="1200">
              <a:solidFill>
                <a:schemeClr val="dk1"/>
              </a:solidFill>
              <a:effectLst/>
              <a:latin typeface="+mn-lt"/>
              <a:ea typeface="+mn-ea"/>
              <a:cs typeface="+mn-cs"/>
            </a:rPr>
            <a:t>財政健全化計画に基づく人件費の独自削減や物件費の削減等に加え、</a:t>
          </a:r>
          <a:r>
            <a:rPr kumimoji="1" lang="ja-JP" altLang="en-US" sz="1200">
              <a:solidFill>
                <a:schemeClr val="dk1"/>
              </a:solidFill>
              <a:effectLst/>
              <a:latin typeface="+mn-lt"/>
              <a:ea typeface="+mn-ea"/>
              <a:cs typeface="+mn-cs"/>
            </a:rPr>
            <a:t>消費増税による引上げ分の平年度化により地方消費税交付金</a:t>
          </a:r>
          <a:r>
            <a:rPr kumimoji="1" lang="ja-JP" altLang="ja-JP" sz="1200">
              <a:solidFill>
                <a:schemeClr val="dk1"/>
              </a:solidFill>
              <a:effectLst/>
              <a:latin typeface="+mn-lt"/>
              <a:ea typeface="+mn-ea"/>
              <a:cs typeface="+mn-cs"/>
            </a:rPr>
            <a:t>が大幅に伸びたことから経常収支比率は前年度に比べ</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ポイント改善しているものの、依然として類似団体平均を上回っているため、引き続き経常経費の抑制に努める。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5588</xdr:rowOff>
    </xdr:from>
    <xdr:to>
      <xdr:col>7</xdr:col>
      <xdr:colOff>152400</xdr:colOff>
      <xdr:row>64</xdr:row>
      <xdr:rowOff>126238</xdr:rowOff>
    </xdr:to>
    <xdr:cxnSp macro="">
      <xdr:nvCxnSpPr>
        <xdr:cNvPr id="129" name="直線コネクタ 128"/>
        <xdr:cNvCxnSpPr/>
      </xdr:nvCxnSpPr>
      <xdr:spPr>
        <a:xfrm flipV="1">
          <a:off x="4114800" y="1097838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126238</xdr:rowOff>
    </xdr:from>
    <xdr:to>
      <xdr:col>6</xdr:col>
      <xdr:colOff>0</xdr:colOff>
      <xdr:row>64</xdr:row>
      <xdr:rowOff>155194</xdr:rowOff>
    </xdr:to>
    <xdr:cxnSp macro="">
      <xdr:nvCxnSpPr>
        <xdr:cNvPr id="132" name="直線コネクタ 131"/>
        <xdr:cNvCxnSpPr/>
      </xdr:nvCxnSpPr>
      <xdr:spPr>
        <a:xfrm flipV="1">
          <a:off x="3225800" y="110990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64</xdr:row>
      <xdr:rowOff>155194</xdr:rowOff>
    </xdr:to>
    <xdr:cxnSp macro="">
      <xdr:nvCxnSpPr>
        <xdr:cNvPr id="135" name="直線コネクタ 134"/>
        <xdr:cNvCxnSpPr/>
      </xdr:nvCxnSpPr>
      <xdr:spPr>
        <a:xfrm>
          <a:off x="2336800" y="111038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64</xdr:row>
      <xdr:rowOff>131064</xdr:rowOff>
    </xdr:to>
    <xdr:cxnSp macro="">
      <xdr:nvCxnSpPr>
        <xdr:cNvPr id="138" name="直線コネクタ 137"/>
        <xdr:cNvCxnSpPr/>
      </xdr:nvCxnSpPr>
      <xdr:spPr>
        <a:xfrm>
          <a:off x="1447800" y="11103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8" name="円/楕円 147"/>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9"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75438</xdr:rowOff>
    </xdr:from>
    <xdr:to>
      <xdr:col>6</xdr:col>
      <xdr:colOff>50800</xdr:colOff>
      <xdr:row>65</xdr:row>
      <xdr:rowOff>5588</xdr:rowOff>
    </xdr:to>
    <xdr:sp macro="" textlink="">
      <xdr:nvSpPr>
        <xdr:cNvPr id="150" name="円/楕円 149"/>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161815</xdr:rowOff>
    </xdr:from>
    <xdr:ext cx="736600" cy="259045"/>
    <xdr:sp macro="" textlink="">
      <xdr:nvSpPr>
        <xdr:cNvPr id="151" name="テキスト ボックス 150"/>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104394</xdr:rowOff>
    </xdr:from>
    <xdr:to>
      <xdr:col>4</xdr:col>
      <xdr:colOff>533400</xdr:colOff>
      <xdr:row>65</xdr:row>
      <xdr:rowOff>34544</xdr:rowOff>
    </xdr:to>
    <xdr:sp macro="" textlink="">
      <xdr:nvSpPr>
        <xdr:cNvPr id="152" name="円/楕円 151"/>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19321</xdr:rowOff>
    </xdr:from>
    <xdr:ext cx="762000" cy="259045"/>
    <xdr:sp macro="" textlink="">
      <xdr:nvSpPr>
        <xdr:cNvPr id="153" name="テキスト ボックス 152"/>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4" name="円/楕円 153"/>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5" name="テキスト ボックス 154"/>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6" name="円/楕円 155"/>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7" name="テキスト ボックス 15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ごみ処理や消防等の業務を一部事務組合で行っているため、類似団体平均を下回っている。（その分、補助費等の金額が大きくなっている。）</a:t>
          </a:r>
          <a:endParaRPr lang="ja-JP" altLang="ja-JP" sz="1300">
            <a:effectLst/>
          </a:endParaRPr>
        </a:p>
        <a:p>
          <a:r>
            <a:rPr kumimoji="1" lang="ja-JP" altLang="ja-JP" sz="1300">
              <a:solidFill>
                <a:schemeClr val="dk1"/>
              </a:solidFill>
              <a:effectLst/>
              <a:latin typeface="+mn-lt"/>
              <a:ea typeface="+mn-ea"/>
              <a:cs typeface="+mn-cs"/>
            </a:rPr>
            <a:t>今後も経費削減を目指すとともに、一部事務組合負担金の軽減についても協議を重ねていく。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89212</xdr:rowOff>
    </xdr:from>
    <xdr:to>
      <xdr:col>7</xdr:col>
      <xdr:colOff>152400</xdr:colOff>
      <xdr:row>80</xdr:row>
      <xdr:rowOff>119287</xdr:rowOff>
    </xdr:to>
    <xdr:cxnSp macro="">
      <xdr:nvCxnSpPr>
        <xdr:cNvPr id="194" name="直線コネクタ 193"/>
        <xdr:cNvCxnSpPr/>
      </xdr:nvCxnSpPr>
      <xdr:spPr>
        <a:xfrm>
          <a:off x="4114800" y="13805212"/>
          <a:ext cx="838200" cy="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18924</xdr:rowOff>
    </xdr:from>
    <xdr:to>
      <xdr:col>6</xdr:col>
      <xdr:colOff>0</xdr:colOff>
      <xdr:row>80</xdr:row>
      <xdr:rowOff>89212</xdr:rowOff>
    </xdr:to>
    <xdr:cxnSp macro="">
      <xdr:nvCxnSpPr>
        <xdr:cNvPr id="197" name="直線コネクタ 196"/>
        <xdr:cNvCxnSpPr/>
      </xdr:nvCxnSpPr>
      <xdr:spPr>
        <a:xfrm>
          <a:off x="3225800" y="13734924"/>
          <a:ext cx="889000" cy="7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18924</xdr:rowOff>
    </xdr:from>
    <xdr:to>
      <xdr:col>4</xdr:col>
      <xdr:colOff>482600</xdr:colOff>
      <xdr:row>80</xdr:row>
      <xdr:rowOff>86953</xdr:rowOff>
    </xdr:to>
    <xdr:cxnSp macro="">
      <xdr:nvCxnSpPr>
        <xdr:cNvPr id="200" name="直線コネクタ 199"/>
        <xdr:cNvCxnSpPr/>
      </xdr:nvCxnSpPr>
      <xdr:spPr>
        <a:xfrm flipV="1">
          <a:off x="2336800" y="13734924"/>
          <a:ext cx="889000" cy="6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86953</xdr:rowOff>
    </xdr:from>
    <xdr:to>
      <xdr:col>3</xdr:col>
      <xdr:colOff>279400</xdr:colOff>
      <xdr:row>80</xdr:row>
      <xdr:rowOff>121234</xdr:rowOff>
    </xdr:to>
    <xdr:cxnSp macro="">
      <xdr:nvCxnSpPr>
        <xdr:cNvPr id="203" name="直線コネクタ 202"/>
        <xdr:cNvCxnSpPr/>
      </xdr:nvCxnSpPr>
      <xdr:spPr>
        <a:xfrm flipV="1">
          <a:off x="1447800" y="13802953"/>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68487</xdr:rowOff>
    </xdr:from>
    <xdr:to>
      <xdr:col>7</xdr:col>
      <xdr:colOff>203200</xdr:colOff>
      <xdr:row>80</xdr:row>
      <xdr:rowOff>170087</xdr:rowOff>
    </xdr:to>
    <xdr:sp macro="" textlink="">
      <xdr:nvSpPr>
        <xdr:cNvPr id="213" name="円/楕円 212"/>
        <xdr:cNvSpPr/>
      </xdr:nvSpPr>
      <xdr:spPr>
        <a:xfrm>
          <a:off x="4902200" y="13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161214</xdr:rowOff>
    </xdr:from>
    <xdr:ext cx="762000" cy="259045"/>
    <xdr:sp macro="" textlink="">
      <xdr:nvSpPr>
        <xdr:cNvPr id="214" name="人件費・物件費等の状況該当値テキスト"/>
        <xdr:cNvSpPr txBox="1"/>
      </xdr:nvSpPr>
      <xdr:spPr>
        <a:xfrm>
          <a:off x="5041900" y="1370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38412</xdr:rowOff>
    </xdr:from>
    <xdr:to>
      <xdr:col>6</xdr:col>
      <xdr:colOff>50800</xdr:colOff>
      <xdr:row>80</xdr:row>
      <xdr:rowOff>140012</xdr:rowOff>
    </xdr:to>
    <xdr:sp macro="" textlink="">
      <xdr:nvSpPr>
        <xdr:cNvPr id="215" name="円/楕円 214"/>
        <xdr:cNvSpPr/>
      </xdr:nvSpPr>
      <xdr:spPr>
        <a:xfrm>
          <a:off x="4064000" y="137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150189</xdr:rowOff>
    </xdr:from>
    <xdr:ext cx="736600" cy="259045"/>
    <xdr:sp macro="" textlink="">
      <xdr:nvSpPr>
        <xdr:cNvPr id="216" name="テキスト ボックス 215"/>
        <xdr:cNvSpPr txBox="1"/>
      </xdr:nvSpPr>
      <xdr:spPr>
        <a:xfrm>
          <a:off x="3733800" y="1352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83,597</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139574</xdr:rowOff>
    </xdr:from>
    <xdr:to>
      <xdr:col>4</xdr:col>
      <xdr:colOff>533400</xdr:colOff>
      <xdr:row>80</xdr:row>
      <xdr:rowOff>69724</xdr:rowOff>
    </xdr:to>
    <xdr:sp macro="" textlink="">
      <xdr:nvSpPr>
        <xdr:cNvPr id="217" name="円/楕円 216"/>
        <xdr:cNvSpPr/>
      </xdr:nvSpPr>
      <xdr:spPr>
        <a:xfrm>
          <a:off x="3175000" y="136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79901</xdr:rowOff>
    </xdr:from>
    <xdr:ext cx="762000" cy="259045"/>
    <xdr:sp macro="" textlink="">
      <xdr:nvSpPr>
        <xdr:cNvPr id="218" name="テキスト ボックス 217"/>
        <xdr:cNvSpPr txBox="1"/>
      </xdr:nvSpPr>
      <xdr:spPr>
        <a:xfrm>
          <a:off x="2844800" y="134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79,519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36153</xdr:rowOff>
    </xdr:from>
    <xdr:to>
      <xdr:col>3</xdr:col>
      <xdr:colOff>330200</xdr:colOff>
      <xdr:row>80</xdr:row>
      <xdr:rowOff>137753</xdr:rowOff>
    </xdr:to>
    <xdr:sp macro="" textlink="">
      <xdr:nvSpPr>
        <xdr:cNvPr id="219" name="円/楕円 218"/>
        <xdr:cNvSpPr/>
      </xdr:nvSpPr>
      <xdr:spPr>
        <a:xfrm>
          <a:off x="2286000" y="137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147930</xdr:rowOff>
    </xdr:from>
    <xdr:ext cx="762000" cy="259045"/>
    <xdr:sp macro="" textlink="">
      <xdr:nvSpPr>
        <xdr:cNvPr id="220" name="テキスト ボックス 219"/>
        <xdr:cNvSpPr txBox="1"/>
      </xdr:nvSpPr>
      <xdr:spPr>
        <a:xfrm>
          <a:off x="1955800" y="1352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70434</xdr:rowOff>
    </xdr:from>
    <xdr:to>
      <xdr:col>2</xdr:col>
      <xdr:colOff>127000</xdr:colOff>
      <xdr:row>81</xdr:row>
      <xdr:rowOff>584</xdr:rowOff>
    </xdr:to>
    <xdr:sp macro="" textlink="">
      <xdr:nvSpPr>
        <xdr:cNvPr id="221" name="円/楕円 220"/>
        <xdr:cNvSpPr/>
      </xdr:nvSpPr>
      <xdr:spPr>
        <a:xfrm>
          <a:off x="1397000" y="13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10761</xdr:rowOff>
    </xdr:from>
    <xdr:ext cx="762000" cy="259045"/>
    <xdr:sp macro="" textlink="">
      <xdr:nvSpPr>
        <xdr:cNvPr id="222" name="テキスト ボックス 221"/>
        <xdr:cNvSpPr txBox="1"/>
      </xdr:nvSpPr>
      <xdr:spPr>
        <a:xfrm>
          <a:off x="1066800" y="1355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職員給与の独自削減を実施し人件費の縮減に努めているが、類似団体平均を上回っている。</a:t>
          </a:r>
          <a:endParaRPr lang="ja-JP" altLang="ja-JP" sz="1300">
            <a:effectLst/>
          </a:endParaRPr>
        </a:p>
        <a:p>
          <a:r>
            <a:rPr kumimoji="1" lang="ja-JP" altLang="ja-JP" sz="1300">
              <a:solidFill>
                <a:schemeClr val="dk1"/>
              </a:solidFill>
              <a:effectLst/>
              <a:latin typeface="+mn-lt"/>
              <a:ea typeface="+mn-ea"/>
              <a:cs typeface="+mn-cs"/>
            </a:rPr>
            <a:t>今後もより一層の給与の適正化に努める。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162306</xdr:rowOff>
    </xdr:from>
    <xdr:to>
      <xdr:col>24</xdr:col>
      <xdr:colOff>558800</xdr:colOff>
      <xdr:row>84</xdr:row>
      <xdr:rowOff>39115</xdr:rowOff>
    </xdr:to>
    <xdr:cxnSp macro="">
      <xdr:nvCxnSpPr>
        <xdr:cNvPr id="254" name="直線コネクタ 253"/>
        <xdr:cNvCxnSpPr/>
      </xdr:nvCxnSpPr>
      <xdr:spPr>
        <a:xfrm flipV="1">
          <a:off x="16179800" y="1439265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29463</xdr:rowOff>
    </xdr:from>
    <xdr:to>
      <xdr:col>23</xdr:col>
      <xdr:colOff>406400</xdr:colOff>
      <xdr:row>84</xdr:row>
      <xdr:rowOff>39115</xdr:rowOff>
    </xdr:to>
    <xdr:cxnSp macro="">
      <xdr:nvCxnSpPr>
        <xdr:cNvPr id="257" name="直線コネクタ 256"/>
        <xdr:cNvCxnSpPr/>
      </xdr:nvCxnSpPr>
      <xdr:spPr>
        <a:xfrm>
          <a:off x="15290800" y="144312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29463</xdr:rowOff>
    </xdr:from>
    <xdr:to>
      <xdr:col>22</xdr:col>
      <xdr:colOff>203200</xdr:colOff>
      <xdr:row>89</xdr:row>
      <xdr:rowOff>11937</xdr:rowOff>
    </xdr:to>
    <xdr:cxnSp macro="">
      <xdr:nvCxnSpPr>
        <xdr:cNvPr id="260" name="直線コネクタ 259"/>
        <xdr:cNvCxnSpPr/>
      </xdr:nvCxnSpPr>
      <xdr:spPr>
        <a:xfrm flipV="1">
          <a:off x="14401800" y="14431263"/>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11937</xdr:rowOff>
    </xdr:from>
    <xdr:to>
      <xdr:col>21</xdr:col>
      <xdr:colOff>0</xdr:colOff>
      <xdr:row>89</xdr:row>
      <xdr:rowOff>40894</xdr:rowOff>
    </xdr:to>
    <xdr:cxnSp macro="">
      <xdr:nvCxnSpPr>
        <xdr:cNvPr id="263" name="直線コネクタ 262"/>
        <xdr:cNvCxnSpPr/>
      </xdr:nvCxnSpPr>
      <xdr:spPr>
        <a:xfrm flipV="1">
          <a:off x="13512800" y="152709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111506</xdr:rowOff>
    </xdr:from>
    <xdr:to>
      <xdr:col>24</xdr:col>
      <xdr:colOff>609600</xdr:colOff>
      <xdr:row>84</xdr:row>
      <xdr:rowOff>41656</xdr:rowOff>
    </xdr:to>
    <xdr:sp macro="" textlink="">
      <xdr:nvSpPr>
        <xdr:cNvPr id="273" name="円/楕円 272"/>
        <xdr:cNvSpPr/>
      </xdr:nvSpPr>
      <xdr:spPr>
        <a:xfrm>
          <a:off x="169672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83583</xdr:rowOff>
    </xdr:from>
    <xdr:ext cx="762000" cy="259045"/>
    <xdr:sp macro="" textlink="">
      <xdr:nvSpPr>
        <xdr:cNvPr id="274" name="給与水準   （国との比較）該当値テキスト"/>
        <xdr:cNvSpPr txBox="1"/>
      </xdr:nvSpPr>
      <xdr:spPr>
        <a:xfrm>
          <a:off x="17106900" y="143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159765</xdr:rowOff>
    </xdr:from>
    <xdr:to>
      <xdr:col>23</xdr:col>
      <xdr:colOff>457200</xdr:colOff>
      <xdr:row>84</xdr:row>
      <xdr:rowOff>89915</xdr:rowOff>
    </xdr:to>
    <xdr:sp macro="" textlink="">
      <xdr:nvSpPr>
        <xdr:cNvPr id="275" name="円/楕円 274"/>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74692</xdr:rowOff>
    </xdr:from>
    <xdr:ext cx="736600" cy="259045"/>
    <xdr:sp macro="" textlink="">
      <xdr:nvSpPr>
        <xdr:cNvPr id="276" name="テキスト ボックス 275"/>
        <xdr:cNvSpPr txBox="1"/>
      </xdr:nvSpPr>
      <xdr:spPr>
        <a:xfrm>
          <a:off x="15798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150113</xdr:rowOff>
    </xdr:from>
    <xdr:to>
      <xdr:col>22</xdr:col>
      <xdr:colOff>254000</xdr:colOff>
      <xdr:row>84</xdr:row>
      <xdr:rowOff>80263</xdr:rowOff>
    </xdr:to>
    <xdr:sp macro="" textlink="">
      <xdr:nvSpPr>
        <xdr:cNvPr id="277" name="円/楕円 276"/>
        <xdr:cNvSpPr/>
      </xdr:nvSpPr>
      <xdr:spPr>
        <a:xfrm>
          <a:off x="15240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65040</xdr:rowOff>
    </xdr:from>
    <xdr:ext cx="762000" cy="259045"/>
    <xdr:sp macro="" textlink="">
      <xdr:nvSpPr>
        <xdr:cNvPr id="278" name="テキスト ボックス 277"/>
        <xdr:cNvSpPr txBox="1"/>
      </xdr:nvSpPr>
      <xdr:spPr>
        <a:xfrm>
          <a:off x="14909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79" name="円/楕円 278"/>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47514</xdr:rowOff>
    </xdr:from>
    <xdr:ext cx="762000" cy="259045"/>
    <xdr:sp macro="" textlink="">
      <xdr:nvSpPr>
        <xdr:cNvPr id="280" name="テキスト ボックス 279"/>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81" name="円/楕円 280"/>
        <xdr:cNvSpPr/>
      </xdr:nvSpPr>
      <xdr:spPr>
        <a:xfrm>
          <a:off x="13462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76471</xdr:rowOff>
    </xdr:from>
    <xdr:ext cx="762000" cy="259045"/>
    <xdr:sp macro="" textlink="">
      <xdr:nvSpPr>
        <xdr:cNvPr id="282" name="テキスト ボックス 281"/>
        <xdr:cNvSpPr txBox="1"/>
      </xdr:nvSpPr>
      <xdr:spPr>
        <a:xfrm>
          <a:off x="13131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職員の新規採用を抑制することにより、類似団体平均を下回っている。</a:t>
          </a:r>
          <a:endParaRPr lang="ja-JP" altLang="ja-JP" sz="1300">
            <a:effectLst/>
          </a:endParaRPr>
        </a:p>
        <a:p>
          <a:r>
            <a:rPr kumimoji="1" lang="ja-JP" altLang="ja-JP" sz="1300">
              <a:solidFill>
                <a:schemeClr val="dk1"/>
              </a:solidFill>
              <a:effectLst/>
              <a:latin typeface="+mn-lt"/>
              <a:ea typeface="+mn-ea"/>
              <a:cs typeface="+mn-cs"/>
            </a:rPr>
            <a:t>今後は、現状職員数程度を維持することとし、部門ごとの職員数についても適正な配置に努める。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99801</xdr:rowOff>
    </xdr:from>
    <xdr:to>
      <xdr:col>24</xdr:col>
      <xdr:colOff>558800</xdr:colOff>
      <xdr:row>60</xdr:row>
      <xdr:rowOff>127953</xdr:rowOff>
    </xdr:to>
    <xdr:cxnSp macro="">
      <xdr:nvCxnSpPr>
        <xdr:cNvPr id="317" name="直線コネクタ 316"/>
        <xdr:cNvCxnSpPr/>
      </xdr:nvCxnSpPr>
      <xdr:spPr>
        <a:xfrm>
          <a:off x="16179800" y="1038680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81704</xdr:rowOff>
    </xdr:from>
    <xdr:to>
      <xdr:col>23</xdr:col>
      <xdr:colOff>406400</xdr:colOff>
      <xdr:row>60</xdr:row>
      <xdr:rowOff>99801</xdr:rowOff>
    </xdr:to>
    <xdr:cxnSp macro="">
      <xdr:nvCxnSpPr>
        <xdr:cNvPr id="320" name="直線コネクタ 319"/>
        <xdr:cNvCxnSpPr/>
      </xdr:nvCxnSpPr>
      <xdr:spPr>
        <a:xfrm>
          <a:off x="15290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2" name="テキスト ボックス 321"/>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81704</xdr:rowOff>
    </xdr:from>
    <xdr:to>
      <xdr:col>22</xdr:col>
      <xdr:colOff>203200</xdr:colOff>
      <xdr:row>60</xdr:row>
      <xdr:rowOff>91757</xdr:rowOff>
    </xdr:to>
    <xdr:cxnSp macro="">
      <xdr:nvCxnSpPr>
        <xdr:cNvPr id="323" name="直線コネクタ 322"/>
        <xdr:cNvCxnSpPr/>
      </xdr:nvCxnSpPr>
      <xdr:spPr>
        <a:xfrm flipV="1">
          <a:off x="14401800" y="1036870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5" name="テキスト ボックス 324"/>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91757</xdr:rowOff>
    </xdr:from>
    <xdr:to>
      <xdr:col>21</xdr:col>
      <xdr:colOff>0</xdr:colOff>
      <xdr:row>60</xdr:row>
      <xdr:rowOff>103822</xdr:rowOff>
    </xdr:to>
    <xdr:cxnSp macro="">
      <xdr:nvCxnSpPr>
        <xdr:cNvPr id="326" name="直線コネクタ 325"/>
        <xdr:cNvCxnSpPr/>
      </xdr:nvCxnSpPr>
      <xdr:spPr>
        <a:xfrm flipV="1">
          <a:off x="13512800" y="103787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28" name="テキスト ボックス 32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0" name="テキスト ボックス 329"/>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77153</xdr:rowOff>
    </xdr:from>
    <xdr:to>
      <xdr:col>24</xdr:col>
      <xdr:colOff>609600</xdr:colOff>
      <xdr:row>61</xdr:row>
      <xdr:rowOff>7303</xdr:rowOff>
    </xdr:to>
    <xdr:sp macro="" textlink="">
      <xdr:nvSpPr>
        <xdr:cNvPr id="336" name="円/楕円 335"/>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93680</xdr:rowOff>
    </xdr:from>
    <xdr:ext cx="762000" cy="259045"/>
    <xdr:sp macro="" textlink="">
      <xdr:nvSpPr>
        <xdr:cNvPr id="337"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49001</xdr:rowOff>
    </xdr:from>
    <xdr:to>
      <xdr:col>23</xdr:col>
      <xdr:colOff>457200</xdr:colOff>
      <xdr:row>60</xdr:row>
      <xdr:rowOff>150601</xdr:rowOff>
    </xdr:to>
    <xdr:sp macro="" textlink="">
      <xdr:nvSpPr>
        <xdr:cNvPr id="338" name="円/楕円 337"/>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160778</xdr:rowOff>
    </xdr:from>
    <xdr:ext cx="736600" cy="259045"/>
    <xdr:sp macro="" textlink="">
      <xdr:nvSpPr>
        <xdr:cNvPr id="339" name="テキスト ボックス 338"/>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30904</xdr:rowOff>
    </xdr:from>
    <xdr:to>
      <xdr:col>22</xdr:col>
      <xdr:colOff>254000</xdr:colOff>
      <xdr:row>60</xdr:row>
      <xdr:rowOff>132504</xdr:rowOff>
    </xdr:to>
    <xdr:sp macro="" textlink="">
      <xdr:nvSpPr>
        <xdr:cNvPr id="340" name="円/楕円 339"/>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142681</xdr:rowOff>
    </xdr:from>
    <xdr:ext cx="762000" cy="259045"/>
    <xdr:sp macro="" textlink="">
      <xdr:nvSpPr>
        <xdr:cNvPr id="341" name="テキスト ボックス 340"/>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40957</xdr:rowOff>
    </xdr:from>
    <xdr:to>
      <xdr:col>21</xdr:col>
      <xdr:colOff>50800</xdr:colOff>
      <xdr:row>60</xdr:row>
      <xdr:rowOff>142557</xdr:rowOff>
    </xdr:to>
    <xdr:sp macro="" textlink="">
      <xdr:nvSpPr>
        <xdr:cNvPr id="342" name="円/楕円 341"/>
        <xdr:cNvSpPr/>
      </xdr:nvSpPr>
      <xdr:spPr>
        <a:xfrm>
          <a:off x="14351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152734</xdr:rowOff>
    </xdr:from>
    <xdr:ext cx="762000" cy="259045"/>
    <xdr:sp macro="" textlink="">
      <xdr:nvSpPr>
        <xdr:cNvPr id="343" name="テキスト ボックス 342"/>
        <xdr:cNvSpPr txBox="1"/>
      </xdr:nvSpPr>
      <xdr:spPr>
        <a:xfrm>
          <a:off x="14020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53022</xdr:rowOff>
    </xdr:from>
    <xdr:to>
      <xdr:col>19</xdr:col>
      <xdr:colOff>533400</xdr:colOff>
      <xdr:row>60</xdr:row>
      <xdr:rowOff>154622</xdr:rowOff>
    </xdr:to>
    <xdr:sp macro="" textlink="">
      <xdr:nvSpPr>
        <xdr:cNvPr id="344" name="円/楕円 343"/>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164799</xdr:rowOff>
    </xdr:from>
    <xdr:ext cx="762000" cy="259045"/>
    <xdr:sp macro="" textlink="">
      <xdr:nvSpPr>
        <xdr:cNvPr id="345" name="テキスト ボックス 344"/>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臨時財政対策債や建築事業債による借入の増加等により</a:t>
          </a:r>
          <a:r>
            <a:rPr kumimoji="1" lang="ja-JP" altLang="ja-JP" sz="1300">
              <a:solidFill>
                <a:schemeClr val="dk1"/>
              </a:solidFill>
              <a:effectLst/>
              <a:latin typeface="+mn-lt"/>
              <a:ea typeface="+mn-ea"/>
              <a:cs typeface="+mn-cs"/>
            </a:rPr>
            <a:t>公債費は</a:t>
          </a:r>
          <a:r>
            <a:rPr kumimoji="1" lang="ja-JP" altLang="en-US" sz="1300">
              <a:solidFill>
                <a:schemeClr val="dk1"/>
              </a:solidFill>
              <a:effectLst/>
              <a:latin typeface="+mn-lt"/>
              <a:ea typeface="+mn-ea"/>
              <a:cs typeface="+mn-cs"/>
            </a:rPr>
            <a:t>増加したものの、</a:t>
          </a:r>
          <a:r>
            <a:rPr kumimoji="1" lang="ja-JP" altLang="ja-JP" sz="1300">
              <a:solidFill>
                <a:schemeClr val="dk1"/>
              </a:solidFill>
              <a:effectLst/>
              <a:latin typeface="+mn-lt"/>
              <a:ea typeface="+mn-ea"/>
              <a:cs typeface="+mn-cs"/>
            </a:rPr>
            <a:t>地方消費税交付金や地方交付税</a:t>
          </a:r>
          <a:r>
            <a:rPr kumimoji="1" lang="ja-JP" altLang="en-US" sz="1300">
              <a:solidFill>
                <a:schemeClr val="dk1"/>
              </a:solidFill>
              <a:effectLst/>
              <a:latin typeface="+mn-lt"/>
              <a:ea typeface="+mn-ea"/>
              <a:cs typeface="+mn-cs"/>
            </a:rPr>
            <a:t>の増加等により</a:t>
          </a:r>
          <a:r>
            <a:rPr kumimoji="1" lang="ja-JP" altLang="ja-JP" sz="1300">
              <a:solidFill>
                <a:schemeClr val="dk1"/>
              </a:solidFill>
              <a:effectLst/>
              <a:latin typeface="+mn-lt"/>
              <a:ea typeface="+mn-ea"/>
              <a:cs typeface="+mn-cs"/>
            </a:rPr>
            <a:t>分母となる標準財政規模が</a:t>
          </a:r>
          <a:r>
            <a:rPr kumimoji="1" lang="ja-JP" altLang="en-US" sz="1300">
              <a:solidFill>
                <a:schemeClr val="dk1"/>
              </a:solidFill>
              <a:effectLst/>
              <a:latin typeface="+mn-lt"/>
              <a:ea typeface="+mn-ea"/>
              <a:cs typeface="+mn-cs"/>
            </a:rPr>
            <a:t>増加したことにより、</a:t>
          </a:r>
          <a:r>
            <a:rPr kumimoji="1" lang="ja-JP" altLang="ja-JP" sz="1300">
              <a:solidFill>
                <a:schemeClr val="dk1"/>
              </a:solidFill>
              <a:effectLst/>
              <a:latin typeface="+mn-lt"/>
              <a:ea typeface="+mn-ea"/>
              <a:cs typeface="+mn-cs"/>
            </a:rPr>
            <a:t>前年度と比較して減少した。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169228</xdr:rowOff>
    </xdr:from>
    <xdr:to>
      <xdr:col>24</xdr:col>
      <xdr:colOff>558800</xdr:colOff>
      <xdr:row>41</xdr:row>
      <xdr:rowOff>27940</xdr:rowOff>
    </xdr:to>
    <xdr:cxnSp macro="">
      <xdr:nvCxnSpPr>
        <xdr:cNvPr id="375" name="直線コネクタ 374"/>
        <xdr:cNvCxnSpPr/>
      </xdr:nvCxnSpPr>
      <xdr:spPr>
        <a:xfrm flipV="1">
          <a:off x="16179800" y="702722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6"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42</xdr:row>
      <xdr:rowOff>55563</xdr:rowOff>
    </xdr:to>
    <xdr:cxnSp macro="">
      <xdr:nvCxnSpPr>
        <xdr:cNvPr id="378" name="直線コネクタ 377"/>
        <xdr:cNvCxnSpPr/>
      </xdr:nvCxnSpPr>
      <xdr:spPr>
        <a:xfrm flipV="1">
          <a:off x="15290800" y="705739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43</xdr:row>
      <xdr:rowOff>10795</xdr:rowOff>
    </xdr:to>
    <xdr:cxnSp macro="">
      <xdr:nvCxnSpPr>
        <xdr:cNvPr id="381" name="直線コネクタ 380"/>
        <xdr:cNvCxnSpPr/>
      </xdr:nvCxnSpPr>
      <xdr:spPr>
        <a:xfrm flipV="1">
          <a:off x="14401800" y="725646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10795</xdr:rowOff>
    </xdr:from>
    <xdr:to>
      <xdr:col>21</xdr:col>
      <xdr:colOff>0</xdr:colOff>
      <xdr:row>43</xdr:row>
      <xdr:rowOff>77153</xdr:rowOff>
    </xdr:to>
    <xdr:cxnSp macro="">
      <xdr:nvCxnSpPr>
        <xdr:cNvPr id="384" name="直線コネクタ 383"/>
        <xdr:cNvCxnSpPr/>
      </xdr:nvCxnSpPr>
      <xdr:spPr>
        <a:xfrm flipV="1">
          <a:off x="13512800" y="738314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6" name="テキスト ボックス 385"/>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88" name="テキスト ボックス 387"/>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118428</xdr:rowOff>
    </xdr:from>
    <xdr:to>
      <xdr:col>24</xdr:col>
      <xdr:colOff>609600</xdr:colOff>
      <xdr:row>41</xdr:row>
      <xdr:rowOff>48578</xdr:rowOff>
    </xdr:to>
    <xdr:sp macro="" textlink="">
      <xdr:nvSpPr>
        <xdr:cNvPr id="394" name="円/楕円 393"/>
        <xdr:cNvSpPr/>
      </xdr:nvSpPr>
      <xdr:spPr>
        <a:xfrm>
          <a:off x="169672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90505</xdr:rowOff>
    </xdr:from>
    <xdr:ext cx="762000" cy="259045"/>
    <xdr:sp macro="" textlink="">
      <xdr:nvSpPr>
        <xdr:cNvPr id="395" name="公債費負担の状況該当値テキスト"/>
        <xdr:cNvSpPr txBox="1"/>
      </xdr:nvSpPr>
      <xdr:spPr>
        <a:xfrm>
          <a:off x="17106900" y="69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6" name="円/楕円 395"/>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7" name="テキスト ボックス 396"/>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398" name="円/楕円 397"/>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399" name="テキスト ボックス 398"/>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131445</xdr:rowOff>
    </xdr:from>
    <xdr:to>
      <xdr:col>21</xdr:col>
      <xdr:colOff>50800</xdr:colOff>
      <xdr:row>43</xdr:row>
      <xdr:rowOff>61595</xdr:rowOff>
    </xdr:to>
    <xdr:sp macro="" textlink="">
      <xdr:nvSpPr>
        <xdr:cNvPr id="400" name="円/楕円 399"/>
        <xdr:cNvSpPr/>
      </xdr:nvSpPr>
      <xdr:spPr>
        <a:xfrm>
          <a:off x="14351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46372</xdr:rowOff>
    </xdr:from>
    <xdr:ext cx="762000" cy="259045"/>
    <xdr:sp macro="" textlink="">
      <xdr:nvSpPr>
        <xdr:cNvPr id="401" name="テキスト ボックス 400"/>
        <xdr:cNvSpPr txBox="1"/>
      </xdr:nvSpPr>
      <xdr:spPr>
        <a:xfrm>
          <a:off x="14020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26353</xdr:rowOff>
    </xdr:from>
    <xdr:to>
      <xdr:col>19</xdr:col>
      <xdr:colOff>533400</xdr:colOff>
      <xdr:row>43</xdr:row>
      <xdr:rowOff>127953</xdr:rowOff>
    </xdr:to>
    <xdr:sp macro="" textlink="">
      <xdr:nvSpPr>
        <xdr:cNvPr id="402" name="円/楕円 401"/>
        <xdr:cNvSpPr/>
      </xdr:nvSpPr>
      <xdr:spPr>
        <a:xfrm>
          <a:off x="13462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112730</xdr:rowOff>
    </xdr:from>
    <xdr:ext cx="762000" cy="259045"/>
    <xdr:sp macro="" textlink="">
      <xdr:nvSpPr>
        <xdr:cNvPr id="403" name="テキスト ボックス 402"/>
        <xdr:cNvSpPr txBox="1"/>
      </xdr:nvSpPr>
      <xdr:spPr>
        <a:xfrm>
          <a:off x="13131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臨時財政対策債、建設事業債の発行により地方債現在高の増加はあるが、</a:t>
          </a:r>
          <a:r>
            <a:rPr kumimoji="1" lang="ja-JP" altLang="en-US" sz="1300">
              <a:solidFill>
                <a:schemeClr val="dk1"/>
              </a:solidFill>
              <a:effectLst/>
              <a:latin typeface="+mn-lt"/>
              <a:ea typeface="+mn-ea"/>
              <a:cs typeface="+mn-cs"/>
            </a:rPr>
            <a:t>退職手当負担見込額や組合負担等</a:t>
          </a:r>
          <a:r>
            <a:rPr kumimoji="1" lang="ja-JP" altLang="ja-JP" sz="1300">
              <a:solidFill>
                <a:schemeClr val="dk1"/>
              </a:solidFill>
              <a:effectLst/>
              <a:latin typeface="+mn-lt"/>
              <a:ea typeface="+mn-ea"/>
              <a:cs typeface="+mn-cs"/>
            </a:rPr>
            <a:t>見込額の減少に加え、財政調整基金を積み増ししたことによる充当可能財源の増加により昨年度より減少した。</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80730</xdr:rowOff>
    </xdr:from>
    <xdr:to>
      <xdr:col>24</xdr:col>
      <xdr:colOff>558800</xdr:colOff>
      <xdr:row>20</xdr:row>
      <xdr:rowOff>72560</xdr:rowOff>
    </xdr:to>
    <xdr:cxnSp macro="">
      <xdr:nvCxnSpPr>
        <xdr:cNvPr id="437" name="直線コネクタ 436"/>
        <xdr:cNvCxnSpPr/>
      </xdr:nvCxnSpPr>
      <xdr:spPr>
        <a:xfrm flipV="1">
          <a:off x="16179800" y="3338280"/>
          <a:ext cx="8382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72560</xdr:rowOff>
    </xdr:from>
    <xdr:to>
      <xdr:col>23</xdr:col>
      <xdr:colOff>406400</xdr:colOff>
      <xdr:row>20</xdr:row>
      <xdr:rowOff>95885</xdr:rowOff>
    </xdr:to>
    <xdr:cxnSp macro="">
      <xdr:nvCxnSpPr>
        <xdr:cNvPr id="440" name="直線コネクタ 439"/>
        <xdr:cNvCxnSpPr/>
      </xdr:nvCxnSpPr>
      <xdr:spPr>
        <a:xfrm flipV="1">
          <a:off x="15290800" y="3501560"/>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95885</xdr:rowOff>
    </xdr:from>
    <xdr:to>
      <xdr:col>22</xdr:col>
      <xdr:colOff>203200</xdr:colOff>
      <xdr:row>21</xdr:row>
      <xdr:rowOff>123909</xdr:rowOff>
    </xdr:to>
    <xdr:cxnSp macro="">
      <xdr:nvCxnSpPr>
        <xdr:cNvPr id="443" name="直線コネクタ 442"/>
        <xdr:cNvCxnSpPr/>
      </xdr:nvCxnSpPr>
      <xdr:spPr>
        <a:xfrm flipV="1">
          <a:off x="14401800" y="3524885"/>
          <a:ext cx="889000" cy="19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5" name="テキスト ボックス 44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123909</xdr:rowOff>
    </xdr:from>
    <xdr:to>
      <xdr:col>21</xdr:col>
      <xdr:colOff>0</xdr:colOff>
      <xdr:row>21</xdr:row>
      <xdr:rowOff>170561</xdr:rowOff>
    </xdr:to>
    <xdr:cxnSp macro="">
      <xdr:nvCxnSpPr>
        <xdr:cNvPr id="446" name="直線コネクタ 445"/>
        <xdr:cNvCxnSpPr/>
      </xdr:nvCxnSpPr>
      <xdr:spPr>
        <a:xfrm flipV="1">
          <a:off x="13512800" y="3724359"/>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29930</xdr:rowOff>
    </xdr:from>
    <xdr:to>
      <xdr:col>24</xdr:col>
      <xdr:colOff>609600</xdr:colOff>
      <xdr:row>19</xdr:row>
      <xdr:rowOff>131530</xdr:rowOff>
    </xdr:to>
    <xdr:sp macro="" textlink="">
      <xdr:nvSpPr>
        <xdr:cNvPr id="456" name="円/楕円 455"/>
        <xdr:cNvSpPr/>
      </xdr:nvSpPr>
      <xdr:spPr>
        <a:xfrm>
          <a:off x="16967200" y="328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2007</xdr:rowOff>
    </xdr:from>
    <xdr:ext cx="762000" cy="259045"/>
    <xdr:sp macro="" textlink="">
      <xdr:nvSpPr>
        <xdr:cNvPr id="457" name="将来負担の状況該当値テキスト"/>
        <xdr:cNvSpPr txBox="1"/>
      </xdr:nvSpPr>
      <xdr:spPr>
        <a:xfrm>
          <a:off x="17106900" y="325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21760</xdr:rowOff>
    </xdr:from>
    <xdr:to>
      <xdr:col>23</xdr:col>
      <xdr:colOff>457200</xdr:colOff>
      <xdr:row>20</xdr:row>
      <xdr:rowOff>123360</xdr:rowOff>
    </xdr:to>
    <xdr:sp macro="" textlink="">
      <xdr:nvSpPr>
        <xdr:cNvPr id="458" name="円/楕円 457"/>
        <xdr:cNvSpPr/>
      </xdr:nvSpPr>
      <xdr:spPr>
        <a:xfrm>
          <a:off x="16129000" y="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108137</xdr:rowOff>
    </xdr:from>
    <xdr:ext cx="736600" cy="259045"/>
    <xdr:sp macro="" textlink="">
      <xdr:nvSpPr>
        <xdr:cNvPr id="459" name="テキスト ボックス 458"/>
        <xdr:cNvSpPr txBox="1"/>
      </xdr:nvSpPr>
      <xdr:spPr>
        <a:xfrm>
          <a:off x="15798800" y="353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45085</xdr:rowOff>
    </xdr:from>
    <xdr:to>
      <xdr:col>22</xdr:col>
      <xdr:colOff>254000</xdr:colOff>
      <xdr:row>20</xdr:row>
      <xdr:rowOff>146685</xdr:rowOff>
    </xdr:to>
    <xdr:sp macro="" textlink="">
      <xdr:nvSpPr>
        <xdr:cNvPr id="460" name="円/楕円 459"/>
        <xdr:cNvSpPr/>
      </xdr:nvSpPr>
      <xdr:spPr>
        <a:xfrm>
          <a:off x="15240000" y="34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131462</xdr:rowOff>
    </xdr:from>
    <xdr:ext cx="762000" cy="259045"/>
    <xdr:sp macro="" textlink="">
      <xdr:nvSpPr>
        <xdr:cNvPr id="461" name="テキスト ボックス 460"/>
        <xdr:cNvSpPr txBox="1"/>
      </xdr:nvSpPr>
      <xdr:spPr>
        <a:xfrm>
          <a:off x="14909800" y="356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73109</xdr:rowOff>
    </xdr:from>
    <xdr:to>
      <xdr:col>21</xdr:col>
      <xdr:colOff>50800</xdr:colOff>
      <xdr:row>22</xdr:row>
      <xdr:rowOff>3259</xdr:rowOff>
    </xdr:to>
    <xdr:sp macro="" textlink="">
      <xdr:nvSpPr>
        <xdr:cNvPr id="462" name="円/楕円 461"/>
        <xdr:cNvSpPr/>
      </xdr:nvSpPr>
      <xdr:spPr>
        <a:xfrm>
          <a:off x="14351000" y="3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159486</xdr:rowOff>
    </xdr:from>
    <xdr:ext cx="762000" cy="259045"/>
    <xdr:sp macro="" textlink="">
      <xdr:nvSpPr>
        <xdr:cNvPr id="463" name="テキスト ボックス 462"/>
        <xdr:cNvSpPr txBox="1"/>
      </xdr:nvSpPr>
      <xdr:spPr>
        <a:xfrm>
          <a:off x="14020800" y="375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119761</xdr:rowOff>
    </xdr:from>
    <xdr:to>
      <xdr:col>19</xdr:col>
      <xdr:colOff>533400</xdr:colOff>
      <xdr:row>22</xdr:row>
      <xdr:rowOff>49911</xdr:rowOff>
    </xdr:to>
    <xdr:sp macro="" textlink="">
      <xdr:nvSpPr>
        <xdr:cNvPr id="464" name="円/楕円 463"/>
        <xdr:cNvSpPr/>
      </xdr:nvSpPr>
      <xdr:spPr>
        <a:xfrm>
          <a:off x="13462000" y="37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34688</xdr:rowOff>
    </xdr:from>
    <xdr:ext cx="762000" cy="259045"/>
    <xdr:sp macro="" textlink="">
      <xdr:nvSpPr>
        <xdr:cNvPr id="465" name="テキスト ボックス 464"/>
        <xdr:cNvSpPr txBox="1"/>
      </xdr:nvSpPr>
      <xdr:spPr>
        <a:xfrm>
          <a:off x="13131800" y="38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91,358
90,310
99.92
31,215,166
29,906,831
971,699
18,216,103
40,365,672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人件費については独自削減を行っているが、類似団体平均を上回っている。今後より一層の給与の適正化に努める。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123190</xdr:rowOff>
    </xdr:to>
    <xdr:cxnSp macro="">
      <xdr:nvCxnSpPr>
        <xdr:cNvPr id="66" name="直線コネクタ 65"/>
        <xdr:cNvCxnSpPr/>
      </xdr:nvCxnSpPr>
      <xdr:spPr>
        <a:xfrm flipV="1">
          <a:off x="3987800" y="6390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123190</xdr:rowOff>
    </xdr:to>
    <xdr:cxnSp macro="">
      <xdr:nvCxnSpPr>
        <xdr:cNvPr id="69" name="直線コネクタ 68"/>
        <xdr:cNvCxnSpPr/>
      </xdr:nvCxnSpPr>
      <xdr:spPr>
        <a:xfrm>
          <a:off x="3098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38</xdr:row>
      <xdr:rowOff>5080</xdr:rowOff>
    </xdr:to>
    <xdr:cxnSp macro="">
      <xdr:nvCxnSpPr>
        <xdr:cNvPr id="72" name="直線コネクタ 71"/>
        <xdr:cNvCxnSpPr/>
      </xdr:nvCxnSpPr>
      <xdr:spPr>
        <a:xfrm flipV="1">
          <a:off x="2209800" y="6421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58420</xdr:rowOff>
    </xdr:to>
    <xdr:cxnSp macro="">
      <xdr:nvCxnSpPr>
        <xdr:cNvPr id="75" name="直線コネクタ 74"/>
        <xdr:cNvCxnSpPr/>
      </xdr:nvCxnSpPr>
      <xdr:spPr>
        <a:xfrm flipV="1">
          <a:off x="1320800" y="6520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ごみ処理や消防等の業務を一部事務組合で行っていること、財政健全化計画による経費削減を行っていること等により類似団体平均を下回っている。引き続き経費削減に努める。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60706</xdr:rowOff>
    </xdr:from>
    <xdr:to>
      <xdr:col>24</xdr:col>
      <xdr:colOff>31750</xdr:colOff>
      <xdr:row>13</xdr:row>
      <xdr:rowOff>106426</xdr:rowOff>
    </xdr:to>
    <xdr:cxnSp macro="">
      <xdr:nvCxnSpPr>
        <xdr:cNvPr id="125" name="直線コネクタ 124"/>
        <xdr:cNvCxnSpPr/>
      </xdr:nvCxnSpPr>
      <xdr:spPr>
        <a:xfrm flipV="1">
          <a:off x="15671800" y="22895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51562</xdr:rowOff>
    </xdr:from>
    <xdr:to>
      <xdr:col>22</xdr:col>
      <xdr:colOff>565150</xdr:colOff>
      <xdr:row>13</xdr:row>
      <xdr:rowOff>106426</xdr:rowOff>
    </xdr:to>
    <xdr:cxnSp macro="">
      <xdr:nvCxnSpPr>
        <xdr:cNvPr id="128" name="直線コネクタ 127"/>
        <xdr:cNvCxnSpPr/>
      </xdr:nvCxnSpPr>
      <xdr:spPr>
        <a:xfrm>
          <a:off x="14782800" y="2280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140716</xdr:rowOff>
    </xdr:from>
    <xdr:to>
      <xdr:col>21</xdr:col>
      <xdr:colOff>361950</xdr:colOff>
      <xdr:row>13</xdr:row>
      <xdr:rowOff>51562</xdr:rowOff>
    </xdr:to>
    <xdr:cxnSp macro="">
      <xdr:nvCxnSpPr>
        <xdr:cNvPr id="131" name="直線コネクタ 130"/>
        <xdr:cNvCxnSpPr/>
      </xdr:nvCxnSpPr>
      <xdr:spPr>
        <a:xfrm>
          <a:off x="13893800" y="21981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113284</xdr:rowOff>
    </xdr:from>
    <xdr:to>
      <xdr:col>20</xdr:col>
      <xdr:colOff>158750</xdr:colOff>
      <xdr:row>12</xdr:row>
      <xdr:rowOff>140716</xdr:rowOff>
    </xdr:to>
    <xdr:cxnSp macro="">
      <xdr:nvCxnSpPr>
        <xdr:cNvPr id="134" name="直線コネクタ 133"/>
        <xdr:cNvCxnSpPr/>
      </xdr:nvCxnSpPr>
      <xdr:spPr>
        <a:xfrm>
          <a:off x="13004800" y="2170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9906</xdr:rowOff>
    </xdr:from>
    <xdr:to>
      <xdr:col>24</xdr:col>
      <xdr:colOff>82550</xdr:colOff>
      <xdr:row>13</xdr:row>
      <xdr:rowOff>111506</xdr:rowOff>
    </xdr:to>
    <xdr:sp macro="" textlink="">
      <xdr:nvSpPr>
        <xdr:cNvPr id="144" name="円/楕円 143"/>
        <xdr:cNvSpPr/>
      </xdr:nvSpPr>
      <xdr:spPr>
        <a:xfrm>
          <a:off x="164592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89933</xdr:rowOff>
    </xdr:from>
    <xdr:ext cx="762000" cy="259045"/>
    <xdr:sp macro="" textlink="">
      <xdr:nvSpPr>
        <xdr:cNvPr id="145" name="物件費該当値テキスト"/>
        <xdr:cNvSpPr txBox="1"/>
      </xdr:nvSpPr>
      <xdr:spPr>
        <a:xfrm>
          <a:off x="16598900" y="21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55626</xdr:rowOff>
    </xdr:from>
    <xdr:to>
      <xdr:col>22</xdr:col>
      <xdr:colOff>615950</xdr:colOff>
      <xdr:row>13</xdr:row>
      <xdr:rowOff>157226</xdr:rowOff>
    </xdr:to>
    <xdr:sp macro="" textlink="">
      <xdr:nvSpPr>
        <xdr:cNvPr id="146" name="円/楕円 145"/>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167403</xdr:rowOff>
    </xdr:from>
    <xdr:ext cx="736600" cy="259045"/>
    <xdr:sp macro="" textlink="">
      <xdr:nvSpPr>
        <xdr:cNvPr id="147" name="テキスト ボックス 146"/>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762</xdr:rowOff>
    </xdr:from>
    <xdr:to>
      <xdr:col>21</xdr:col>
      <xdr:colOff>412750</xdr:colOff>
      <xdr:row>13</xdr:row>
      <xdr:rowOff>102362</xdr:rowOff>
    </xdr:to>
    <xdr:sp macro="" textlink="">
      <xdr:nvSpPr>
        <xdr:cNvPr id="148" name="円/楕円 147"/>
        <xdr:cNvSpPr/>
      </xdr:nvSpPr>
      <xdr:spPr>
        <a:xfrm>
          <a:off x="14732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112539</xdr:rowOff>
    </xdr:from>
    <xdr:ext cx="762000" cy="259045"/>
    <xdr:sp macro="" textlink="">
      <xdr:nvSpPr>
        <xdr:cNvPr id="149" name="テキスト ボックス 148"/>
        <xdr:cNvSpPr txBox="1"/>
      </xdr:nvSpPr>
      <xdr:spPr>
        <a:xfrm>
          <a:off x="14401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89916</xdr:rowOff>
    </xdr:from>
    <xdr:to>
      <xdr:col>20</xdr:col>
      <xdr:colOff>209550</xdr:colOff>
      <xdr:row>13</xdr:row>
      <xdr:rowOff>20066</xdr:rowOff>
    </xdr:to>
    <xdr:sp macro="" textlink="">
      <xdr:nvSpPr>
        <xdr:cNvPr id="150" name="円/楕円 149"/>
        <xdr:cNvSpPr/>
      </xdr:nvSpPr>
      <xdr:spPr>
        <a:xfrm>
          <a:off x="13843000" y="21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30243</xdr:rowOff>
    </xdr:from>
    <xdr:ext cx="762000" cy="259045"/>
    <xdr:sp macro="" textlink="">
      <xdr:nvSpPr>
        <xdr:cNvPr id="151" name="テキスト ボックス 150"/>
        <xdr:cNvSpPr txBox="1"/>
      </xdr:nvSpPr>
      <xdr:spPr>
        <a:xfrm>
          <a:off x="13512800" y="191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62484</xdr:rowOff>
    </xdr:from>
    <xdr:to>
      <xdr:col>19</xdr:col>
      <xdr:colOff>6350</xdr:colOff>
      <xdr:row>12</xdr:row>
      <xdr:rowOff>164084</xdr:rowOff>
    </xdr:to>
    <xdr:sp macro="" textlink="">
      <xdr:nvSpPr>
        <xdr:cNvPr id="152" name="円/楕円 151"/>
        <xdr:cNvSpPr/>
      </xdr:nvSpPr>
      <xdr:spPr>
        <a:xfrm>
          <a:off x="12954000" y="21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2811</xdr:rowOff>
    </xdr:from>
    <xdr:ext cx="762000" cy="259045"/>
    <xdr:sp macro="" textlink="">
      <xdr:nvSpPr>
        <xdr:cNvPr id="153" name="テキスト ボックス 152"/>
        <xdr:cNvSpPr txBox="1"/>
      </xdr:nvSpPr>
      <xdr:spPr>
        <a:xfrm>
          <a:off x="12623800" y="188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扶助費に係る経常収支比率は上昇傾向にあるものの、類似団体平均を下回っている。今後も適正な資格審査により、財政を圧迫することがないよう努める。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31750</xdr:rowOff>
    </xdr:to>
    <xdr:cxnSp macro="">
      <xdr:nvCxnSpPr>
        <xdr:cNvPr id="186" name="直線コネクタ 185"/>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31750</xdr:rowOff>
    </xdr:to>
    <xdr:cxnSp macro="">
      <xdr:nvCxnSpPr>
        <xdr:cNvPr id="189" name="直線コネクタ 188"/>
        <xdr:cNvCxnSpPr/>
      </xdr:nvCxnSpPr>
      <xdr:spPr>
        <a:xfrm>
          <a:off x="3098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54</xdr:row>
      <xdr:rowOff>152400</xdr:rowOff>
    </xdr:to>
    <xdr:cxnSp macro="">
      <xdr:nvCxnSpPr>
        <xdr:cNvPr id="192" name="直線コネクタ 191"/>
        <xdr:cNvCxnSpPr/>
      </xdr:nvCxnSpPr>
      <xdr:spPr>
        <a:xfrm>
          <a:off x="2209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139700</xdr:rowOff>
    </xdr:to>
    <xdr:cxnSp macro="">
      <xdr:nvCxnSpPr>
        <xdr:cNvPr id="195" name="直線コネクタ 194"/>
        <xdr:cNvCxnSpPr/>
      </xdr:nvCxnSpPr>
      <xdr:spPr>
        <a:xfrm>
          <a:off x="1320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7" name="円/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9" name="円/楕円 208"/>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0" name="テキスト ボックス 209"/>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1" name="円/楕円 210"/>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2" name="テキスト ボックス 211"/>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投資及び出資金・貸付金</a:t>
          </a:r>
          <a:r>
            <a:rPr kumimoji="1" lang="ja-JP" altLang="ja-JP" sz="1300">
              <a:solidFill>
                <a:schemeClr val="dk1"/>
              </a:solidFill>
              <a:effectLst/>
              <a:latin typeface="+mn-lt"/>
              <a:ea typeface="+mn-ea"/>
              <a:cs typeface="+mn-cs"/>
            </a:rPr>
            <a:t>については前年度より減少したが、</a:t>
          </a:r>
          <a:r>
            <a:rPr kumimoji="1" lang="ja-JP" altLang="en-US" sz="1300">
              <a:solidFill>
                <a:schemeClr val="dk1"/>
              </a:solidFill>
              <a:effectLst/>
              <a:latin typeface="+mn-lt"/>
              <a:ea typeface="+mn-ea"/>
              <a:cs typeface="+mn-cs"/>
            </a:rPr>
            <a:t>繰出金は国民健康保険事業特別会計や介護保険事業特別会計に係る繰出金の増等、維持補修費は小中学校管理補修費の増等により、ともに前年度より</a:t>
          </a:r>
          <a:r>
            <a:rPr kumimoji="1" lang="ja-JP" altLang="ja-JP" sz="1300">
              <a:solidFill>
                <a:schemeClr val="dk1"/>
              </a:solidFill>
              <a:effectLst/>
              <a:latin typeface="+mn-lt"/>
              <a:ea typeface="+mn-ea"/>
              <a:cs typeface="+mn-cs"/>
            </a:rPr>
            <a:t>増加した。</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155575</xdr:rowOff>
    </xdr:from>
    <xdr:to>
      <xdr:col>24</xdr:col>
      <xdr:colOff>31750</xdr:colOff>
      <xdr:row>58</xdr:row>
      <xdr:rowOff>12700</xdr:rowOff>
    </xdr:to>
    <xdr:cxnSp macro="">
      <xdr:nvCxnSpPr>
        <xdr:cNvPr id="251" name="直線コネクタ 250"/>
        <xdr:cNvCxnSpPr/>
      </xdr:nvCxnSpPr>
      <xdr:spPr>
        <a:xfrm>
          <a:off x="15671800" y="9928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155575</xdr:rowOff>
    </xdr:from>
    <xdr:to>
      <xdr:col>22</xdr:col>
      <xdr:colOff>565150</xdr:colOff>
      <xdr:row>58</xdr:row>
      <xdr:rowOff>12700</xdr:rowOff>
    </xdr:to>
    <xdr:cxnSp macro="">
      <xdr:nvCxnSpPr>
        <xdr:cNvPr id="254" name="直線コネクタ 253"/>
        <xdr:cNvCxnSpPr/>
      </xdr:nvCxnSpPr>
      <xdr:spPr>
        <a:xfrm flipV="1">
          <a:off x="14782800" y="9928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12700</xdr:rowOff>
    </xdr:to>
    <xdr:cxnSp macro="">
      <xdr:nvCxnSpPr>
        <xdr:cNvPr id="257" name="直線コネクタ 256"/>
        <xdr:cNvCxnSpPr/>
      </xdr:nvCxnSpPr>
      <xdr:spPr>
        <a:xfrm>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57</xdr:row>
      <xdr:rowOff>107950</xdr:rowOff>
    </xdr:to>
    <xdr:cxnSp macro="">
      <xdr:nvCxnSpPr>
        <xdr:cNvPr id="260" name="直線コネクタ 259"/>
        <xdr:cNvCxnSpPr/>
      </xdr:nvCxnSpPr>
      <xdr:spPr>
        <a:xfrm>
          <a:off x="13004800" y="9871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71"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72" name="円/楕円 271"/>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73" name="テキスト ボックス 272"/>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75" name="テキスト ボックス 27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168927</xdr:rowOff>
    </xdr:from>
    <xdr:ext cx="762000" cy="259045"/>
    <xdr:sp macro="" textlink="">
      <xdr:nvSpPr>
        <xdr:cNvPr id="277" name="テキスト ボックス 276"/>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78" name="円/楕円 277"/>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159402</xdr:rowOff>
    </xdr:from>
    <xdr:ext cx="762000" cy="259045"/>
    <xdr:sp macro="" textlink="">
      <xdr:nvSpPr>
        <xdr:cNvPr id="279" name="テキスト ボックス 278"/>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単独で行う補助金交付は類似団体平均を下回っているが、一部事務組合で行っているごみ処理や消防等の業務に対し多額の負担金を支出しているため、類似団体平均を上回っている。</a:t>
          </a:r>
          <a:endParaRPr lang="ja-JP" altLang="ja-JP" sz="1300">
            <a:effectLst/>
          </a:endParaRPr>
        </a:p>
        <a:p>
          <a:r>
            <a:rPr kumimoji="1" lang="ja-JP" altLang="ja-JP" sz="1300">
              <a:solidFill>
                <a:schemeClr val="dk1"/>
              </a:solidFill>
              <a:effectLst/>
              <a:latin typeface="+mn-lt"/>
              <a:ea typeface="+mn-ea"/>
              <a:cs typeface="+mn-cs"/>
            </a:rPr>
            <a:t>しかし、比率自体は一部事務組合負担金の減少等により前年度より減少しているため、今後も経費節減に努めるとともに、組合負担金の軽減についても協議を重ねていく。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98425</xdr:rowOff>
    </xdr:from>
    <xdr:to>
      <xdr:col>24</xdr:col>
      <xdr:colOff>31750</xdr:colOff>
      <xdr:row>38</xdr:row>
      <xdr:rowOff>155575</xdr:rowOff>
    </xdr:to>
    <xdr:cxnSp macro="">
      <xdr:nvCxnSpPr>
        <xdr:cNvPr id="307" name="直線コネクタ 306"/>
        <xdr:cNvCxnSpPr/>
      </xdr:nvCxnSpPr>
      <xdr:spPr>
        <a:xfrm flipV="1">
          <a:off x="15671800" y="66135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155575</xdr:rowOff>
    </xdr:from>
    <xdr:to>
      <xdr:col>22</xdr:col>
      <xdr:colOff>565150</xdr:colOff>
      <xdr:row>39</xdr:row>
      <xdr:rowOff>46990</xdr:rowOff>
    </xdr:to>
    <xdr:cxnSp macro="">
      <xdr:nvCxnSpPr>
        <xdr:cNvPr id="310" name="直線コネクタ 309"/>
        <xdr:cNvCxnSpPr/>
      </xdr:nvCxnSpPr>
      <xdr:spPr>
        <a:xfrm flipV="1">
          <a:off x="14782800" y="66706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46990</xdr:rowOff>
    </xdr:from>
    <xdr:to>
      <xdr:col>21</xdr:col>
      <xdr:colOff>361950</xdr:colOff>
      <xdr:row>39</xdr:row>
      <xdr:rowOff>127000</xdr:rowOff>
    </xdr:to>
    <xdr:cxnSp macro="">
      <xdr:nvCxnSpPr>
        <xdr:cNvPr id="313" name="直線コネクタ 312"/>
        <xdr:cNvCxnSpPr/>
      </xdr:nvCxnSpPr>
      <xdr:spPr>
        <a:xfrm flipV="1">
          <a:off x="13893800" y="67335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127000</xdr:rowOff>
    </xdr:from>
    <xdr:to>
      <xdr:col>20</xdr:col>
      <xdr:colOff>158750</xdr:colOff>
      <xdr:row>40</xdr:row>
      <xdr:rowOff>18415</xdr:rowOff>
    </xdr:to>
    <xdr:cxnSp macro="">
      <xdr:nvCxnSpPr>
        <xdr:cNvPr id="316" name="直線コネクタ 315"/>
        <xdr:cNvCxnSpPr/>
      </xdr:nvCxnSpPr>
      <xdr:spPr>
        <a:xfrm flipV="1">
          <a:off x="13004800" y="68135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47625</xdr:rowOff>
    </xdr:from>
    <xdr:to>
      <xdr:col>24</xdr:col>
      <xdr:colOff>82550</xdr:colOff>
      <xdr:row>38</xdr:row>
      <xdr:rowOff>149225</xdr:rowOff>
    </xdr:to>
    <xdr:sp macro="" textlink="">
      <xdr:nvSpPr>
        <xdr:cNvPr id="326" name="円/楕円 325"/>
        <xdr:cNvSpPr/>
      </xdr:nvSpPr>
      <xdr:spPr>
        <a:xfrm>
          <a:off x="164592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19702</xdr:rowOff>
    </xdr:from>
    <xdr:ext cx="762000" cy="259045"/>
    <xdr:sp macro="" textlink="">
      <xdr:nvSpPr>
        <xdr:cNvPr id="327" name="補助費等該当値テキスト"/>
        <xdr:cNvSpPr txBox="1"/>
      </xdr:nvSpPr>
      <xdr:spPr>
        <a:xfrm>
          <a:off x="165989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104775</xdr:rowOff>
    </xdr:from>
    <xdr:to>
      <xdr:col>22</xdr:col>
      <xdr:colOff>615950</xdr:colOff>
      <xdr:row>39</xdr:row>
      <xdr:rowOff>34925</xdr:rowOff>
    </xdr:to>
    <xdr:sp macro="" textlink="">
      <xdr:nvSpPr>
        <xdr:cNvPr id="328" name="円/楕円 327"/>
        <xdr:cNvSpPr/>
      </xdr:nvSpPr>
      <xdr:spPr>
        <a:xfrm>
          <a:off x="15621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19702</xdr:rowOff>
    </xdr:from>
    <xdr:ext cx="736600" cy="259045"/>
    <xdr:sp macro="" textlink="">
      <xdr:nvSpPr>
        <xdr:cNvPr id="329" name="テキスト ボックス 328"/>
        <xdr:cNvSpPr txBox="1"/>
      </xdr:nvSpPr>
      <xdr:spPr>
        <a:xfrm>
          <a:off x="15290800" y="670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30" name="円/楕円 329"/>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31" name="テキスト ボックス 330"/>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76200</xdr:rowOff>
    </xdr:from>
    <xdr:to>
      <xdr:col>20</xdr:col>
      <xdr:colOff>209550</xdr:colOff>
      <xdr:row>40</xdr:row>
      <xdr:rowOff>6350</xdr:rowOff>
    </xdr:to>
    <xdr:sp macro="" textlink="">
      <xdr:nvSpPr>
        <xdr:cNvPr id="332" name="円/楕円 331"/>
        <xdr:cNvSpPr/>
      </xdr:nvSpPr>
      <xdr:spPr>
        <a:xfrm>
          <a:off x="13843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162577</xdr:rowOff>
    </xdr:from>
    <xdr:ext cx="762000" cy="259045"/>
    <xdr:sp macro="" textlink="">
      <xdr:nvSpPr>
        <xdr:cNvPr id="333" name="テキスト ボックス 332"/>
        <xdr:cNvSpPr txBox="1"/>
      </xdr:nvSpPr>
      <xdr:spPr>
        <a:xfrm>
          <a:off x="13512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139065</xdr:rowOff>
    </xdr:from>
    <xdr:to>
      <xdr:col>19</xdr:col>
      <xdr:colOff>6350</xdr:colOff>
      <xdr:row>40</xdr:row>
      <xdr:rowOff>69215</xdr:rowOff>
    </xdr:to>
    <xdr:sp macro="" textlink="">
      <xdr:nvSpPr>
        <xdr:cNvPr id="334" name="円/楕円 333"/>
        <xdr:cNvSpPr/>
      </xdr:nvSpPr>
      <xdr:spPr>
        <a:xfrm>
          <a:off x="12954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53992</xdr:rowOff>
    </xdr:from>
    <xdr:ext cx="762000" cy="259045"/>
    <xdr:sp macro="" textlink="">
      <xdr:nvSpPr>
        <xdr:cNvPr id="335" name="テキスト ボックス 334"/>
        <xdr:cNvSpPr txBox="1"/>
      </xdr:nvSpPr>
      <xdr:spPr>
        <a:xfrm>
          <a:off x="12623800" y="69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発行を伴う普通建設事業の抑制により償還額以上に市債を発行しないよう努めていることに加え、償還金利子の減等により前年度より経常収支比率は減少した。しかし、依然として類似団体平均を上回っているため、今後もより一層の市債発行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72137</xdr:rowOff>
    </xdr:to>
    <xdr:cxnSp macro="">
      <xdr:nvCxnSpPr>
        <xdr:cNvPr id="365" name="直線コネクタ 364"/>
        <xdr:cNvCxnSpPr/>
      </xdr:nvCxnSpPr>
      <xdr:spPr>
        <a:xfrm flipV="1">
          <a:off x="3987800" y="13431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108713</xdr:rowOff>
    </xdr:to>
    <xdr:cxnSp macro="">
      <xdr:nvCxnSpPr>
        <xdr:cNvPr id="368" name="直線コネクタ 367"/>
        <xdr:cNvCxnSpPr/>
      </xdr:nvCxnSpPr>
      <xdr:spPr>
        <a:xfrm flipV="1">
          <a:off x="3098800" y="134452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108713</xdr:rowOff>
    </xdr:to>
    <xdr:cxnSp macro="">
      <xdr:nvCxnSpPr>
        <xdr:cNvPr id="371" name="直線コネクタ 370"/>
        <xdr:cNvCxnSpPr/>
      </xdr:nvCxnSpPr>
      <xdr:spPr>
        <a:xfrm>
          <a:off x="2209800" y="134178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44704</xdr:rowOff>
    </xdr:to>
    <xdr:cxnSp macro="">
      <xdr:nvCxnSpPr>
        <xdr:cNvPr id="374" name="直線コネクタ 373"/>
        <xdr:cNvCxnSpPr/>
      </xdr:nvCxnSpPr>
      <xdr:spPr>
        <a:xfrm>
          <a:off x="1320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4" name="円/楕円 383"/>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5"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6" name="円/楕円 385"/>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7" name="テキスト ボックス 38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88" name="円/楕円 387"/>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89" name="テキスト ボックス 388"/>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0" name="円/楕円 389"/>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1" name="テキスト ボックス 390"/>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2" name="円/楕円 391"/>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3" name="テキスト ボックス 39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部事務組合でごみ処理や消防等の業務を行っていることにより補助費等が類似団体平均を上回っているものの、物件費、扶助費が類似団体を下回ったことにより、全体的にみると類似団体平均を下回っている。</a:t>
          </a:r>
          <a:endParaRPr lang="ja-JP" altLang="ja-JP" sz="1300">
            <a:effectLst/>
          </a:endParaRPr>
        </a:p>
        <a:p>
          <a:r>
            <a:rPr kumimoji="1" lang="ja-JP" altLang="ja-JP" sz="1300">
              <a:solidFill>
                <a:schemeClr val="dk1"/>
              </a:solidFill>
              <a:effectLst/>
              <a:latin typeface="+mn-lt"/>
              <a:ea typeface="+mn-ea"/>
              <a:cs typeface="+mn-cs"/>
            </a:rPr>
            <a:t>今後も一部事務組合負担金に向けた協議をはじめとして、一層の経費削減に努めていく。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127000</xdr:rowOff>
    </xdr:to>
    <xdr:cxnSp macro="">
      <xdr:nvCxnSpPr>
        <xdr:cNvPr id="424" name="直線コネクタ 423"/>
        <xdr:cNvCxnSpPr/>
      </xdr:nvCxnSpPr>
      <xdr:spPr>
        <a:xfrm flipV="1">
          <a:off x="15671800" y="130566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117856</xdr:rowOff>
    </xdr:from>
    <xdr:to>
      <xdr:col>22</xdr:col>
      <xdr:colOff>565150</xdr:colOff>
      <xdr:row>76</xdr:row>
      <xdr:rowOff>127000</xdr:rowOff>
    </xdr:to>
    <xdr:cxnSp macro="">
      <xdr:nvCxnSpPr>
        <xdr:cNvPr id="427" name="直線コネクタ 426"/>
        <xdr:cNvCxnSpPr/>
      </xdr:nvCxnSpPr>
      <xdr:spPr>
        <a:xfrm>
          <a:off x="14782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159004</xdr:rowOff>
    </xdr:to>
    <xdr:cxnSp macro="">
      <xdr:nvCxnSpPr>
        <xdr:cNvPr id="430" name="直線コネクタ 429"/>
        <xdr:cNvCxnSpPr/>
      </xdr:nvCxnSpPr>
      <xdr:spPr>
        <a:xfrm flipV="1">
          <a:off x="13893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77</xdr:row>
      <xdr:rowOff>33274</xdr:rowOff>
    </xdr:to>
    <xdr:cxnSp macro="">
      <xdr:nvCxnSpPr>
        <xdr:cNvPr id="433" name="直線コネクタ 432"/>
        <xdr:cNvCxnSpPr/>
      </xdr:nvCxnSpPr>
      <xdr:spPr>
        <a:xfrm flipV="1">
          <a:off x="13004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43" name="円/楕円 442"/>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44"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5" name="円/楕円 444"/>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6" name="テキスト ボックス 445"/>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47" name="円/楕円 446"/>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153433</xdr:rowOff>
    </xdr:from>
    <xdr:ext cx="762000" cy="259045"/>
    <xdr:sp macro="" textlink="">
      <xdr:nvSpPr>
        <xdr:cNvPr id="448" name="テキスト ボックス 447"/>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108204</xdr:rowOff>
    </xdr:from>
    <xdr:to>
      <xdr:col>20</xdr:col>
      <xdr:colOff>209550</xdr:colOff>
      <xdr:row>77</xdr:row>
      <xdr:rowOff>38354</xdr:rowOff>
    </xdr:to>
    <xdr:sp macro="" textlink="">
      <xdr:nvSpPr>
        <xdr:cNvPr id="449" name="円/楕円 448"/>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23131</xdr:rowOff>
    </xdr:from>
    <xdr:ext cx="762000" cy="259045"/>
    <xdr:sp macro="" textlink="">
      <xdr:nvSpPr>
        <xdr:cNvPr id="450" name="テキスト ボックス 449"/>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1" name="円/楕円 450"/>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52" name="テキスト ボックス 451"/>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千葉県茂原市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44075</xdr:rowOff>
    </xdr:from>
    <xdr:to>
      <xdr:col>4</xdr:col>
      <xdr:colOff>1117600</xdr:colOff>
      <xdr:row>17</xdr:row>
      <xdr:rowOff>75851</xdr:rowOff>
    </xdr:to>
    <xdr:cxnSp macro="">
      <xdr:nvCxnSpPr>
        <xdr:cNvPr id="50" name="直線コネクタ 49"/>
        <xdr:cNvCxnSpPr/>
      </xdr:nvCxnSpPr>
      <xdr:spPr bwMode="auto">
        <a:xfrm>
          <a:off x="5003800" y="3006350"/>
          <a:ext cx="6477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44075</xdr:rowOff>
    </xdr:from>
    <xdr:to>
      <xdr:col>4</xdr:col>
      <xdr:colOff>469900</xdr:colOff>
      <xdr:row>17</xdr:row>
      <xdr:rowOff>67297</xdr:rowOff>
    </xdr:to>
    <xdr:cxnSp macro="">
      <xdr:nvCxnSpPr>
        <xdr:cNvPr id="53" name="直線コネクタ 52"/>
        <xdr:cNvCxnSpPr/>
      </xdr:nvCxnSpPr>
      <xdr:spPr bwMode="auto">
        <a:xfrm flipV="1">
          <a:off x="4305300" y="3006350"/>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18453</xdr:rowOff>
    </xdr:from>
    <xdr:to>
      <xdr:col>3</xdr:col>
      <xdr:colOff>904875</xdr:colOff>
      <xdr:row>17</xdr:row>
      <xdr:rowOff>67297</xdr:rowOff>
    </xdr:to>
    <xdr:cxnSp macro="">
      <xdr:nvCxnSpPr>
        <xdr:cNvPr id="56" name="直線コネクタ 55"/>
        <xdr:cNvCxnSpPr/>
      </xdr:nvCxnSpPr>
      <xdr:spPr bwMode="auto">
        <a:xfrm>
          <a:off x="3606800" y="2980728"/>
          <a:ext cx="698500" cy="4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147307</xdr:rowOff>
    </xdr:from>
    <xdr:to>
      <xdr:col>3</xdr:col>
      <xdr:colOff>206375</xdr:colOff>
      <xdr:row>17</xdr:row>
      <xdr:rowOff>18453</xdr:rowOff>
    </xdr:to>
    <xdr:cxnSp macro="">
      <xdr:nvCxnSpPr>
        <xdr:cNvPr id="59" name="直線コネクタ 58"/>
        <xdr:cNvCxnSpPr/>
      </xdr:nvCxnSpPr>
      <xdr:spPr bwMode="auto">
        <a:xfrm>
          <a:off x="2908300" y="2938132"/>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25051</xdr:rowOff>
    </xdr:from>
    <xdr:to>
      <xdr:col>5</xdr:col>
      <xdr:colOff>34925</xdr:colOff>
      <xdr:row>17</xdr:row>
      <xdr:rowOff>126651</xdr:rowOff>
    </xdr:to>
    <xdr:sp macro="" textlink="">
      <xdr:nvSpPr>
        <xdr:cNvPr id="69" name="円/楕円 68"/>
        <xdr:cNvSpPr/>
      </xdr:nvSpPr>
      <xdr:spPr bwMode="auto">
        <a:xfrm>
          <a:off x="5600700" y="298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168578</xdr:rowOff>
    </xdr:from>
    <xdr:ext cx="762000" cy="259045"/>
    <xdr:sp macro="" textlink="">
      <xdr:nvSpPr>
        <xdr:cNvPr id="70" name="人口1人当たり決算額の推移該当値テキスト130"/>
        <xdr:cNvSpPr txBox="1"/>
      </xdr:nvSpPr>
      <xdr:spPr>
        <a:xfrm>
          <a:off x="5740400" y="295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67,185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164725</xdr:rowOff>
    </xdr:from>
    <xdr:to>
      <xdr:col>4</xdr:col>
      <xdr:colOff>520700</xdr:colOff>
      <xdr:row>17</xdr:row>
      <xdr:rowOff>94875</xdr:rowOff>
    </xdr:to>
    <xdr:sp macro="" textlink="">
      <xdr:nvSpPr>
        <xdr:cNvPr id="71" name="円/楕円 70"/>
        <xdr:cNvSpPr/>
      </xdr:nvSpPr>
      <xdr:spPr bwMode="auto">
        <a:xfrm>
          <a:off x="4953000" y="295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79652</xdr:rowOff>
    </xdr:from>
    <xdr:ext cx="736600" cy="259045"/>
    <xdr:sp macro="" textlink="">
      <xdr:nvSpPr>
        <xdr:cNvPr id="72" name="テキスト ボックス 71"/>
        <xdr:cNvSpPr txBox="1"/>
      </xdr:nvSpPr>
      <xdr:spPr>
        <a:xfrm>
          <a:off x="4622800" y="30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16497</xdr:rowOff>
    </xdr:from>
    <xdr:to>
      <xdr:col>3</xdr:col>
      <xdr:colOff>955675</xdr:colOff>
      <xdr:row>17</xdr:row>
      <xdr:rowOff>118097</xdr:rowOff>
    </xdr:to>
    <xdr:sp macro="" textlink="">
      <xdr:nvSpPr>
        <xdr:cNvPr id="73" name="円/楕円 72"/>
        <xdr:cNvSpPr/>
      </xdr:nvSpPr>
      <xdr:spPr bwMode="auto">
        <a:xfrm>
          <a:off x="4254500" y="2978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102874</xdr:rowOff>
    </xdr:from>
    <xdr:ext cx="762000" cy="259045"/>
    <xdr:sp macro="" textlink="">
      <xdr:nvSpPr>
        <xdr:cNvPr id="74" name="テキスト ボックス 73"/>
        <xdr:cNvSpPr txBox="1"/>
      </xdr:nvSpPr>
      <xdr:spPr>
        <a:xfrm>
          <a:off x="3924300" y="30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139103</xdr:rowOff>
    </xdr:from>
    <xdr:to>
      <xdr:col>3</xdr:col>
      <xdr:colOff>257175</xdr:colOff>
      <xdr:row>17</xdr:row>
      <xdr:rowOff>69253</xdr:rowOff>
    </xdr:to>
    <xdr:sp macro="" textlink="">
      <xdr:nvSpPr>
        <xdr:cNvPr id="75" name="円/楕円 74"/>
        <xdr:cNvSpPr/>
      </xdr:nvSpPr>
      <xdr:spPr bwMode="auto">
        <a:xfrm>
          <a:off x="3556000" y="292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54030</xdr:rowOff>
    </xdr:from>
    <xdr:ext cx="762000" cy="259045"/>
    <xdr:sp macro="" textlink="">
      <xdr:nvSpPr>
        <xdr:cNvPr id="76" name="テキスト ボックス 75"/>
        <xdr:cNvSpPr txBox="1"/>
      </xdr:nvSpPr>
      <xdr:spPr>
        <a:xfrm>
          <a:off x="3225800" y="301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70,198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96507</xdr:rowOff>
    </xdr:from>
    <xdr:to>
      <xdr:col>2</xdr:col>
      <xdr:colOff>692150</xdr:colOff>
      <xdr:row>17</xdr:row>
      <xdr:rowOff>26657</xdr:rowOff>
    </xdr:to>
    <xdr:sp macro="" textlink="">
      <xdr:nvSpPr>
        <xdr:cNvPr id="77" name="円/楕円 76"/>
        <xdr:cNvSpPr/>
      </xdr:nvSpPr>
      <xdr:spPr bwMode="auto">
        <a:xfrm>
          <a:off x="28575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11434</xdr:rowOff>
    </xdr:from>
    <xdr:ext cx="762000" cy="259045"/>
    <xdr:sp macro="" textlink="">
      <xdr:nvSpPr>
        <xdr:cNvPr id="78" name="テキスト ボックス 77"/>
        <xdr:cNvSpPr txBox="1"/>
      </xdr:nvSpPr>
      <xdr:spPr>
        <a:xfrm>
          <a:off x="2527300" y="29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66062</xdr:rowOff>
    </xdr:from>
    <xdr:to>
      <xdr:col>4</xdr:col>
      <xdr:colOff>1117600</xdr:colOff>
      <xdr:row>35</xdr:row>
      <xdr:rowOff>97151</xdr:rowOff>
    </xdr:to>
    <xdr:cxnSp macro="">
      <xdr:nvCxnSpPr>
        <xdr:cNvPr id="113" name="直線コネクタ 112"/>
        <xdr:cNvCxnSpPr/>
      </xdr:nvCxnSpPr>
      <xdr:spPr bwMode="auto">
        <a:xfrm flipV="1">
          <a:off x="5003800" y="6676412"/>
          <a:ext cx="6477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34776</xdr:rowOff>
    </xdr:from>
    <xdr:to>
      <xdr:col>4</xdr:col>
      <xdr:colOff>469900</xdr:colOff>
      <xdr:row>35</xdr:row>
      <xdr:rowOff>97151</xdr:rowOff>
    </xdr:to>
    <xdr:cxnSp macro="">
      <xdr:nvCxnSpPr>
        <xdr:cNvPr id="116" name="直線コネクタ 115"/>
        <xdr:cNvCxnSpPr/>
      </xdr:nvCxnSpPr>
      <xdr:spPr bwMode="auto">
        <a:xfrm>
          <a:off x="4305300" y="6645126"/>
          <a:ext cx="698500" cy="6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22465</xdr:rowOff>
    </xdr:from>
    <xdr:to>
      <xdr:col>3</xdr:col>
      <xdr:colOff>904875</xdr:colOff>
      <xdr:row>35</xdr:row>
      <xdr:rowOff>34776</xdr:rowOff>
    </xdr:to>
    <xdr:cxnSp macro="">
      <xdr:nvCxnSpPr>
        <xdr:cNvPr id="119" name="直線コネクタ 118"/>
        <xdr:cNvCxnSpPr/>
      </xdr:nvCxnSpPr>
      <xdr:spPr bwMode="auto">
        <a:xfrm>
          <a:off x="3606800" y="6632815"/>
          <a:ext cx="698500" cy="1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245774</xdr:rowOff>
    </xdr:from>
    <xdr:to>
      <xdr:col>3</xdr:col>
      <xdr:colOff>206375</xdr:colOff>
      <xdr:row>35</xdr:row>
      <xdr:rowOff>22465</xdr:rowOff>
    </xdr:to>
    <xdr:cxnSp macro="">
      <xdr:nvCxnSpPr>
        <xdr:cNvPr id="122" name="直線コネクタ 121"/>
        <xdr:cNvCxnSpPr/>
      </xdr:nvCxnSpPr>
      <xdr:spPr bwMode="auto">
        <a:xfrm>
          <a:off x="2908300" y="6170324"/>
          <a:ext cx="698500" cy="46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15262</xdr:rowOff>
    </xdr:from>
    <xdr:to>
      <xdr:col>5</xdr:col>
      <xdr:colOff>34925</xdr:colOff>
      <xdr:row>35</xdr:row>
      <xdr:rowOff>116862</xdr:rowOff>
    </xdr:to>
    <xdr:sp macro="" textlink="">
      <xdr:nvSpPr>
        <xdr:cNvPr id="132" name="円/楕円 131"/>
        <xdr:cNvSpPr/>
      </xdr:nvSpPr>
      <xdr:spPr bwMode="auto">
        <a:xfrm>
          <a:off x="5600700" y="662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203239</xdr:rowOff>
    </xdr:from>
    <xdr:ext cx="762000" cy="259045"/>
    <xdr:sp macro="" textlink="">
      <xdr:nvSpPr>
        <xdr:cNvPr id="133" name="人口1人当たり決算額の推移該当値テキスト445"/>
        <xdr:cNvSpPr txBox="1"/>
      </xdr:nvSpPr>
      <xdr:spPr>
        <a:xfrm>
          <a:off x="5740400" y="647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46351</xdr:rowOff>
    </xdr:from>
    <xdr:to>
      <xdr:col>4</xdr:col>
      <xdr:colOff>520700</xdr:colOff>
      <xdr:row>35</xdr:row>
      <xdr:rowOff>147951</xdr:rowOff>
    </xdr:to>
    <xdr:sp macro="" textlink="">
      <xdr:nvSpPr>
        <xdr:cNvPr id="134" name="円/楕円 133"/>
        <xdr:cNvSpPr/>
      </xdr:nvSpPr>
      <xdr:spPr bwMode="auto">
        <a:xfrm>
          <a:off x="4953000" y="66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158128</xdr:rowOff>
    </xdr:from>
    <xdr:ext cx="736600" cy="259045"/>
    <xdr:sp macro="" textlink="">
      <xdr:nvSpPr>
        <xdr:cNvPr id="135" name="テキスト ボックス 134"/>
        <xdr:cNvSpPr txBox="1"/>
      </xdr:nvSpPr>
      <xdr:spPr>
        <a:xfrm>
          <a:off x="4622800" y="642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326876</xdr:rowOff>
    </xdr:from>
    <xdr:to>
      <xdr:col>3</xdr:col>
      <xdr:colOff>955675</xdr:colOff>
      <xdr:row>35</xdr:row>
      <xdr:rowOff>85576</xdr:rowOff>
    </xdr:to>
    <xdr:sp macro="" textlink="">
      <xdr:nvSpPr>
        <xdr:cNvPr id="136" name="円/楕円 135"/>
        <xdr:cNvSpPr/>
      </xdr:nvSpPr>
      <xdr:spPr bwMode="auto">
        <a:xfrm>
          <a:off x="4254500" y="659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95753</xdr:rowOff>
    </xdr:from>
    <xdr:ext cx="762000" cy="259045"/>
    <xdr:sp macro="" textlink="">
      <xdr:nvSpPr>
        <xdr:cNvPr id="137" name="テキスト ボックス 136"/>
        <xdr:cNvSpPr txBox="1"/>
      </xdr:nvSpPr>
      <xdr:spPr>
        <a:xfrm>
          <a:off x="3924300" y="636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314565</xdr:rowOff>
    </xdr:from>
    <xdr:to>
      <xdr:col>3</xdr:col>
      <xdr:colOff>257175</xdr:colOff>
      <xdr:row>35</xdr:row>
      <xdr:rowOff>73265</xdr:rowOff>
    </xdr:to>
    <xdr:sp macro="" textlink="">
      <xdr:nvSpPr>
        <xdr:cNvPr id="138" name="円/楕円 137"/>
        <xdr:cNvSpPr/>
      </xdr:nvSpPr>
      <xdr:spPr bwMode="auto">
        <a:xfrm>
          <a:off x="3556000" y="6582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83442</xdr:rowOff>
    </xdr:from>
    <xdr:ext cx="762000" cy="259045"/>
    <xdr:sp macro="" textlink="">
      <xdr:nvSpPr>
        <xdr:cNvPr id="139" name="テキスト ボックス 138"/>
        <xdr:cNvSpPr txBox="1"/>
      </xdr:nvSpPr>
      <xdr:spPr>
        <a:xfrm>
          <a:off x="3225800" y="635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194974</xdr:rowOff>
    </xdr:from>
    <xdr:to>
      <xdr:col>2</xdr:col>
      <xdr:colOff>692150</xdr:colOff>
      <xdr:row>33</xdr:row>
      <xdr:rowOff>296574</xdr:rowOff>
    </xdr:to>
    <xdr:sp macro="" textlink="">
      <xdr:nvSpPr>
        <xdr:cNvPr id="140" name="円/楕円 139"/>
        <xdr:cNvSpPr/>
      </xdr:nvSpPr>
      <xdr:spPr bwMode="auto">
        <a:xfrm>
          <a:off x="2857500" y="611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135301</xdr:rowOff>
    </xdr:from>
    <xdr:ext cx="762000" cy="259045"/>
    <xdr:sp macro="" textlink="">
      <xdr:nvSpPr>
        <xdr:cNvPr id="141" name="テキスト ボックス 140"/>
        <xdr:cNvSpPr txBox="1"/>
      </xdr:nvSpPr>
      <xdr:spPr>
        <a:xfrm>
          <a:off x="2527300" y="588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91,358
90,310
99.92
31,215,166
29,906,831
971,699
18,216,103
40,365,672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95672</xdr:rowOff>
    </xdr:from>
    <xdr:to>
      <xdr:col>6</xdr:col>
      <xdr:colOff>511175</xdr:colOff>
      <xdr:row>36</xdr:row>
      <xdr:rowOff>96769</xdr:rowOff>
    </xdr:to>
    <xdr:cxnSp macro="">
      <xdr:nvCxnSpPr>
        <xdr:cNvPr id="59" name="直線コネクタ 58"/>
        <xdr:cNvCxnSpPr/>
      </xdr:nvCxnSpPr>
      <xdr:spPr>
        <a:xfrm>
          <a:off x="3797300" y="6267872"/>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95672</xdr:rowOff>
    </xdr:from>
    <xdr:to>
      <xdr:col>5</xdr:col>
      <xdr:colOff>358775</xdr:colOff>
      <xdr:row>36</xdr:row>
      <xdr:rowOff>152479</xdr:rowOff>
    </xdr:to>
    <xdr:cxnSp macro="">
      <xdr:nvCxnSpPr>
        <xdr:cNvPr id="62" name="直線コネクタ 61"/>
        <xdr:cNvCxnSpPr/>
      </xdr:nvCxnSpPr>
      <xdr:spPr>
        <a:xfrm flipV="1">
          <a:off x="2908300" y="6267872"/>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100701</xdr:rowOff>
    </xdr:from>
    <xdr:to>
      <xdr:col>4</xdr:col>
      <xdr:colOff>155575</xdr:colOff>
      <xdr:row>36</xdr:row>
      <xdr:rowOff>152479</xdr:rowOff>
    </xdr:to>
    <xdr:cxnSp macro="">
      <xdr:nvCxnSpPr>
        <xdr:cNvPr id="65" name="直線コネクタ 64"/>
        <xdr:cNvCxnSpPr/>
      </xdr:nvCxnSpPr>
      <xdr:spPr>
        <a:xfrm>
          <a:off x="2019300" y="6272901"/>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62228</xdr:rowOff>
    </xdr:from>
    <xdr:to>
      <xdr:col>2</xdr:col>
      <xdr:colOff>638175</xdr:colOff>
      <xdr:row>36</xdr:row>
      <xdr:rowOff>100701</xdr:rowOff>
    </xdr:to>
    <xdr:cxnSp macro="">
      <xdr:nvCxnSpPr>
        <xdr:cNvPr id="68" name="直線コネクタ 67"/>
        <xdr:cNvCxnSpPr/>
      </xdr:nvCxnSpPr>
      <xdr:spPr>
        <a:xfrm>
          <a:off x="1130300" y="6234428"/>
          <a:ext cx="8890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45969</xdr:rowOff>
    </xdr:from>
    <xdr:to>
      <xdr:col>6</xdr:col>
      <xdr:colOff>561975</xdr:colOff>
      <xdr:row>36</xdr:row>
      <xdr:rowOff>147569</xdr:rowOff>
    </xdr:to>
    <xdr:sp macro="" textlink="">
      <xdr:nvSpPr>
        <xdr:cNvPr id="78" name="円/楕円 77"/>
        <xdr:cNvSpPr/>
      </xdr:nvSpPr>
      <xdr:spPr>
        <a:xfrm>
          <a:off x="4584700" y="62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24396</xdr:rowOff>
    </xdr:from>
    <xdr:ext cx="534377" cy="259045"/>
    <xdr:sp macro="" textlink="">
      <xdr:nvSpPr>
        <xdr:cNvPr id="79" name="人件費該当値テキスト"/>
        <xdr:cNvSpPr txBox="1"/>
      </xdr:nvSpPr>
      <xdr:spPr>
        <a:xfrm>
          <a:off x="4686300" y="61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44872</xdr:rowOff>
    </xdr:from>
    <xdr:to>
      <xdr:col>5</xdr:col>
      <xdr:colOff>409575</xdr:colOff>
      <xdr:row>36</xdr:row>
      <xdr:rowOff>146472</xdr:rowOff>
    </xdr:to>
    <xdr:sp macro="" textlink="">
      <xdr:nvSpPr>
        <xdr:cNvPr id="80" name="円/楕円 79"/>
        <xdr:cNvSpPr/>
      </xdr:nvSpPr>
      <xdr:spPr>
        <a:xfrm>
          <a:off x="3746500" y="621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137599</xdr:rowOff>
    </xdr:from>
    <xdr:ext cx="534377" cy="259045"/>
    <xdr:sp macro="" textlink="">
      <xdr:nvSpPr>
        <xdr:cNvPr id="81" name="テキスト ボックス 80"/>
        <xdr:cNvSpPr txBox="1"/>
      </xdr:nvSpPr>
      <xdr:spPr>
        <a:xfrm>
          <a:off x="3530111" y="63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101679</xdr:rowOff>
    </xdr:from>
    <xdr:to>
      <xdr:col>4</xdr:col>
      <xdr:colOff>206375</xdr:colOff>
      <xdr:row>37</xdr:row>
      <xdr:rowOff>31829</xdr:rowOff>
    </xdr:to>
    <xdr:sp macro="" textlink="">
      <xdr:nvSpPr>
        <xdr:cNvPr id="82" name="円/楕円 81"/>
        <xdr:cNvSpPr/>
      </xdr:nvSpPr>
      <xdr:spPr>
        <a:xfrm>
          <a:off x="2857500" y="62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22956</xdr:rowOff>
    </xdr:from>
    <xdr:ext cx="534377" cy="259045"/>
    <xdr:sp macro="" textlink="">
      <xdr:nvSpPr>
        <xdr:cNvPr id="83" name="テキスト ボックス 82"/>
        <xdr:cNvSpPr txBox="1"/>
      </xdr:nvSpPr>
      <xdr:spPr>
        <a:xfrm>
          <a:off x="2641111" y="636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49901</xdr:rowOff>
    </xdr:from>
    <xdr:to>
      <xdr:col>3</xdr:col>
      <xdr:colOff>3175</xdr:colOff>
      <xdr:row>36</xdr:row>
      <xdr:rowOff>151501</xdr:rowOff>
    </xdr:to>
    <xdr:sp macro="" textlink="">
      <xdr:nvSpPr>
        <xdr:cNvPr id="84" name="円/楕円 83"/>
        <xdr:cNvSpPr/>
      </xdr:nvSpPr>
      <xdr:spPr>
        <a:xfrm>
          <a:off x="1968500" y="62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142628</xdr:rowOff>
    </xdr:from>
    <xdr:ext cx="534377" cy="259045"/>
    <xdr:sp macro="" textlink="">
      <xdr:nvSpPr>
        <xdr:cNvPr id="85" name="テキスト ボックス 84"/>
        <xdr:cNvSpPr txBox="1"/>
      </xdr:nvSpPr>
      <xdr:spPr>
        <a:xfrm>
          <a:off x="1752111" y="631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11428</xdr:rowOff>
    </xdr:from>
    <xdr:to>
      <xdr:col>1</xdr:col>
      <xdr:colOff>485775</xdr:colOff>
      <xdr:row>36</xdr:row>
      <xdr:rowOff>113028</xdr:rowOff>
    </xdr:to>
    <xdr:sp macro="" textlink="">
      <xdr:nvSpPr>
        <xdr:cNvPr id="86" name="円/楕円 85"/>
        <xdr:cNvSpPr/>
      </xdr:nvSpPr>
      <xdr:spPr>
        <a:xfrm>
          <a:off x="1079500" y="61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104155</xdr:rowOff>
    </xdr:from>
    <xdr:ext cx="534377" cy="259045"/>
    <xdr:sp macro="" textlink="">
      <xdr:nvSpPr>
        <xdr:cNvPr id="87" name="テキスト ボックス 86"/>
        <xdr:cNvSpPr txBox="1"/>
      </xdr:nvSpPr>
      <xdr:spPr>
        <a:xfrm>
          <a:off x="863111" y="62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145700</xdr:rowOff>
    </xdr:from>
    <xdr:to>
      <xdr:col>6</xdr:col>
      <xdr:colOff>511175</xdr:colOff>
      <xdr:row>58</xdr:row>
      <xdr:rowOff>6236</xdr:rowOff>
    </xdr:to>
    <xdr:cxnSp macro="">
      <xdr:nvCxnSpPr>
        <xdr:cNvPr id="117" name="直線コネクタ 116"/>
        <xdr:cNvCxnSpPr/>
      </xdr:nvCxnSpPr>
      <xdr:spPr>
        <a:xfrm flipV="1">
          <a:off x="3797300" y="9918350"/>
          <a:ext cx="8382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6236</xdr:rowOff>
    </xdr:from>
    <xdr:to>
      <xdr:col>5</xdr:col>
      <xdr:colOff>358775</xdr:colOff>
      <xdr:row>58</xdr:row>
      <xdr:rowOff>43688</xdr:rowOff>
    </xdr:to>
    <xdr:cxnSp macro="">
      <xdr:nvCxnSpPr>
        <xdr:cNvPr id="120" name="直線コネクタ 119"/>
        <xdr:cNvCxnSpPr/>
      </xdr:nvCxnSpPr>
      <xdr:spPr>
        <a:xfrm flipV="1">
          <a:off x="2908300" y="9950336"/>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18009</xdr:rowOff>
    </xdr:from>
    <xdr:to>
      <xdr:col>4</xdr:col>
      <xdr:colOff>155575</xdr:colOff>
      <xdr:row>58</xdr:row>
      <xdr:rowOff>43688</xdr:rowOff>
    </xdr:to>
    <xdr:cxnSp macro="">
      <xdr:nvCxnSpPr>
        <xdr:cNvPr id="123" name="直線コネクタ 122"/>
        <xdr:cNvCxnSpPr/>
      </xdr:nvCxnSpPr>
      <xdr:spPr>
        <a:xfrm>
          <a:off x="2019300" y="9962109"/>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8865</xdr:rowOff>
    </xdr:from>
    <xdr:to>
      <xdr:col>2</xdr:col>
      <xdr:colOff>638175</xdr:colOff>
      <xdr:row>58</xdr:row>
      <xdr:rowOff>18009</xdr:rowOff>
    </xdr:to>
    <xdr:cxnSp macro="">
      <xdr:nvCxnSpPr>
        <xdr:cNvPr id="126" name="直線コネクタ 125"/>
        <xdr:cNvCxnSpPr/>
      </xdr:nvCxnSpPr>
      <xdr:spPr>
        <a:xfrm>
          <a:off x="1130300" y="995296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94900</xdr:rowOff>
    </xdr:from>
    <xdr:to>
      <xdr:col>6</xdr:col>
      <xdr:colOff>561975</xdr:colOff>
      <xdr:row>58</xdr:row>
      <xdr:rowOff>25050</xdr:rowOff>
    </xdr:to>
    <xdr:sp macro="" textlink="">
      <xdr:nvSpPr>
        <xdr:cNvPr id="136" name="円/楕円 135"/>
        <xdr:cNvSpPr/>
      </xdr:nvSpPr>
      <xdr:spPr>
        <a:xfrm>
          <a:off x="4584700" y="98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9827</xdr:rowOff>
    </xdr:from>
    <xdr:ext cx="534377" cy="259045"/>
    <xdr:sp macro="" textlink="">
      <xdr:nvSpPr>
        <xdr:cNvPr id="137" name="物件費該当値テキスト"/>
        <xdr:cNvSpPr txBox="1"/>
      </xdr:nvSpPr>
      <xdr:spPr>
        <a:xfrm>
          <a:off x="4686300" y="97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126886</xdr:rowOff>
    </xdr:from>
    <xdr:to>
      <xdr:col>5</xdr:col>
      <xdr:colOff>409575</xdr:colOff>
      <xdr:row>58</xdr:row>
      <xdr:rowOff>57036</xdr:rowOff>
    </xdr:to>
    <xdr:sp macro="" textlink="">
      <xdr:nvSpPr>
        <xdr:cNvPr id="138" name="円/楕円 137"/>
        <xdr:cNvSpPr/>
      </xdr:nvSpPr>
      <xdr:spPr>
        <a:xfrm>
          <a:off x="3746500" y="98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48163</xdr:rowOff>
    </xdr:from>
    <xdr:ext cx="534377" cy="259045"/>
    <xdr:sp macro="" textlink="">
      <xdr:nvSpPr>
        <xdr:cNvPr id="139" name="テキスト ボックス 138"/>
        <xdr:cNvSpPr txBox="1"/>
      </xdr:nvSpPr>
      <xdr:spPr>
        <a:xfrm>
          <a:off x="3530111" y="99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164338</xdr:rowOff>
    </xdr:from>
    <xdr:to>
      <xdr:col>4</xdr:col>
      <xdr:colOff>206375</xdr:colOff>
      <xdr:row>58</xdr:row>
      <xdr:rowOff>94488</xdr:rowOff>
    </xdr:to>
    <xdr:sp macro="" textlink="">
      <xdr:nvSpPr>
        <xdr:cNvPr id="140" name="円/楕円 139"/>
        <xdr:cNvSpPr/>
      </xdr:nvSpPr>
      <xdr:spPr>
        <a:xfrm>
          <a:off x="2857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85615</xdr:rowOff>
    </xdr:from>
    <xdr:ext cx="534377" cy="259045"/>
    <xdr:sp macro="" textlink="">
      <xdr:nvSpPr>
        <xdr:cNvPr id="141" name="テキスト ボックス 140"/>
        <xdr:cNvSpPr txBox="1"/>
      </xdr:nvSpPr>
      <xdr:spPr>
        <a:xfrm>
          <a:off x="2641111" y="100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138659</xdr:rowOff>
    </xdr:from>
    <xdr:to>
      <xdr:col>3</xdr:col>
      <xdr:colOff>3175</xdr:colOff>
      <xdr:row>58</xdr:row>
      <xdr:rowOff>68809</xdr:rowOff>
    </xdr:to>
    <xdr:sp macro="" textlink="">
      <xdr:nvSpPr>
        <xdr:cNvPr id="142" name="円/楕円 141"/>
        <xdr:cNvSpPr/>
      </xdr:nvSpPr>
      <xdr:spPr>
        <a:xfrm>
          <a:off x="1968500" y="99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59936</xdr:rowOff>
    </xdr:from>
    <xdr:ext cx="534377" cy="259045"/>
    <xdr:sp macro="" textlink="">
      <xdr:nvSpPr>
        <xdr:cNvPr id="143" name="テキスト ボックス 142"/>
        <xdr:cNvSpPr txBox="1"/>
      </xdr:nvSpPr>
      <xdr:spPr>
        <a:xfrm>
          <a:off x="1752111" y="100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129515</xdr:rowOff>
    </xdr:from>
    <xdr:to>
      <xdr:col>1</xdr:col>
      <xdr:colOff>485775</xdr:colOff>
      <xdr:row>58</xdr:row>
      <xdr:rowOff>59665</xdr:rowOff>
    </xdr:to>
    <xdr:sp macro="" textlink="">
      <xdr:nvSpPr>
        <xdr:cNvPr id="144" name="円/楕円 143"/>
        <xdr:cNvSpPr/>
      </xdr:nvSpPr>
      <xdr:spPr>
        <a:xfrm>
          <a:off x="1079500" y="99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50792</xdr:rowOff>
    </xdr:from>
    <xdr:ext cx="534377" cy="259045"/>
    <xdr:sp macro="" textlink="">
      <xdr:nvSpPr>
        <xdr:cNvPr id="145" name="テキスト ボックス 144"/>
        <xdr:cNvSpPr txBox="1"/>
      </xdr:nvSpPr>
      <xdr:spPr>
        <a:xfrm>
          <a:off x="863111" y="99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108023</xdr:rowOff>
    </xdr:from>
    <xdr:to>
      <xdr:col>6</xdr:col>
      <xdr:colOff>511175</xdr:colOff>
      <xdr:row>78</xdr:row>
      <xdr:rowOff>123535</xdr:rowOff>
    </xdr:to>
    <xdr:cxnSp macro="">
      <xdr:nvCxnSpPr>
        <xdr:cNvPr id="176" name="直線コネクタ 175"/>
        <xdr:cNvCxnSpPr/>
      </xdr:nvCxnSpPr>
      <xdr:spPr>
        <a:xfrm flipV="1">
          <a:off x="3797300" y="1348112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75529</xdr:rowOff>
    </xdr:from>
    <xdr:to>
      <xdr:col>5</xdr:col>
      <xdr:colOff>358775</xdr:colOff>
      <xdr:row>78</xdr:row>
      <xdr:rowOff>123535</xdr:rowOff>
    </xdr:to>
    <xdr:cxnSp macro="">
      <xdr:nvCxnSpPr>
        <xdr:cNvPr id="179" name="直線コネクタ 178"/>
        <xdr:cNvCxnSpPr/>
      </xdr:nvCxnSpPr>
      <xdr:spPr>
        <a:xfrm>
          <a:off x="2908300" y="13448629"/>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7276</xdr:rowOff>
    </xdr:from>
    <xdr:to>
      <xdr:col>4</xdr:col>
      <xdr:colOff>155575</xdr:colOff>
      <xdr:row>78</xdr:row>
      <xdr:rowOff>75529</xdr:rowOff>
    </xdr:to>
    <xdr:cxnSp macro="">
      <xdr:nvCxnSpPr>
        <xdr:cNvPr id="182" name="直線コネクタ 181"/>
        <xdr:cNvCxnSpPr/>
      </xdr:nvCxnSpPr>
      <xdr:spPr>
        <a:xfrm>
          <a:off x="2019300" y="13380376"/>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7276</xdr:rowOff>
    </xdr:from>
    <xdr:to>
      <xdr:col>2</xdr:col>
      <xdr:colOff>638175</xdr:colOff>
      <xdr:row>78</xdr:row>
      <xdr:rowOff>49730</xdr:rowOff>
    </xdr:to>
    <xdr:cxnSp macro="">
      <xdr:nvCxnSpPr>
        <xdr:cNvPr id="185" name="直線コネクタ 184"/>
        <xdr:cNvCxnSpPr/>
      </xdr:nvCxnSpPr>
      <xdr:spPr>
        <a:xfrm flipV="1">
          <a:off x="1130300" y="133803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57223</xdr:rowOff>
    </xdr:from>
    <xdr:to>
      <xdr:col>6</xdr:col>
      <xdr:colOff>561975</xdr:colOff>
      <xdr:row>78</xdr:row>
      <xdr:rowOff>158823</xdr:rowOff>
    </xdr:to>
    <xdr:sp macro="" textlink="">
      <xdr:nvSpPr>
        <xdr:cNvPr id="195" name="円/楕円 194"/>
        <xdr:cNvSpPr/>
      </xdr:nvSpPr>
      <xdr:spPr>
        <a:xfrm>
          <a:off x="4584700" y="134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143600</xdr:rowOff>
    </xdr:from>
    <xdr:ext cx="378565" cy="259045"/>
    <xdr:sp macro="" textlink="">
      <xdr:nvSpPr>
        <xdr:cNvPr id="196" name="維持補修費該当値テキスト"/>
        <xdr:cNvSpPr txBox="1"/>
      </xdr:nvSpPr>
      <xdr:spPr>
        <a:xfrm>
          <a:off x="4686300" y="1334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72735</xdr:rowOff>
    </xdr:from>
    <xdr:to>
      <xdr:col>5</xdr:col>
      <xdr:colOff>409575</xdr:colOff>
      <xdr:row>79</xdr:row>
      <xdr:rowOff>2885</xdr:rowOff>
    </xdr:to>
    <xdr:sp macro="" textlink="">
      <xdr:nvSpPr>
        <xdr:cNvPr id="197" name="円/楕円 196"/>
        <xdr:cNvSpPr/>
      </xdr:nvSpPr>
      <xdr:spPr>
        <a:xfrm>
          <a:off x="3746500" y="134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165462</xdr:rowOff>
    </xdr:from>
    <xdr:ext cx="378565" cy="259045"/>
    <xdr:sp macro="" textlink="">
      <xdr:nvSpPr>
        <xdr:cNvPr id="198" name="テキスト ボックス 197"/>
        <xdr:cNvSpPr txBox="1"/>
      </xdr:nvSpPr>
      <xdr:spPr>
        <a:xfrm>
          <a:off x="3608017" y="1353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24729</xdr:rowOff>
    </xdr:from>
    <xdr:to>
      <xdr:col>4</xdr:col>
      <xdr:colOff>206375</xdr:colOff>
      <xdr:row>78</xdr:row>
      <xdr:rowOff>126329</xdr:rowOff>
    </xdr:to>
    <xdr:sp macro="" textlink="">
      <xdr:nvSpPr>
        <xdr:cNvPr id="199" name="円/楕円 198"/>
        <xdr:cNvSpPr/>
      </xdr:nvSpPr>
      <xdr:spPr>
        <a:xfrm>
          <a:off x="2857500" y="133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117456</xdr:rowOff>
    </xdr:from>
    <xdr:ext cx="469744" cy="259045"/>
    <xdr:sp macro="" textlink="">
      <xdr:nvSpPr>
        <xdr:cNvPr id="200" name="テキスト ボックス 199"/>
        <xdr:cNvSpPr txBox="1"/>
      </xdr:nvSpPr>
      <xdr:spPr>
        <a:xfrm>
          <a:off x="2673427" y="134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127926</xdr:rowOff>
    </xdr:from>
    <xdr:to>
      <xdr:col>3</xdr:col>
      <xdr:colOff>3175</xdr:colOff>
      <xdr:row>78</xdr:row>
      <xdr:rowOff>58076</xdr:rowOff>
    </xdr:to>
    <xdr:sp macro="" textlink="">
      <xdr:nvSpPr>
        <xdr:cNvPr id="201" name="円/楕円 200"/>
        <xdr:cNvSpPr/>
      </xdr:nvSpPr>
      <xdr:spPr>
        <a:xfrm>
          <a:off x="1968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49203</xdr:rowOff>
    </xdr:from>
    <xdr:ext cx="469744" cy="259045"/>
    <xdr:sp macro="" textlink="">
      <xdr:nvSpPr>
        <xdr:cNvPr id="202" name="テキスト ボックス 201"/>
        <xdr:cNvSpPr txBox="1"/>
      </xdr:nvSpPr>
      <xdr:spPr>
        <a:xfrm>
          <a:off x="1784427" y="1342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170380</xdr:rowOff>
    </xdr:from>
    <xdr:to>
      <xdr:col>1</xdr:col>
      <xdr:colOff>485775</xdr:colOff>
      <xdr:row>78</xdr:row>
      <xdr:rowOff>100530</xdr:rowOff>
    </xdr:to>
    <xdr:sp macro="" textlink="">
      <xdr:nvSpPr>
        <xdr:cNvPr id="203" name="円/楕円 202"/>
        <xdr:cNvSpPr/>
      </xdr:nvSpPr>
      <xdr:spPr>
        <a:xfrm>
          <a:off x="1079500" y="133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91657</xdr:rowOff>
    </xdr:from>
    <xdr:ext cx="469744" cy="259045"/>
    <xdr:sp macro="" textlink="">
      <xdr:nvSpPr>
        <xdr:cNvPr id="204" name="テキスト ボックス 203"/>
        <xdr:cNvSpPr txBox="1"/>
      </xdr:nvSpPr>
      <xdr:spPr>
        <a:xfrm>
          <a:off x="895427" y="1346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86283</xdr:rowOff>
    </xdr:from>
    <xdr:to>
      <xdr:col>6</xdr:col>
      <xdr:colOff>511175</xdr:colOff>
      <xdr:row>96</xdr:row>
      <xdr:rowOff>105181</xdr:rowOff>
    </xdr:to>
    <xdr:cxnSp macro="">
      <xdr:nvCxnSpPr>
        <xdr:cNvPr id="234" name="直線コネクタ 233"/>
        <xdr:cNvCxnSpPr/>
      </xdr:nvCxnSpPr>
      <xdr:spPr>
        <a:xfrm flipV="1">
          <a:off x="3797300" y="16545483"/>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105181</xdr:rowOff>
    </xdr:from>
    <xdr:to>
      <xdr:col>5</xdr:col>
      <xdr:colOff>358775</xdr:colOff>
      <xdr:row>97</xdr:row>
      <xdr:rowOff>30981</xdr:rowOff>
    </xdr:to>
    <xdr:cxnSp macro="">
      <xdr:nvCxnSpPr>
        <xdr:cNvPr id="237" name="直線コネクタ 236"/>
        <xdr:cNvCxnSpPr/>
      </xdr:nvCxnSpPr>
      <xdr:spPr>
        <a:xfrm flipV="1">
          <a:off x="2908300" y="16564381"/>
          <a:ext cx="889000" cy="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30981</xdr:rowOff>
    </xdr:from>
    <xdr:to>
      <xdr:col>4</xdr:col>
      <xdr:colOff>155575</xdr:colOff>
      <xdr:row>97</xdr:row>
      <xdr:rowOff>54051</xdr:rowOff>
    </xdr:to>
    <xdr:cxnSp macro="">
      <xdr:nvCxnSpPr>
        <xdr:cNvPr id="240" name="直線コネクタ 239"/>
        <xdr:cNvCxnSpPr/>
      </xdr:nvCxnSpPr>
      <xdr:spPr>
        <a:xfrm flipV="1">
          <a:off x="2019300" y="16661631"/>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54051</xdr:rowOff>
    </xdr:from>
    <xdr:to>
      <xdr:col>2</xdr:col>
      <xdr:colOff>638175</xdr:colOff>
      <xdr:row>97</xdr:row>
      <xdr:rowOff>79387</xdr:rowOff>
    </xdr:to>
    <xdr:cxnSp macro="">
      <xdr:nvCxnSpPr>
        <xdr:cNvPr id="243" name="直線コネクタ 242"/>
        <xdr:cNvCxnSpPr/>
      </xdr:nvCxnSpPr>
      <xdr:spPr>
        <a:xfrm flipV="1">
          <a:off x="1130300" y="16684701"/>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35483</xdr:rowOff>
    </xdr:from>
    <xdr:to>
      <xdr:col>6</xdr:col>
      <xdr:colOff>561975</xdr:colOff>
      <xdr:row>96</xdr:row>
      <xdr:rowOff>137083</xdr:rowOff>
    </xdr:to>
    <xdr:sp macro="" textlink="">
      <xdr:nvSpPr>
        <xdr:cNvPr id="253" name="円/楕円 252"/>
        <xdr:cNvSpPr/>
      </xdr:nvSpPr>
      <xdr:spPr>
        <a:xfrm>
          <a:off x="4584700" y="164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13910</xdr:rowOff>
    </xdr:from>
    <xdr:ext cx="534377" cy="259045"/>
    <xdr:sp macro="" textlink="">
      <xdr:nvSpPr>
        <xdr:cNvPr id="254" name="扶助費該当値テキスト"/>
        <xdr:cNvSpPr txBox="1"/>
      </xdr:nvSpPr>
      <xdr:spPr>
        <a:xfrm>
          <a:off x="4686300" y="164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54381</xdr:rowOff>
    </xdr:from>
    <xdr:to>
      <xdr:col>5</xdr:col>
      <xdr:colOff>409575</xdr:colOff>
      <xdr:row>96</xdr:row>
      <xdr:rowOff>155981</xdr:rowOff>
    </xdr:to>
    <xdr:sp macro="" textlink="">
      <xdr:nvSpPr>
        <xdr:cNvPr id="255" name="円/楕円 254"/>
        <xdr:cNvSpPr/>
      </xdr:nvSpPr>
      <xdr:spPr>
        <a:xfrm>
          <a:off x="3746500" y="165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147108</xdr:rowOff>
    </xdr:from>
    <xdr:ext cx="534377" cy="259045"/>
    <xdr:sp macro="" textlink="">
      <xdr:nvSpPr>
        <xdr:cNvPr id="256" name="テキスト ボックス 255"/>
        <xdr:cNvSpPr txBox="1"/>
      </xdr:nvSpPr>
      <xdr:spPr>
        <a:xfrm>
          <a:off x="3530111" y="166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151631</xdr:rowOff>
    </xdr:from>
    <xdr:to>
      <xdr:col>4</xdr:col>
      <xdr:colOff>206375</xdr:colOff>
      <xdr:row>97</xdr:row>
      <xdr:rowOff>81781</xdr:rowOff>
    </xdr:to>
    <xdr:sp macro="" textlink="">
      <xdr:nvSpPr>
        <xdr:cNvPr id="257" name="円/楕円 256"/>
        <xdr:cNvSpPr/>
      </xdr:nvSpPr>
      <xdr:spPr>
        <a:xfrm>
          <a:off x="2857500" y="166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72908</xdr:rowOff>
    </xdr:from>
    <xdr:ext cx="534377" cy="259045"/>
    <xdr:sp macro="" textlink="">
      <xdr:nvSpPr>
        <xdr:cNvPr id="258" name="テキスト ボックス 257"/>
        <xdr:cNvSpPr txBox="1"/>
      </xdr:nvSpPr>
      <xdr:spPr>
        <a:xfrm>
          <a:off x="2641111" y="167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3251</xdr:rowOff>
    </xdr:from>
    <xdr:to>
      <xdr:col>3</xdr:col>
      <xdr:colOff>3175</xdr:colOff>
      <xdr:row>97</xdr:row>
      <xdr:rowOff>104851</xdr:rowOff>
    </xdr:to>
    <xdr:sp macro="" textlink="">
      <xdr:nvSpPr>
        <xdr:cNvPr id="259" name="円/楕円 258"/>
        <xdr:cNvSpPr/>
      </xdr:nvSpPr>
      <xdr:spPr>
        <a:xfrm>
          <a:off x="1968500" y="166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95978</xdr:rowOff>
    </xdr:from>
    <xdr:ext cx="534377" cy="259045"/>
    <xdr:sp macro="" textlink="">
      <xdr:nvSpPr>
        <xdr:cNvPr id="260" name="テキスト ボックス 259"/>
        <xdr:cNvSpPr txBox="1"/>
      </xdr:nvSpPr>
      <xdr:spPr>
        <a:xfrm>
          <a:off x="1752111" y="167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28587</xdr:rowOff>
    </xdr:from>
    <xdr:to>
      <xdr:col>1</xdr:col>
      <xdr:colOff>485775</xdr:colOff>
      <xdr:row>97</xdr:row>
      <xdr:rowOff>130187</xdr:rowOff>
    </xdr:to>
    <xdr:sp macro="" textlink="">
      <xdr:nvSpPr>
        <xdr:cNvPr id="261" name="円/楕円 260"/>
        <xdr:cNvSpPr/>
      </xdr:nvSpPr>
      <xdr:spPr>
        <a:xfrm>
          <a:off x="10795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121314</xdr:rowOff>
    </xdr:from>
    <xdr:ext cx="534377" cy="259045"/>
    <xdr:sp macro="" textlink="">
      <xdr:nvSpPr>
        <xdr:cNvPr id="262" name="テキスト ボックス 261"/>
        <xdr:cNvSpPr txBox="1"/>
      </xdr:nvSpPr>
      <xdr:spPr>
        <a:xfrm>
          <a:off x="863111" y="167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99314</xdr:rowOff>
    </xdr:from>
    <xdr:to>
      <xdr:col>15</xdr:col>
      <xdr:colOff>180340</xdr:colOff>
      <xdr:row>38</xdr:row>
      <xdr:rowOff>98232</xdr:rowOff>
    </xdr:to>
    <xdr:cxnSp macro="">
      <xdr:nvCxnSpPr>
        <xdr:cNvPr id="286" name="直線コネクタ 285"/>
        <xdr:cNvCxnSpPr/>
      </xdr:nvCxnSpPr>
      <xdr:spPr>
        <a:xfrm flipV="1">
          <a:off x="10475595" y="5757164"/>
          <a:ext cx="1270" cy="85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102059</xdr:rowOff>
    </xdr:from>
    <xdr:ext cx="534377" cy="259045"/>
    <xdr:sp macro="" textlink="">
      <xdr:nvSpPr>
        <xdr:cNvPr id="287" name="補助費等最小値テキスト"/>
        <xdr:cNvSpPr txBox="1"/>
      </xdr:nvSpPr>
      <xdr:spPr>
        <a:xfrm>
          <a:off x="10528300" y="66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98232</xdr:rowOff>
    </xdr:from>
    <xdr:to>
      <xdr:col>15</xdr:col>
      <xdr:colOff>269875</xdr:colOff>
      <xdr:row>38</xdr:row>
      <xdr:rowOff>98232</xdr:rowOff>
    </xdr:to>
    <xdr:cxnSp macro="">
      <xdr:nvCxnSpPr>
        <xdr:cNvPr id="288" name="直線コネクタ 287"/>
        <xdr:cNvCxnSpPr/>
      </xdr:nvCxnSpPr>
      <xdr:spPr>
        <a:xfrm>
          <a:off x="10388600" y="661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45991</xdr:rowOff>
    </xdr:from>
    <xdr:ext cx="599010" cy="259045"/>
    <xdr:sp macro="" textlink="">
      <xdr:nvSpPr>
        <xdr:cNvPr id="289" name="補助費等最大値テキスト"/>
        <xdr:cNvSpPr txBox="1"/>
      </xdr:nvSpPr>
      <xdr:spPr>
        <a:xfrm>
          <a:off x="10528300" y="553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33</xdr:row>
      <xdr:rowOff>99314</xdr:rowOff>
    </xdr:from>
    <xdr:to>
      <xdr:col>15</xdr:col>
      <xdr:colOff>269875</xdr:colOff>
      <xdr:row>33</xdr:row>
      <xdr:rowOff>99314</xdr:rowOff>
    </xdr:to>
    <xdr:cxnSp macro="">
      <xdr:nvCxnSpPr>
        <xdr:cNvPr id="290" name="直線コネクタ 289"/>
        <xdr:cNvCxnSpPr/>
      </xdr:nvCxnSpPr>
      <xdr:spPr>
        <a:xfrm>
          <a:off x="10388600" y="575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29454</xdr:rowOff>
    </xdr:from>
    <xdr:to>
      <xdr:col>15</xdr:col>
      <xdr:colOff>180975</xdr:colOff>
      <xdr:row>37</xdr:row>
      <xdr:rowOff>75121</xdr:rowOff>
    </xdr:to>
    <xdr:cxnSp macro="">
      <xdr:nvCxnSpPr>
        <xdr:cNvPr id="291" name="直線コネクタ 290"/>
        <xdr:cNvCxnSpPr/>
      </xdr:nvCxnSpPr>
      <xdr:spPr>
        <a:xfrm flipV="1">
          <a:off x="9639300" y="6373104"/>
          <a:ext cx="8382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152237</xdr:rowOff>
    </xdr:from>
    <xdr:ext cx="534377" cy="259045"/>
    <xdr:sp macro="" textlink="">
      <xdr:nvSpPr>
        <xdr:cNvPr id="292" name="補助費等平均値テキスト"/>
        <xdr:cNvSpPr txBox="1"/>
      </xdr:nvSpPr>
      <xdr:spPr>
        <a:xfrm>
          <a:off x="10528300" y="632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2360</xdr:rowOff>
    </xdr:from>
    <xdr:to>
      <xdr:col>15</xdr:col>
      <xdr:colOff>231775</xdr:colOff>
      <xdr:row>37</xdr:row>
      <xdr:rowOff>103960</xdr:rowOff>
    </xdr:to>
    <xdr:sp macro="" textlink="">
      <xdr:nvSpPr>
        <xdr:cNvPr id="293" name="フローチャート : 判断 292"/>
        <xdr:cNvSpPr/>
      </xdr:nvSpPr>
      <xdr:spPr>
        <a:xfrm>
          <a:off x="10426700" y="634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75121</xdr:rowOff>
    </xdr:from>
    <xdr:to>
      <xdr:col>14</xdr:col>
      <xdr:colOff>28575</xdr:colOff>
      <xdr:row>37</xdr:row>
      <xdr:rowOff>90787</xdr:rowOff>
    </xdr:to>
    <xdr:cxnSp macro="">
      <xdr:nvCxnSpPr>
        <xdr:cNvPr id="294" name="直線コネクタ 293"/>
        <xdr:cNvCxnSpPr/>
      </xdr:nvCxnSpPr>
      <xdr:spPr>
        <a:xfrm flipV="1">
          <a:off x="8750300" y="6418771"/>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35842</xdr:rowOff>
    </xdr:from>
    <xdr:to>
      <xdr:col>14</xdr:col>
      <xdr:colOff>79375</xdr:colOff>
      <xdr:row>37</xdr:row>
      <xdr:rowOff>137442</xdr:rowOff>
    </xdr:to>
    <xdr:sp macro="" textlink="">
      <xdr:nvSpPr>
        <xdr:cNvPr id="295" name="フローチャート : 判断 294"/>
        <xdr:cNvSpPr/>
      </xdr:nvSpPr>
      <xdr:spPr>
        <a:xfrm>
          <a:off x="9588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128569</xdr:rowOff>
    </xdr:from>
    <xdr:ext cx="534377" cy="259045"/>
    <xdr:sp macro="" textlink="">
      <xdr:nvSpPr>
        <xdr:cNvPr id="296" name="テキスト ボックス 295"/>
        <xdr:cNvSpPr txBox="1"/>
      </xdr:nvSpPr>
      <xdr:spPr>
        <a:xfrm>
          <a:off x="9372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25400</xdr:rowOff>
    </xdr:from>
    <xdr:to>
      <xdr:col>12</xdr:col>
      <xdr:colOff>511175</xdr:colOff>
      <xdr:row>37</xdr:row>
      <xdr:rowOff>90787</xdr:rowOff>
    </xdr:to>
    <xdr:cxnSp macro="">
      <xdr:nvCxnSpPr>
        <xdr:cNvPr id="297" name="直線コネクタ 296"/>
        <xdr:cNvCxnSpPr/>
      </xdr:nvCxnSpPr>
      <xdr:spPr>
        <a:xfrm>
          <a:off x="7861300" y="5340350"/>
          <a:ext cx="889000" cy="109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10688</xdr:rowOff>
    </xdr:from>
    <xdr:to>
      <xdr:col>12</xdr:col>
      <xdr:colOff>561975</xdr:colOff>
      <xdr:row>37</xdr:row>
      <xdr:rowOff>112288</xdr:rowOff>
    </xdr:to>
    <xdr:sp macro="" textlink="">
      <xdr:nvSpPr>
        <xdr:cNvPr id="298" name="フローチャート : 判断 297"/>
        <xdr:cNvSpPr/>
      </xdr:nvSpPr>
      <xdr:spPr>
        <a:xfrm>
          <a:off x="8699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128815</xdr:rowOff>
    </xdr:from>
    <xdr:ext cx="534377" cy="259045"/>
    <xdr:sp macro="" textlink="">
      <xdr:nvSpPr>
        <xdr:cNvPr id="299" name="テキスト ボックス 298"/>
        <xdr:cNvSpPr txBox="1"/>
      </xdr:nvSpPr>
      <xdr:spPr>
        <a:xfrm>
          <a:off x="8483111" y="61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25400</xdr:rowOff>
    </xdr:from>
    <xdr:to>
      <xdr:col>11</xdr:col>
      <xdr:colOff>307975</xdr:colOff>
      <xdr:row>37</xdr:row>
      <xdr:rowOff>59622</xdr:rowOff>
    </xdr:to>
    <xdr:cxnSp macro="">
      <xdr:nvCxnSpPr>
        <xdr:cNvPr id="300" name="直線コネクタ 299"/>
        <xdr:cNvCxnSpPr/>
      </xdr:nvCxnSpPr>
      <xdr:spPr>
        <a:xfrm flipV="1">
          <a:off x="6972300" y="5340350"/>
          <a:ext cx="889000" cy="10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34059</xdr:rowOff>
    </xdr:from>
    <xdr:to>
      <xdr:col>11</xdr:col>
      <xdr:colOff>358775</xdr:colOff>
      <xdr:row>37</xdr:row>
      <xdr:rowOff>135659</xdr:rowOff>
    </xdr:to>
    <xdr:sp macro="" textlink="">
      <xdr:nvSpPr>
        <xdr:cNvPr id="301" name="フローチャート : 判断 300"/>
        <xdr:cNvSpPr/>
      </xdr:nvSpPr>
      <xdr:spPr>
        <a:xfrm>
          <a:off x="7810500" y="637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126786</xdr:rowOff>
    </xdr:from>
    <xdr:ext cx="534377" cy="259045"/>
    <xdr:sp macro="" textlink="">
      <xdr:nvSpPr>
        <xdr:cNvPr id="302" name="テキスト ボックス 301"/>
        <xdr:cNvSpPr txBox="1"/>
      </xdr:nvSpPr>
      <xdr:spPr>
        <a:xfrm>
          <a:off x="7594111" y="647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47996</xdr:rowOff>
    </xdr:from>
    <xdr:to>
      <xdr:col>10</xdr:col>
      <xdr:colOff>155575</xdr:colOff>
      <xdr:row>37</xdr:row>
      <xdr:rowOff>149596</xdr:rowOff>
    </xdr:to>
    <xdr:sp macro="" textlink="">
      <xdr:nvSpPr>
        <xdr:cNvPr id="303" name="フローチャート : 判断 302"/>
        <xdr:cNvSpPr/>
      </xdr:nvSpPr>
      <xdr:spPr>
        <a:xfrm>
          <a:off x="6921500" y="639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140723</xdr:rowOff>
    </xdr:from>
    <xdr:ext cx="534377" cy="259045"/>
    <xdr:sp macro="" textlink="">
      <xdr:nvSpPr>
        <xdr:cNvPr id="304" name="テキスト ボックス 303"/>
        <xdr:cNvSpPr txBox="1"/>
      </xdr:nvSpPr>
      <xdr:spPr>
        <a:xfrm>
          <a:off x="6705111" y="64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150104</xdr:rowOff>
    </xdr:from>
    <xdr:to>
      <xdr:col>15</xdr:col>
      <xdr:colOff>231775</xdr:colOff>
      <xdr:row>37</xdr:row>
      <xdr:rowOff>80254</xdr:rowOff>
    </xdr:to>
    <xdr:sp macro="" textlink="">
      <xdr:nvSpPr>
        <xdr:cNvPr id="310" name="円/楕円 309"/>
        <xdr:cNvSpPr/>
      </xdr:nvSpPr>
      <xdr:spPr>
        <a:xfrm>
          <a:off x="10426700" y="63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1531</xdr:rowOff>
    </xdr:from>
    <xdr:ext cx="534377" cy="259045"/>
    <xdr:sp macro="" textlink="">
      <xdr:nvSpPr>
        <xdr:cNvPr id="311" name="補助費等該当値テキスト"/>
        <xdr:cNvSpPr txBox="1"/>
      </xdr:nvSpPr>
      <xdr:spPr>
        <a:xfrm>
          <a:off x="10528300" y="617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24321</xdr:rowOff>
    </xdr:from>
    <xdr:to>
      <xdr:col>14</xdr:col>
      <xdr:colOff>79375</xdr:colOff>
      <xdr:row>37</xdr:row>
      <xdr:rowOff>125921</xdr:rowOff>
    </xdr:to>
    <xdr:sp macro="" textlink="">
      <xdr:nvSpPr>
        <xdr:cNvPr id="312" name="円/楕円 311"/>
        <xdr:cNvSpPr/>
      </xdr:nvSpPr>
      <xdr:spPr>
        <a:xfrm>
          <a:off x="9588500" y="63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142448</xdr:rowOff>
    </xdr:from>
    <xdr:ext cx="534377" cy="259045"/>
    <xdr:sp macro="" textlink="">
      <xdr:nvSpPr>
        <xdr:cNvPr id="313" name="テキスト ボックス 312"/>
        <xdr:cNvSpPr txBox="1"/>
      </xdr:nvSpPr>
      <xdr:spPr>
        <a:xfrm>
          <a:off x="9372111" y="61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39987</xdr:rowOff>
    </xdr:from>
    <xdr:to>
      <xdr:col>12</xdr:col>
      <xdr:colOff>561975</xdr:colOff>
      <xdr:row>37</xdr:row>
      <xdr:rowOff>141587</xdr:rowOff>
    </xdr:to>
    <xdr:sp macro="" textlink="">
      <xdr:nvSpPr>
        <xdr:cNvPr id="314" name="円/楕円 313"/>
        <xdr:cNvSpPr/>
      </xdr:nvSpPr>
      <xdr:spPr>
        <a:xfrm>
          <a:off x="8699500" y="63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132714</xdr:rowOff>
    </xdr:from>
    <xdr:ext cx="534377" cy="259045"/>
    <xdr:sp macro="" textlink="">
      <xdr:nvSpPr>
        <xdr:cNvPr id="315" name="テキスト ボックス 314"/>
        <xdr:cNvSpPr txBox="1"/>
      </xdr:nvSpPr>
      <xdr:spPr>
        <a:xfrm>
          <a:off x="8483111" y="64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38,919</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146050</xdr:rowOff>
    </xdr:from>
    <xdr:to>
      <xdr:col>11</xdr:col>
      <xdr:colOff>358775</xdr:colOff>
      <xdr:row>31</xdr:row>
      <xdr:rowOff>76200</xdr:rowOff>
    </xdr:to>
    <xdr:sp macro="" textlink="">
      <xdr:nvSpPr>
        <xdr:cNvPr id="316" name="円/楕円 315"/>
        <xdr:cNvSpPr/>
      </xdr:nvSpPr>
      <xdr:spPr>
        <a:xfrm>
          <a:off x="7810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92727</xdr:rowOff>
    </xdr:from>
    <xdr:ext cx="599010" cy="259045"/>
    <xdr:sp macro="" textlink="">
      <xdr:nvSpPr>
        <xdr:cNvPr id="317" name="テキスト ボックス 316"/>
        <xdr:cNvSpPr txBox="1"/>
      </xdr:nvSpPr>
      <xdr:spPr>
        <a:xfrm>
          <a:off x="7561794" y="506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8822</xdr:rowOff>
    </xdr:from>
    <xdr:to>
      <xdr:col>10</xdr:col>
      <xdr:colOff>155575</xdr:colOff>
      <xdr:row>37</xdr:row>
      <xdr:rowOff>110422</xdr:rowOff>
    </xdr:to>
    <xdr:sp macro="" textlink="">
      <xdr:nvSpPr>
        <xdr:cNvPr id="318" name="円/楕円 317"/>
        <xdr:cNvSpPr/>
      </xdr:nvSpPr>
      <xdr:spPr>
        <a:xfrm>
          <a:off x="6921500" y="63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126949</xdr:rowOff>
    </xdr:from>
    <xdr:ext cx="534377" cy="259045"/>
    <xdr:sp macro="" textlink="">
      <xdr:nvSpPr>
        <xdr:cNvPr id="319" name="テキスト ボックス 318"/>
        <xdr:cNvSpPr txBox="1"/>
      </xdr:nvSpPr>
      <xdr:spPr>
        <a:xfrm>
          <a:off x="6705111" y="61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123372</xdr:rowOff>
    </xdr:from>
    <xdr:to>
      <xdr:col>15</xdr:col>
      <xdr:colOff>180975</xdr:colOff>
      <xdr:row>57</xdr:row>
      <xdr:rowOff>62368</xdr:rowOff>
    </xdr:to>
    <xdr:cxnSp macro="">
      <xdr:nvCxnSpPr>
        <xdr:cNvPr id="350" name="直線コネクタ 349"/>
        <xdr:cNvCxnSpPr/>
      </xdr:nvCxnSpPr>
      <xdr:spPr>
        <a:xfrm>
          <a:off x="9639300" y="9724572"/>
          <a:ext cx="838200" cy="1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123372</xdr:rowOff>
    </xdr:from>
    <xdr:to>
      <xdr:col>14</xdr:col>
      <xdr:colOff>28575</xdr:colOff>
      <xdr:row>57</xdr:row>
      <xdr:rowOff>140658</xdr:rowOff>
    </xdr:to>
    <xdr:cxnSp macro="">
      <xdr:nvCxnSpPr>
        <xdr:cNvPr id="353" name="直線コネクタ 352"/>
        <xdr:cNvCxnSpPr/>
      </xdr:nvCxnSpPr>
      <xdr:spPr>
        <a:xfrm flipV="1">
          <a:off x="8750300" y="9724572"/>
          <a:ext cx="889000" cy="18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140658</xdr:rowOff>
    </xdr:from>
    <xdr:to>
      <xdr:col>12</xdr:col>
      <xdr:colOff>511175</xdr:colOff>
      <xdr:row>58</xdr:row>
      <xdr:rowOff>143445</xdr:rowOff>
    </xdr:to>
    <xdr:cxnSp macro="">
      <xdr:nvCxnSpPr>
        <xdr:cNvPr id="356" name="直線コネクタ 355"/>
        <xdr:cNvCxnSpPr/>
      </xdr:nvCxnSpPr>
      <xdr:spPr>
        <a:xfrm flipV="1">
          <a:off x="7861300" y="9913308"/>
          <a:ext cx="889000" cy="17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80776</xdr:rowOff>
    </xdr:from>
    <xdr:to>
      <xdr:col>11</xdr:col>
      <xdr:colOff>307975</xdr:colOff>
      <xdr:row>58</xdr:row>
      <xdr:rowOff>143445</xdr:rowOff>
    </xdr:to>
    <xdr:cxnSp macro="">
      <xdr:nvCxnSpPr>
        <xdr:cNvPr id="359" name="直線コネクタ 358"/>
        <xdr:cNvCxnSpPr/>
      </xdr:nvCxnSpPr>
      <xdr:spPr>
        <a:xfrm>
          <a:off x="6972300" y="9853426"/>
          <a:ext cx="889000" cy="2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11568</xdr:rowOff>
    </xdr:from>
    <xdr:to>
      <xdr:col>15</xdr:col>
      <xdr:colOff>231775</xdr:colOff>
      <xdr:row>57</xdr:row>
      <xdr:rowOff>113168</xdr:rowOff>
    </xdr:to>
    <xdr:sp macro="" textlink="">
      <xdr:nvSpPr>
        <xdr:cNvPr id="369" name="円/楕円 368"/>
        <xdr:cNvSpPr/>
      </xdr:nvSpPr>
      <xdr:spPr>
        <a:xfrm>
          <a:off x="10426700" y="978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161445</xdr:rowOff>
    </xdr:from>
    <xdr:ext cx="534377" cy="259045"/>
    <xdr:sp macro="" textlink="">
      <xdr:nvSpPr>
        <xdr:cNvPr id="370" name="普通建設事業費該当値テキスト"/>
        <xdr:cNvSpPr txBox="1"/>
      </xdr:nvSpPr>
      <xdr:spPr>
        <a:xfrm>
          <a:off x="10528300" y="976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72572</xdr:rowOff>
    </xdr:from>
    <xdr:to>
      <xdr:col>14</xdr:col>
      <xdr:colOff>79375</xdr:colOff>
      <xdr:row>57</xdr:row>
      <xdr:rowOff>2722</xdr:rowOff>
    </xdr:to>
    <xdr:sp macro="" textlink="">
      <xdr:nvSpPr>
        <xdr:cNvPr id="371" name="円/楕円 370"/>
        <xdr:cNvSpPr/>
      </xdr:nvSpPr>
      <xdr:spPr>
        <a:xfrm>
          <a:off x="9588500" y="967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165299</xdr:rowOff>
    </xdr:from>
    <xdr:ext cx="534377" cy="259045"/>
    <xdr:sp macro="" textlink="">
      <xdr:nvSpPr>
        <xdr:cNvPr id="372" name="テキスト ボックス 371"/>
        <xdr:cNvSpPr txBox="1"/>
      </xdr:nvSpPr>
      <xdr:spPr>
        <a:xfrm>
          <a:off x="9372111" y="976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89858</xdr:rowOff>
    </xdr:from>
    <xdr:to>
      <xdr:col>12</xdr:col>
      <xdr:colOff>561975</xdr:colOff>
      <xdr:row>58</xdr:row>
      <xdr:rowOff>20008</xdr:rowOff>
    </xdr:to>
    <xdr:sp macro="" textlink="">
      <xdr:nvSpPr>
        <xdr:cNvPr id="373" name="円/楕円 372"/>
        <xdr:cNvSpPr/>
      </xdr:nvSpPr>
      <xdr:spPr>
        <a:xfrm>
          <a:off x="8699500" y="98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11135</xdr:rowOff>
    </xdr:from>
    <xdr:ext cx="534377" cy="259045"/>
    <xdr:sp macro="" textlink="">
      <xdr:nvSpPr>
        <xdr:cNvPr id="374" name="テキスト ボックス 373"/>
        <xdr:cNvSpPr txBox="1"/>
      </xdr:nvSpPr>
      <xdr:spPr>
        <a:xfrm>
          <a:off x="8483111" y="99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92645</xdr:rowOff>
    </xdr:from>
    <xdr:to>
      <xdr:col>11</xdr:col>
      <xdr:colOff>358775</xdr:colOff>
      <xdr:row>59</xdr:row>
      <xdr:rowOff>22795</xdr:rowOff>
    </xdr:to>
    <xdr:sp macro="" textlink="">
      <xdr:nvSpPr>
        <xdr:cNvPr id="375" name="円/楕円 374"/>
        <xdr:cNvSpPr/>
      </xdr:nvSpPr>
      <xdr:spPr>
        <a:xfrm>
          <a:off x="7810500" y="10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13922</xdr:rowOff>
    </xdr:from>
    <xdr:ext cx="534377" cy="259045"/>
    <xdr:sp macro="" textlink="">
      <xdr:nvSpPr>
        <xdr:cNvPr id="376" name="テキスト ボックス 375"/>
        <xdr:cNvSpPr txBox="1"/>
      </xdr:nvSpPr>
      <xdr:spPr>
        <a:xfrm>
          <a:off x="7594111" y="101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29976</xdr:rowOff>
    </xdr:from>
    <xdr:to>
      <xdr:col>10</xdr:col>
      <xdr:colOff>155575</xdr:colOff>
      <xdr:row>57</xdr:row>
      <xdr:rowOff>131576</xdr:rowOff>
    </xdr:to>
    <xdr:sp macro="" textlink="">
      <xdr:nvSpPr>
        <xdr:cNvPr id="377" name="円/楕円 376"/>
        <xdr:cNvSpPr/>
      </xdr:nvSpPr>
      <xdr:spPr>
        <a:xfrm>
          <a:off x="6921500" y="98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122703</xdr:rowOff>
    </xdr:from>
    <xdr:ext cx="534377" cy="259045"/>
    <xdr:sp macro="" textlink="">
      <xdr:nvSpPr>
        <xdr:cNvPr id="378" name="テキスト ボックス 377"/>
        <xdr:cNvSpPr txBox="1"/>
      </xdr:nvSpPr>
      <xdr:spPr>
        <a:xfrm>
          <a:off x="6705111" y="98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77913</xdr:rowOff>
    </xdr:from>
    <xdr:to>
      <xdr:col>15</xdr:col>
      <xdr:colOff>180975</xdr:colOff>
      <xdr:row>78</xdr:row>
      <xdr:rowOff>108088</xdr:rowOff>
    </xdr:to>
    <xdr:cxnSp macro="">
      <xdr:nvCxnSpPr>
        <xdr:cNvPr id="409" name="直線コネクタ 408"/>
        <xdr:cNvCxnSpPr/>
      </xdr:nvCxnSpPr>
      <xdr:spPr>
        <a:xfrm>
          <a:off x="9639300" y="13451013"/>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57288</xdr:rowOff>
    </xdr:from>
    <xdr:to>
      <xdr:col>15</xdr:col>
      <xdr:colOff>231775</xdr:colOff>
      <xdr:row>78</xdr:row>
      <xdr:rowOff>158888</xdr:rowOff>
    </xdr:to>
    <xdr:sp macro="" textlink="">
      <xdr:nvSpPr>
        <xdr:cNvPr id="419" name="円/楕円 418"/>
        <xdr:cNvSpPr/>
      </xdr:nvSpPr>
      <xdr:spPr>
        <a:xfrm>
          <a:off x="10426700" y="134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35715</xdr:rowOff>
    </xdr:from>
    <xdr:ext cx="469744" cy="259045"/>
    <xdr:sp macro="" textlink="">
      <xdr:nvSpPr>
        <xdr:cNvPr id="420" name="普通建設事業費 （ うち新規整備　）該当値テキスト"/>
        <xdr:cNvSpPr txBox="1"/>
      </xdr:nvSpPr>
      <xdr:spPr>
        <a:xfrm>
          <a:off x="10528300" y="134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27113</xdr:rowOff>
    </xdr:from>
    <xdr:to>
      <xdr:col>14</xdr:col>
      <xdr:colOff>79375</xdr:colOff>
      <xdr:row>78</xdr:row>
      <xdr:rowOff>128713</xdr:rowOff>
    </xdr:to>
    <xdr:sp macro="" textlink="">
      <xdr:nvSpPr>
        <xdr:cNvPr id="421" name="円/楕円 420"/>
        <xdr:cNvSpPr/>
      </xdr:nvSpPr>
      <xdr:spPr>
        <a:xfrm>
          <a:off x="9588500" y="134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119840</xdr:rowOff>
    </xdr:from>
    <xdr:ext cx="534377" cy="259045"/>
    <xdr:sp macro="" textlink="">
      <xdr:nvSpPr>
        <xdr:cNvPr id="422" name="テキスト ボックス 421"/>
        <xdr:cNvSpPr txBox="1"/>
      </xdr:nvSpPr>
      <xdr:spPr>
        <a:xfrm>
          <a:off x="9372111" y="134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111762</xdr:rowOff>
    </xdr:from>
    <xdr:to>
      <xdr:col>15</xdr:col>
      <xdr:colOff>180975</xdr:colOff>
      <xdr:row>97</xdr:row>
      <xdr:rowOff>103319</xdr:rowOff>
    </xdr:to>
    <xdr:cxnSp macro="">
      <xdr:nvCxnSpPr>
        <xdr:cNvPr id="453" name="直線コネクタ 452"/>
        <xdr:cNvCxnSpPr/>
      </xdr:nvCxnSpPr>
      <xdr:spPr>
        <a:xfrm>
          <a:off x="9639300" y="16570962"/>
          <a:ext cx="838200" cy="1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52519</xdr:rowOff>
    </xdr:from>
    <xdr:to>
      <xdr:col>15</xdr:col>
      <xdr:colOff>231775</xdr:colOff>
      <xdr:row>97</xdr:row>
      <xdr:rowOff>154119</xdr:rowOff>
    </xdr:to>
    <xdr:sp macro="" textlink="">
      <xdr:nvSpPr>
        <xdr:cNvPr id="463" name="円/楕円 462"/>
        <xdr:cNvSpPr/>
      </xdr:nvSpPr>
      <xdr:spPr>
        <a:xfrm>
          <a:off x="10426700" y="166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30946</xdr:rowOff>
    </xdr:from>
    <xdr:ext cx="534377" cy="259045"/>
    <xdr:sp macro="" textlink="">
      <xdr:nvSpPr>
        <xdr:cNvPr id="464" name="普通建設事業費 （ うち更新整備　）該当値テキスト"/>
        <xdr:cNvSpPr txBox="1"/>
      </xdr:nvSpPr>
      <xdr:spPr>
        <a:xfrm>
          <a:off x="10528300" y="166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60962</xdr:rowOff>
    </xdr:from>
    <xdr:to>
      <xdr:col>14</xdr:col>
      <xdr:colOff>79375</xdr:colOff>
      <xdr:row>96</xdr:row>
      <xdr:rowOff>162562</xdr:rowOff>
    </xdr:to>
    <xdr:sp macro="" textlink="">
      <xdr:nvSpPr>
        <xdr:cNvPr id="465" name="円/楕円 464"/>
        <xdr:cNvSpPr/>
      </xdr:nvSpPr>
      <xdr:spPr>
        <a:xfrm>
          <a:off x="9588500" y="16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7639</xdr:rowOff>
    </xdr:from>
    <xdr:ext cx="534377" cy="259045"/>
    <xdr:sp macro="" textlink="">
      <xdr:nvSpPr>
        <xdr:cNvPr id="466" name="テキスト ボックス 465"/>
        <xdr:cNvSpPr txBox="1"/>
      </xdr:nvSpPr>
      <xdr:spPr>
        <a:xfrm>
          <a:off x="9372111" y="162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35573</xdr:rowOff>
    </xdr:from>
    <xdr:to>
      <xdr:col>23</xdr:col>
      <xdr:colOff>517525</xdr:colOff>
      <xdr:row>39</xdr:row>
      <xdr:rowOff>43269</xdr:rowOff>
    </xdr:to>
    <xdr:cxnSp macro="">
      <xdr:nvCxnSpPr>
        <xdr:cNvPr id="495" name="直線コネクタ 494"/>
        <xdr:cNvCxnSpPr/>
      </xdr:nvCxnSpPr>
      <xdr:spPr>
        <a:xfrm>
          <a:off x="15481300" y="6722123"/>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152883</xdr:rowOff>
    </xdr:from>
    <xdr:to>
      <xdr:col>22</xdr:col>
      <xdr:colOff>365125</xdr:colOff>
      <xdr:row>39</xdr:row>
      <xdr:rowOff>35573</xdr:rowOff>
    </xdr:to>
    <xdr:cxnSp macro="">
      <xdr:nvCxnSpPr>
        <xdr:cNvPr id="498" name="直線コネクタ 497"/>
        <xdr:cNvCxnSpPr/>
      </xdr:nvCxnSpPr>
      <xdr:spPr>
        <a:xfrm>
          <a:off x="14592300" y="6667983"/>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152883</xdr:rowOff>
    </xdr:from>
    <xdr:to>
      <xdr:col>21</xdr:col>
      <xdr:colOff>161925</xdr:colOff>
      <xdr:row>39</xdr:row>
      <xdr:rowOff>41173</xdr:rowOff>
    </xdr:to>
    <xdr:cxnSp macro="">
      <xdr:nvCxnSpPr>
        <xdr:cNvPr id="501" name="直線コネクタ 500"/>
        <xdr:cNvCxnSpPr/>
      </xdr:nvCxnSpPr>
      <xdr:spPr>
        <a:xfrm flipV="1">
          <a:off x="13703300" y="6667983"/>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41173</xdr:rowOff>
    </xdr:from>
    <xdr:to>
      <xdr:col>19</xdr:col>
      <xdr:colOff>644525</xdr:colOff>
      <xdr:row>39</xdr:row>
      <xdr:rowOff>42621</xdr:rowOff>
    </xdr:to>
    <xdr:cxnSp macro="">
      <xdr:nvCxnSpPr>
        <xdr:cNvPr id="504" name="直線コネクタ 503"/>
        <xdr:cNvCxnSpPr/>
      </xdr:nvCxnSpPr>
      <xdr:spPr>
        <a:xfrm flipV="1">
          <a:off x="12814300" y="672772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163919</xdr:rowOff>
    </xdr:from>
    <xdr:to>
      <xdr:col>23</xdr:col>
      <xdr:colOff>568325</xdr:colOff>
      <xdr:row>39</xdr:row>
      <xdr:rowOff>94069</xdr:rowOff>
    </xdr:to>
    <xdr:sp macro="" textlink="">
      <xdr:nvSpPr>
        <xdr:cNvPr id="514" name="円/楕円 513"/>
        <xdr:cNvSpPr/>
      </xdr:nvSpPr>
      <xdr:spPr>
        <a:xfrm>
          <a:off x="162687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13932" cy="259045"/>
    <xdr:sp macro="" textlink="">
      <xdr:nvSpPr>
        <xdr:cNvPr id="515" name="災害復旧事業費該当値テキスト"/>
        <xdr:cNvSpPr txBox="1"/>
      </xdr:nvSpPr>
      <xdr:spPr>
        <a:xfrm>
          <a:off x="16370300" y="660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156223</xdr:rowOff>
    </xdr:from>
    <xdr:to>
      <xdr:col>22</xdr:col>
      <xdr:colOff>415925</xdr:colOff>
      <xdr:row>39</xdr:row>
      <xdr:rowOff>86373</xdr:rowOff>
    </xdr:to>
    <xdr:sp macro="" textlink="">
      <xdr:nvSpPr>
        <xdr:cNvPr id="516" name="円/楕円 515"/>
        <xdr:cNvSpPr/>
      </xdr:nvSpPr>
      <xdr:spPr>
        <a:xfrm>
          <a:off x="15430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77500</xdr:rowOff>
    </xdr:from>
    <xdr:ext cx="378565" cy="259045"/>
    <xdr:sp macro="" textlink="">
      <xdr:nvSpPr>
        <xdr:cNvPr id="517" name="テキスト ボックス 516"/>
        <xdr:cNvSpPr txBox="1"/>
      </xdr:nvSpPr>
      <xdr:spPr>
        <a:xfrm>
          <a:off x="15292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102083</xdr:rowOff>
    </xdr:from>
    <xdr:to>
      <xdr:col>21</xdr:col>
      <xdr:colOff>212725</xdr:colOff>
      <xdr:row>39</xdr:row>
      <xdr:rowOff>32233</xdr:rowOff>
    </xdr:to>
    <xdr:sp macro="" textlink="">
      <xdr:nvSpPr>
        <xdr:cNvPr id="518" name="円/楕円 517"/>
        <xdr:cNvSpPr/>
      </xdr:nvSpPr>
      <xdr:spPr>
        <a:xfrm>
          <a:off x="14541500" y="66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23360</xdr:rowOff>
    </xdr:from>
    <xdr:ext cx="469744" cy="259045"/>
    <xdr:sp macro="" textlink="">
      <xdr:nvSpPr>
        <xdr:cNvPr id="519" name="テキスト ボックス 518"/>
        <xdr:cNvSpPr txBox="1"/>
      </xdr:nvSpPr>
      <xdr:spPr>
        <a:xfrm>
          <a:off x="14357427" y="670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161823</xdr:rowOff>
    </xdr:from>
    <xdr:to>
      <xdr:col>20</xdr:col>
      <xdr:colOff>9525</xdr:colOff>
      <xdr:row>39</xdr:row>
      <xdr:rowOff>91973</xdr:rowOff>
    </xdr:to>
    <xdr:sp macro="" textlink="">
      <xdr:nvSpPr>
        <xdr:cNvPr id="520" name="円/楕円 519"/>
        <xdr:cNvSpPr/>
      </xdr:nvSpPr>
      <xdr:spPr>
        <a:xfrm>
          <a:off x="13652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83100</xdr:rowOff>
    </xdr:from>
    <xdr:ext cx="313932" cy="259045"/>
    <xdr:sp macro="" textlink="">
      <xdr:nvSpPr>
        <xdr:cNvPr id="521" name="テキスト ボックス 520"/>
        <xdr:cNvSpPr txBox="1"/>
      </xdr:nvSpPr>
      <xdr:spPr>
        <a:xfrm>
          <a:off x="13546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163271</xdr:rowOff>
    </xdr:from>
    <xdr:to>
      <xdr:col>18</xdr:col>
      <xdr:colOff>492125</xdr:colOff>
      <xdr:row>39</xdr:row>
      <xdr:rowOff>93421</xdr:rowOff>
    </xdr:to>
    <xdr:sp macro="" textlink="">
      <xdr:nvSpPr>
        <xdr:cNvPr id="522" name="円/楕円 521"/>
        <xdr:cNvSpPr/>
      </xdr:nvSpPr>
      <xdr:spPr>
        <a:xfrm>
          <a:off x="1276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84548</xdr:rowOff>
    </xdr:from>
    <xdr:ext cx="313932" cy="259045"/>
    <xdr:sp macro="" textlink="">
      <xdr:nvSpPr>
        <xdr:cNvPr id="523" name="テキスト ボックス 522"/>
        <xdr:cNvSpPr txBox="1"/>
      </xdr:nvSpPr>
      <xdr:spPr>
        <a:xfrm>
          <a:off x="1265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133381</xdr:rowOff>
    </xdr:from>
    <xdr:to>
      <xdr:col>23</xdr:col>
      <xdr:colOff>517525</xdr:colOff>
      <xdr:row>75</xdr:row>
      <xdr:rowOff>150950</xdr:rowOff>
    </xdr:to>
    <xdr:cxnSp macro="">
      <xdr:nvCxnSpPr>
        <xdr:cNvPr id="603" name="直線コネクタ 602"/>
        <xdr:cNvCxnSpPr/>
      </xdr:nvCxnSpPr>
      <xdr:spPr>
        <a:xfrm flipV="1">
          <a:off x="15481300" y="12992131"/>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150950</xdr:rowOff>
    </xdr:from>
    <xdr:to>
      <xdr:col>22</xdr:col>
      <xdr:colOff>365125</xdr:colOff>
      <xdr:row>75</xdr:row>
      <xdr:rowOff>152893</xdr:rowOff>
    </xdr:to>
    <xdr:cxnSp macro="">
      <xdr:nvCxnSpPr>
        <xdr:cNvPr id="606" name="直線コネクタ 605"/>
        <xdr:cNvCxnSpPr/>
      </xdr:nvCxnSpPr>
      <xdr:spPr>
        <a:xfrm flipV="1">
          <a:off x="14592300" y="1300970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152893</xdr:rowOff>
    </xdr:from>
    <xdr:to>
      <xdr:col>21</xdr:col>
      <xdr:colOff>161925</xdr:colOff>
      <xdr:row>76</xdr:row>
      <xdr:rowOff>31671</xdr:rowOff>
    </xdr:to>
    <xdr:cxnSp macro="">
      <xdr:nvCxnSpPr>
        <xdr:cNvPr id="609" name="直線コネクタ 608"/>
        <xdr:cNvCxnSpPr/>
      </xdr:nvCxnSpPr>
      <xdr:spPr>
        <a:xfrm flipV="1">
          <a:off x="13703300" y="13011643"/>
          <a:ext cx="8890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31671</xdr:rowOff>
    </xdr:from>
    <xdr:to>
      <xdr:col>19</xdr:col>
      <xdr:colOff>644525</xdr:colOff>
      <xdr:row>76</xdr:row>
      <xdr:rowOff>59232</xdr:rowOff>
    </xdr:to>
    <xdr:cxnSp macro="">
      <xdr:nvCxnSpPr>
        <xdr:cNvPr id="612" name="直線コネクタ 611"/>
        <xdr:cNvCxnSpPr/>
      </xdr:nvCxnSpPr>
      <xdr:spPr>
        <a:xfrm flipV="1">
          <a:off x="12814300" y="13061871"/>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82581</xdr:rowOff>
    </xdr:from>
    <xdr:to>
      <xdr:col>23</xdr:col>
      <xdr:colOff>568325</xdr:colOff>
      <xdr:row>76</xdr:row>
      <xdr:rowOff>12731</xdr:rowOff>
    </xdr:to>
    <xdr:sp macro="" textlink="">
      <xdr:nvSpPr>
        <xdr:cNvPr id="622" name="円/楕円 621"/>
        <xdr:cNvSpPr/>
      </xdr:nvSpPr>
      <xdr:spPr>
        <a:xfrm>
          <a:off x="16268700" y="129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61008</xdr:rowOff>
    </xdr:from>
    <xdr:ext cx="534377" cy="259045"/>
    <xdr:sp macro="" textlink="">
      <xdr:nvSpPr>
        <xdr:cNvPr id="623" name="公債費該当値テキスト"/>
        <xdr:cNvSpPr txBox="1"/>
      </xdr:nvSpPr>
      <xdr:spPr>
        <a:xfrm>
          <a:off x="16370300" y="129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39,887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100150</xdr:rowOff>
    </xdr:from>
    <xdr:to>
      <xdr:col>22</xdr:col>
      <xdr:colOff>415925</xdr:colOff>
      <xdr:row>76</xdr:row>
      <xdr:rowOff>30300</xdr:rowOff>
    </xdr:to>
    <xdr:sp macro="" textlink="">
      <xdr:nvSpPr>
        <xdr:cNvPr id="624" name="円/楕円 623"/>
        <xdr:cNvSpPr/>
      </xdr:nvSpPr>
      <xdr:spPr>
        <a:xfrm>
          <a:off x="15430500" y="129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21427</xdr:rowOff>
    </xdr:from>
    <xdr:ext cx="534377" cy="259045"/>
    <xdr:sp macro="" textlink="">
      <xdr:nvSpPr>
        <xdr:cNvPr id="625" name="テキスト ボックス 624"/>
        <xdr:cNvSpPr txBox="1"/>
      </xdr:nvSpPr>
      <xdr:spPr>
        <a:xfrm>
          <a:off x="15214111" y="130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102094</xdr:rowOff>
    </xdr:from>
    <xdr:to>
      <xdr:col>21</xdr:col>
      <xdr:colOff>212725</xdr:colOff>
      <xdr:row>76</xdr:row>
      <xdr:rowOff>32243</xdr:rowOff>
    </xdr:to>
    <xdr:sp macro="" textlink="">
      <xdr:nvSpPr>
        <xdr:cNvPr id="626" name="円/楕円 625"/>
        <xdr:cNvSpPr/>
      </xdr:nvSpPr>
      <xdr:spPr>
        <a:xfrm>
          <a:off x="14541500" y="12960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23370</xdr:rowOff>
    </xdr:from>
    <xdr:ext cx="534377" cy="259045"/>
    <xdr:sp macro="" textlink="">
      <xdr:nvSpPr>
        <xdr:cNvPr id="627" name="テキスト ボックス 626"/>
        <xdr:cNvSpPr txBox="1"/>
      </xdr:nvSpPr>
      <xdr:spPr>
        <a:xfrm>
          <a:off x="14325111" y="1305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152321</xdr:rowOff>
    </xdr:from>
    <xdr:to>
      <xdr:col>20</xdr:col>
      <xdr:colOff>9525</xdr:colOff>
      <xdr:row>76</xdr:row>
      <xdr:rowOff>82471</xdr:rowOff>
    </xdr:to>
    <xdr:sp macro="" textlink="">
      <xdr:nvSpPr>
        <xdr:cNvPr id="628" name="円/楕円 627"/>
        <xdr:cNvSpPr/>
      </xdr:nvSpPr>
      <xdr:spPr>
        <a:xfrm>
          <a:off x="13652500" y="130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73598</xdr:rowOff>
    </xdr:from>
    <xdr:ext cx="534377" cy="259045"/>
    <xdr:sp macro="" textlink="">
      <xdr:nvSpPr>
        <xdr:cNvPr id="629" name="テキスト ボックス 628"/>
        <xdr:cNvSpPr txBox="1"/>
      </xdr:nvSpPr>
      <xdr:spPr>
        <a:xfrm>
          <a:off x="13436111" y="131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8432</xdr:rowOff>
    </xdr:from>
    <xdr:to>
      <xdr:col>18</xdr:col>
      <xdr:colOff>492125</xdr:colOff>
      <xdr:row>76</xdr:row>
      <xdr:rowOff>110032</xdr:rowOff>
    </xdr:to>
    <xdr:sp macro="" textlink="">
      <xdr:nvSpPr>
        <xdr:cNvPr id="630" name="円/楕円 629"/>
        <xdr:cNvSpPr/>
      </xdr:nvSpPr>
      <xdr:spPr>
        <a:xfrm>
          <a:off x="12763500" y="130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101159</xdr:rowOff>
    </xdr:from>
    <xdr:ext cx="534377" cy="259045"/>
    <xdr:sp macro="" textlink="">
      <xdr:nvSpPr>
        <xdr:cNvPr id="631" name="テキスト ボックス 630"/>
        <xdr:cNvSpPr txBox="1"/>
      </xdr:nvSpPr>
      <xdr:spPr>
        <a:xfrm>
          <a:off x="12547111" y="131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59443</xdr:rowOff>
    </xdr:from>
    <xdr:to>
      <xdr:col>23</xdr:col>
      <xdr:colOff>517525</xdr:colOff>
      <xdr:row>98</xdr:row>
      <xdr:rowOff>162979</xdr:rowOff>
    </xdr:to>
    <xdr:cxnSp macro="">
      <xdr:nvCxnSpPr>
        <xdr:cNvPr id="660" name="直線コネクタ 659"/>
        <xdr:cNvCxnSpPr/>
      </xdr:nvCxnSpPr>
      <xdr:spPr>
        <a:xfrm flipV="1">
          <a:off x="15481300" y="16861543"/>
          <a:ext cx="838200" cy="10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168770</xdr:rowOff>
    </xdr:from>
    <xdr:to>
      <xdr:col>22</xdr:col>
      <xdr:colOff>365125</xdr:colOff>
      <xdr:row>98</xdr:row>
      <xdr:rowOff>162979</xdr:rowOff>
    </xdr:to>
    <xdr:cxnSp macro="">
      <xdr:nvCxnSpPr>
        <xdr:cNvPr id="663" name="直線コネクタ 662"/>
        <xdr:cNvCxnSpPr/>
      </xdr:nvCxnSpPr>
      <xdr:spPr>
        <a:xfrm>
          <a:off x="14592300" y="16799420"/>
          <a:ext cx="889000" cy="1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168770</xdr:rowOff>
    </xdr:from>
    <xdr:to>
      <xdr:col>21</xdr:col>
      <xdr:colOff>161925</xdr:colOff>
      <xdr:row>98</xdr:row>
      <xdr:rowOff>23648</xdr:rowOff>
    </xdr:to>
    <xdr:cxnSp macro="">
      <xdr:nvCxnSpPr>
        <xdr:cNvPr id="666" name="直線コネクタ 665"/>
        <xdr:cNvCxnSpPr/>
      </xdr:nvCxnSpPr>
      <xdr:spPr>
        <a:xfrm flipV="1">
          <a:off x="13703300" y="16799420"/>
          <a:ext cx="8890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23648</xdr:rowOff>
    </xdr:from>
    <xdr:to>
      <xdr:col>19</xdr:col>
      <xdr:colOff>644525</xdr:colOff>
      <xdr:row>98</xdr:row>
      <xdr:rowOff>133166</xdr:rowOff>
    </xdr:to>
    <xdr:cxnSp macro="">
      <xdr:nvCxnSpPr>
        <xdr:cNvPr id="669" name="直線コネクタ 668"/>
        <xdr:cNvCxnSpPr/>
      </xdr:nvCxnSpPr>
      <xdr:spPr>
        <a:xfrm flipV="1">
          <a:off x="12814300" y="16825748"/>
          <a:ext cx="889000" cy="1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8643</xdr:rowOff>
    </xdr:from>
    <xdr:to>
      <xdr:col>23</xdr:col>
      <xdr:colOff>568325</xdr:colOff>
      <xdr:row>98</xdr:row>
      <xdr:rowOff>110243</xdr:rowOff>
    </xdr:to>
    <xdr:sp macro="" textlink="">
      <xdr:nvSpPr>
        <xdr:cNvPr id="679" name="円/楕円 678"/>
        <xdr:cNvSpPr/>
      </xdr:nvSpPr>
      <xdr:spPr>
        <a:xfrm>
          <a:off x="16268700" y="168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158520</xdr:rowOff>
    </xdr:from>
    <xdr:ext cx="469744" cy="259045"/>
    <xdr:sp macro="" textlink="">
      <xdr:nvSpPr>
        <xdr:cNvPr id="680" name="積立金該当値テキスト"/>
        <xdr:cNvSpPr txBox="1"/>
      </xdr:nvSpPr>
      <xdr:spPr>
        <a:xfrm>
          <a:off x="16370300" y="167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112179</xdr:rowOff>
    </xdr:from>
    <xdr:to>
      <xdr:col>22</xdr:col>
      <xdr:colOff>415925</xdr:colOff>
      <xdr:row>99</xdr:row>
      <xdr:rowOff>42329</xdr:rowOff>
    </xdr:to>
    <xdr:sp macro="" textlink="">
      <xdr:nvSpPr>
        <xdr:cNvPr id="681" name="円/楕円 680"/>
        <xdr:cNvSpPr/>
      </xdr:nvSpPr>
      <xdr:spPr>
        <a:xfrm>
          <a:off x="15430500" y="169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33456</xdr:rowOff>
    </xdr:from>
    <xdr:ext cx="469744" cy="259045"/>
    <xdr:sp macro="" textlink="">
      <xdr:nvSpPr>
        <xdr:cNvPr id="682" name="テキスト ボックス 681"/>
        <xdr:cNvSpPr txBox="1"/>
      </xdr:nvSpPr>
      <xdr:spPr>
        <a:xfrm>
          <a:off x="15246427" y="170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117970</xdr:rowOff>
    </xdr:from>
    <xdr:to>
      <xdr:col>21</xdr:col>
      <xdr:colOff>212725</xdr:colOff>
      <xdr:row>98</xdr:row>
      <xdr:rowOff>48120</xdr:rowOff>
    </xdr:to>
    <xdr:sp macro="" textlink="">
      <xdr:nvSpPr>
        <xdr:cNvPr id="683" name="円/楕円 682"/>
        <xdr:cNvSpPr/>
      </xdr:nvSpPr>
      <xdr:spPr>
        <a:xfrm>
          <a:off x="14541500" y="167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39247</xdr:rowOff>
    </xdr:from>
    <xdr:ext cx="534377" cy="259045"/>
    <xdr:sp macro="" textlink="">
      <xdr:nvSpPr>
        <xdr:cNvPr id="684" name="テキスト ボックス 683"/>
        <xdr:cNvSpPr txBox="1"/>
      </xdr:nvSpPr>
      <xdr:spPr>
        <a:xfrm>
          <a:off x="14325111" y="1684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144298</xdr:rowOff>
    </xdr:from>
    <xdr:to>
      <xdr:col>20</xdr:col>
      <xdr:colOff>9525</xdr:colOff>
      <xdr:row>98</xdr:row>
      <xdr:rowOff>74448</xdr:rowOff>
    </xdr:to>
    <xdr:sp macro="" textlink="">
      <xdr:nvSpPr>
        <xdr:cNvPr id="685" name="円/楕円 684"/>
        <xdr:cNvSpPr/>
      </xdr:nvSpPr>
      <xdr:spPr>
        <a:xfrm>
          <a:off x="13652500" y="1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65575</xdr:rowOff>
    </xdr:from>
    <xdr:ext cx="534377" cy="259045"/>
    <xdr:sp macro="" textlink="">
      <xdr:nvSpPr>
        <xdr:cNvPr id="686" name="テキスト ボックス 685"/>
        <xdr:cNvSpPr txBox="1"/>
      </xdr:nvSpPr>
      <xdr:spPr>
        <a:xfrm>
          <a:off x="13436111" y="1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82366</xdr:rowOff>
    </xdr:from>
    <xdr:to>
      <xdr:col>18</xdr:col>
      <xdr:colOff>492125</xdr:colOff>
      <xdr:row>99</xdr:row>
      <xdr:rowOff>12516</xdr:rowOff>
    </xdr:to>
    <xdr:sp macro="" textlink="">
      <xdr:nvSpPr>
        <xdr:cNvPr id="687" name="円/楕円 686"/>
        <xdr:cNvSpPr/>
      </xdr:nvSpPr>
      <xdr:spPr>
        <a:xfrm>
          <a:off x="12763500" y="168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3643</xdr:rowOff>
    </xdr:from>
    <xdr:ext cx="469744" cy="259045"/>
    <xdr:sp macro="" textlink="">
      <xdr:nvSpPr>
        <xdr:cNvPr id="688" name="テキスト ボックス 687"/>
        <xdr:cNvSpPr txBox="1"/>
      </xdr:nvSpPr>
      <xdr:spPr>
        <a:xfrm>
          <a:off x="12579427" y="1697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156883</xdr:rowOff>
    </xdr:from>
    <xdr:to>
      <xdr:col>32</xdr:col>
      <xdr:colOff>187325</xdr:colOff>
      <xdr:row>38</xdr:row>
      <xdr:rowOff>157379</xdr:rowOff>
    </xdr:to>
    <xdr:cxnSp macro="">
      <xdr:nvCxnSpPr>
        <xdr:cNvPr id="717" name="直線コネクタ 716"/>
        <xdr:cNvCxnSpPr/>
      </xdr:nvCxnSpPr>
      <xdr:spPr>
        <a:xfrm>
          <a:off x="21323300" y="6671983"/>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149530</xdr:rowOff>
    </xdr:from>
    <xdr:to>
      <xdr:col>31</xdr:col>
      <xdr:colOff>34925</xdr:colOff>
      <xdr:row>38</xdr:row>
      <xdr:rowOff>156883</xdr:rowOff>
    </xdr:to>
    <xdr:cxnSp macro="">
      <xdr:nvCxnSpPr>
        <xdr:cNvPr id="720" name="直線コネクタ 719"/>
        <xdr:cNvCxnSpPr/>
      </xdr:nvCxnSpPr>
      <xdr:spPr>
        <a:xfrm>
          <a:off x="20434300" y="6664630"/>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2" name="テキスト ボックス 721"/>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143929</xdr:rowOff>
    </xdr:from>
    <xdr:to>
      <xdr:col>29</xdr:col>
      <xdr:colOff>517525</xdr:colOff>
      <xdr:row>38</xdr:row>
      <xdr:rowOff>149530</xdr:rowOff>
    </xdr:to>
    <xdr:cxnSp macro="">
      <xdr:nvCxnSpPr>
        <xdr:cNvPr id="723" name="直線コネクタ 722"/>
        <xdr:cNvCxnSpPr/>
      </xdr:nvCxnSpPr>
      <xdr:spPr>
        <a:xfrm>
          <a:off x="19545300" y="665902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5" name="テキスト ボックス 724"/>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130099</xdr:rowOff>
    </xdr:from>
    <xdr:to>
      <xdr:col>28</xdr:col>
      <xdr:colOff>314325</xdr:colOff>
      <xdr:row>38</xdr:row>
      <xdr:rowOff>143929</xdr:rowOff>
    </xdr:to>
    <xdr:cxnSp macro="">
      <xdr:nvCxnSpPr>
        <xdr:cNvPr id="726" name="直線コネクタ 725"/>
        <xdr:cNvCxnSpPr/>
      </xdr:nvCxnSpPr>
      <xdr:spPr>
        <a:xfrm>
          <a:off x="18656300" y="6645199"/>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106579</xdr:rowOff>
    </xdr:from>
    <xdr:to>
      <xdr:col>32</xdr:col>
      <xdr:colOff>238125</xdr:colOff>
      <xdr:row>39</xdr:row>
      <xdr:rowOff>36729</xdr:rowOff>
    </xdr:to>
    <xdr:sp macro="" textlink="">
      <xdr:nvSpPr>
        <xdr:cNvPr id="736" name="円/楕円 735"/>
        <xdr:cNvSpPr/>
      </xdr:nvSpPr>
      <xdr:spPr>
        <a:xfrm>
          <a:off x="22110700" y="66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71290</xdr:rowOff>
    </xdr:from>
    <xdr:ext cx="469744" cy="259045"/>
    <xdr:sp macro="" textlink="">
      <xdr:nvSpPr>
        <xdr:cNvPr id="737" name="投資及び出資金該当値テキスト"/>
        <xdr:cNvSpPr txBox="1"/>
      </xdr:nvSpPr>
      <xdr:spPr>
        <a:xfrm>
          <a:off x="22212300" y="65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106083</xdr:rowOff>
    </xdr:from>
    <xdr:to>
      <xdr:col>31</xdr:col>
      <xdr:colOff>85725</xdr:colOff>
      <xdr:row>39</xdr:row>
      <xdr:rowOff>36233</xdr:rowOff>
    </xdr:to>
    <xdr:sp macro="" textlink="">
      <xdr:nvSpPr>
        <xdr:cNvPr id="738" name="円/楕円 737"/>
        <xdr:cNvSpPr/>
      </xdr:nvSpPr>
      <xdr:spPr>
        <a:xfrm>
          <a:off x="21272500" y="66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52760</xdr:rowOff>
    </xdr:from>
    <xdr:ext cx="469744" cy="259045"/>
    <xdr:sp macro="" textlink="">
      <xdr:nvSpPr>
        <xdr:cNvPr id="739" name="テキスト ボックス 738"/>
        <xdr:cNvSpPr txBox="1"/>
      </xdr:nvSpPr>
      <xdr:spPr>
        <a:xfrm>
          <a:off x="21088427" y="639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98730</xdr:rowOff>
    </xdr:from>
    <xdr:to>
      <xdr:col>29</xdr:col>
      <xdr:colOff>568325</xdr:colOff>
      <xdr:row>39</xdr:row>
      <xdr:rowOff>28880</xdr:rowOff>
    </xdr:to>
    <xdr:sp macro="" textlink="">
      <xdr:nvSpPr>
        <xdr:cNvPr id="740" name="円/楕円 739"/>
        <xdr:cNvSpPr/>
      </xdr:nvSpPr>
      <xdr:spPr>
        <a:xfrm>
          <a:off x="20383500" y="66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45407</xdr:rowOff>
    </xdr:from>
    <xdr:ext cx="469744" cy="259045"/>
    <xdr:sp macro="" textlink="">
      <xdr:nvSpPr>
        <xdr:cNvPr id="741" name="テキスト ボックス 740"/>
        <xdr:cNvSpPr txBox="1"/>
      </xdr:nvSpPr>
      <xdr:spPr>
        <a:xfrm>
          <a:off x="20199427"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93129</xdr:rowOff>
    </xdr:from>
    <xdr:to>
      <xdr:col>28</xdr:col>
      <xdr:colOff>365125</xdr:colOff>
      <xdr:row>39</xdr:row>
      <xdr:rowOff>23279</xdr:rowOff>
    </xdr:to>
    <xdr:sp macro="" textlink="">
      <xdr:nvSpPr>
        <xdr:cNvPr id="742" name="円/楕円 741"/>
        <xdr:cNvSpPr/>
      </xdr:nvSpPr>
      <xdr:spPr>
        <a:xfrm>
          <a:off x="19494500" y="66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39806</xdr:rowOff>
    </xdr:from>
    <xdr:ext cx="469744" cy="259045"/>
    <xdr:sp macro="" textlink="">
      <xdr:nvSpPr>
        <xdr:cNvPr id="743" name="テキスト ボックス 742"/>
        <xdr:cNvSpPr txBox="1"/>
      </xdr:nvSpPr>
      <xdr:spPr>
        <a:xfrm>
          <a:off x="19310427"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79299</xdr:rowOff>
    </xdr:from>
    <xdr:to>
      <xdr:col>27</xdr:col>
      <xdr:colOff>161925</xdr:colOff>
      <xdr:row>39</xdr:row>
      <xdr:rowOff>9449</xdr:rowOff>
    </xdr:to>
    <xdr:sp macro="" textlink="">
      <xdr:nvSpPr>
        <xdr:cNvPr id="744" name="円/楕円 743"/>
        <xdr:cNvSpPr/>
      </xdr:nvSpPr>
      <xdr:spPr>
        <a:xfrm>
          <a:off x="18605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25976</xdr:rowOff>
    </xdr:from>
    <xdr:ext cx="469744" cy="259045"/>
    <xdr:sp macro="" textlink="">
      <xdr:nvSpPr>
        <xdr:cNvPr id="745" name="テキスト ボックス 744"/>
        <xdr:cNvSpPr txBox="1"/>
      </xdr:nvSpPr>
      <xdr:spPr>
        <a:xfrm>
          <a:off x="18421427" y="6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71</xdr:rowOff>
    </xdr:from>
    <xdr:to>
      <xdr:col>32</xdr:col>
      <xdr:colOff>187325</xdr:colOff>
      <xdr:row>58</xdr:row>
      <xdr:rowOff>460</xdr:rowOff>
    </xdr:to>
    <xdr:cxnSp macro="">
      <xdr:nvCxnSpPr>
        <xdr:cNvPr id="772" name="直線コネクタ 771"/>
        <xdr:cNvCxnSpPr/>
      </xdr:nvCxnSpPr>
      <xdr:spPr>
        <a:xfrm flipV="1">
          <a:off x="21323300" y="9944171"/>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170515</xdr:rowOff>
    </xdr:from>
    <xdr:to>
      <xdr:col>31</xdr:col>
      <xdr:colOff>34925</xdr:colOff>
      <xdr:row>58</xdr:row>
      <xdr:rowOff>460</xdr:rowOff>
    </xdr:to>
    <xdr:cxnSp macro="">
      <xdr:nvCxnSpPr>
        <xdr:cNvPr id="775" name="直線コネクタ 774"/>
        <xdr:cNvCxnSpPr/>
      </xdr:nvCxnSpPr>
      <xdr:spPr>
        <a:xfrm>
          <a:off x="20434300" y="9943165"/>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169669</xdr:rowOff>
    </xdr:from>
    <xdr:to>
      <xdr:col>29</xdr:col>
      <xdr:colOff>517525</xdr:colOff>
      <xdr:row>57</xdr:row>
      <xdr:rowOff>170515</xdr:rowOff>
    </xdr:to>
    <xdr:cxnSp macro="">
      <xdr:nvCxnSpPr>
        <xdr:cNvPr id="778" name="直線コネクタ 777"/>
        <xdr:cNvCxnSpPr/>
      </xdr:nvCxnSpPr>
      <xdr:spPr>
        <a:xfrm>
          <a:off x="19545300" y="994231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163726</xdr:rowOff>
    </xdr:from>
    <xdr:to>
      <xdr:col>28</xdr:col>
      <xdr:colOff>314325</xdr:colOff>
      <xdr:row>57</xdr:row>
      <xdr:rowOff>169669</xdr:rowOff>
    </xdr:to>
    <xdr:cxnSp macro="">
      <xdr:nvCxnSpPr>
        <xdr:cNvPr id="781" name="直線コネクタ 780"/>
        <xdr:cNvCxnSpPr/>
      </xdr:nvCxnSpPr>
      <xdr:spPr>
        <a:xfrm>
          <a:off x="18656300" y="993637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120721</xdr:rowOff>
    </xdr:from>
    <xdr:to>
      <xdr:col>32</xdr:col>
      <xdr:colOff>238125</xdr:colOff>
      <xdr:row>58</xdr:row>
      <xdr:rowOff>50871</xdr:rowOff>
    </xdr:to>
    <xdr:sp macro="" textlink="">
      <xdr:nvSpPr>
        <xdr:cNvPr id="791" name="円/楕円 790"/>
        <xdr:cNvSpPr/>
      </xdr:nvSpPr>
      <xdr:spPr>
        <a:xfrm>
          <a:off x="221107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99148</xdr:rowOff>
    </xdr:from>
    <xdr:ext cx="469744" cy="259045"/>
    <xdr:sp macro="" textlink="">
      <xdr:nvSpPr>
        <xdr:cNvPr id="792" name="貸付金該当値テキスト"/>
        <xdr:cNvSpPr txBox="1"/>
      </xdr:nvSpPr>
      <xdr:spPr>
        <a:xfrm>
          <a:off x="22212300" y="9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121110</xdr:rowOff>
    </xdr:from>
    <xdr:to>
      <xdr:col>31</xdr:col>
      <xdr:colOff>85725</xdr:colOff>
      <xdr:row>58</xdr:row>
      <xdr:rowOff>51260</xdr:rowOff>
    </xdr:to>
    <xdr:sp macro="" textlink="">
      <xdr:nvSpPr>
        <xdr:cNvPr id="793" name="円/楕円 792"/>
        <xdr:cNvSpPr/>
      </xdr:nvSpPr>
      <xdr:spPr>
        <a:xfrm>
          <a:off x="21272500" y="989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67787</xdr:rowOff>
    </xdr:from>
    <xdr:ext cx="469744" cy="259045"/>
    <xdr:sp macro="" textlink="">
      <xdr:nvSpPr>
        <xdr:cNvPr id="794" name="テキスト ボックス 793"/>
        <xdr:cNvSpPr txBox="1"/>
      </xdr:nvSpPr>
      <xdr:spPr>
        <a:xfrm>
          <a:off x="21088427" y="966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119715</xdr:rowOff>
    </xdr:from>
    <xdr:to>
      <xdr:col>29</xdr:col>
      <xdr:colOff>568325</xdr:colOff>
      <xdr:row>58</xdr:row>
      <xdr:rowOff>49865</xdr:rowOff>
    </xdr:to>
    <xdr:sp macro="" textlink="">
      <xdr:nvSpPr>
        <xdr:cNvPr id="795" name="円/楕円 794"/>
        <xdr:cNvSpPr/>
      </xdr:nvSpPr>
      <xdr:spPr>
        <a:xfrm>
          <a:off x="20383500" y="98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40992</xdr:rowOff>
    </xdr:from>
    <xdr:ext cx="469744" cy="259045"/>
    <xdr:sp macro="" textlink="">
      <xdr:nvSpPr>
        <xdr:cNvPr id="796" name="テキスト ボックス 795"/>
        <xdr:cNvSpPr txBox="1"/>
      </xdr:nvSpPr>
      <xdr:spPr>
        <a:xfrm>
          <a:off x="20199427" y="99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118869</xdr:rowOff>
    </xdr:from>
    <xdr:to>
      <xdr:col>28</xdr:col>
      <xdr:colOff>365125</xdr:colOff>
      <xdr:row>58</xdr:row>
      <xdr:rowOff>49019</xdr:rowOff>
    </xdr:to>
    <xdr:sp macro="" textlink="">
      <xdr:nvSpPr>
        <xdr:cNvPr id="797" name="円/楕円 796"/>
        <xdr:cNvSpPr/>
      </xdr:nvSpPr>
      <xdr:spPr>
        <a:xfrm>
          <a:off x="19494500" y="98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40146</xdr:rowOff>
    </xdr:from>
    <xdr:ext cx="469744" cy="259045"/>
    <xdr:sp macro="" textlink="">
      <xdr:nvSpPr>
        <xdr:cNvPr id="798" name="テキスト ボックス 797"/>
        <xdr:cNvSpPr txBox="1"/>
      </xdr:nvSpPr>
      <xdr:spPr>
        <a:xfrm>
          <a:off x="19310427" y="998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112926</xdr:rowOff>
    </xdr:from>
    <xdr:to>
      <xdr:col>27</xdr:col>
      <xdr:colOff>161925</xdr:colOff>
      <xdr:row>58</xdr:row>
      <xdr:rowOff>43076</xdr:rowOff>
    </xdr:to>
    <xdr:sp macro="" textlink="">
      <xdr:nvSpPr>
        <xdr:cNvPr id="799" name="円/楕円 798"/>
        <xdr:cNvSpPr/>
      </xdr:nvSpPr>
      <xdr:spPr>
        <a:xfrm>
          <a:off x="18605500" y="98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34203</xdr:rowOff>
    </xdr:from>
    <xdr:ext cx="469744" cy="259045"/>
    <xdr:sp macro="" textlink="">
      <xdr:nvSpPr>
        <xdr:cNvPr id="800" name="テキスト ボックス 799"/>
        <xdr:cNvSpPr txBox="1"/>
      </xdr:nvSpPr>
      <xdr:spPr>
        <a:xfrm>
          <a:off x="18421427" y="997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153394</xdr:rowOff>
    </xdr:from>
    <xdr:to>
      <xdr:col>32</xdr:col>
      <xdr:colOff>187325</xdr:colOff>
      <xdr:row>77</xdr:row>
      <xdr:rowOff>51484</xdr:rowOff>
    </xdr:to>
    <xdr:cxnSp macro="">
      <xdr:nvCxnSpPr>
        <xdr:cNvPr id="828" name="直線コネクタ 827"/>
        <xdr:cNvCxnSpPr/>
      </xdr:nvCxnSpPr>
      <xdr:spPr>
        <a:xfrm flipV="1">
          <a:off x="21323300" y="13183594"/>
          <a:ext cx="8382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51484</xdr:rowOff>
    </xdr:from>
    <xdr:to>
      <xdr:col>31</xdr:col>
      <xdr:colOff>34925</xdr:colOff>
      <xdr:row>77</xdr:row>
      <xdr:rowOff>78823</xdr:rowOff>
    </xdr:to>
    <xdr:cxnSp macro="">
      <xdr:nvCxnSpPr>
        <xdr:cNvPr id="831" name="直線コネクタ 830"/>
        <xdr:cNvCxnSpPr/>
      </xdr:nvCxnSpPr>
      <xdr:spPr>
        <a:xfrm flipV="1">
          <a:off x="20434300" y="13253134"/>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78823</xdr:rowOff>
    </xdr:from>
    <xdr:to>
      <xdr:col>29</xdr:col>
      <xdr:colOff>517525</xdr:colOff>
      <xdr:row>77</xdr:row>
      <xdr:rowOff>121275</xdr:rowOff>
    </xdr:to>
    <xdr:cxnSp macro="">
      <xdr:nvCxnSpPr>
        <xdr:cNvPr id="834" name="直線コネクタ 833"/>
        <xdr:cNvCxnSpPr/>
      </xdr:nvCxnSpPr>
      <xdr:spPr>
        <a:xfrm flipV="1">
          <a:off x="19545300" y="13280473"/>
          <a:ext cx="889000" cy="4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112291</xdr:rowOff>
    </xdr:from>
    <xdr:to>
      <xdr:col>28</xdr:col>
      <xdr:colOff>314325</xdr:colOff>
      <xdr:row>77</xdr:row>
      <xdr:rowOff>121275</xdr:rowOff>
    </xdr:to>
    <xdr:cxnSp macro="">
      <xdr:nvCxnSpPr>
        <xdr:cNvPr id="837" name="直線コネクタ 836"/>
        <xdr:cNvCxnSpPr/>
      </xdr:nvCxnSpPr>
      <xdr:spPr>
        <a:xfrm>
          <a:off x="18656300" y="13313941"/>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102594</xdr:rowOff>
    </xdr:from>
    <xdr:to>
      <xdr:col>32</xdr:col>
      <xdr:colOff>238125</xdr:colOff>
      <xdr:row>77</xdr:row>
      <xdr:rowOff>32744</xdr:rowOff>
    </xdr:to>
    <xdr:sp macro="" textlink="">
      <xdr:nvSpPr>
        <xdr:cNvPr id="847" name="円/楕円 846"/>
        <xdr:cNvSpPr/>
      </xdr:nvSpPr>
      <xdr:spPr>
        <a:xfrm>
          <a:off x="22110700" y="131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81021</xdr:rowOff>
    </xdr:from>
    <xdr:ext cx="534377" cy="259045"/>
    <xdr:sp macro="" textlink="">
      <xdr:nvSpPr>
        <xdr:cNvPr id="848" name="繰出金該当値テキスト"/>
        <xdr:cNvSpPr txBox="1"/>
      </xdr:nvSpPr>
      <xdr:spPr>
        <a:xfrm>
          <a:off x="22212300" y="131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34,401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684</xdr:rowOff>
    </xdr:from>
    <xdr:to>
      <xdr:col>31</xdr:col>
      <xdr:colOff>85725</xdr:colOff>
      <xdr:row>77</xdr:row>
      <xdr:rowOff>102284</xdr:rowOff>
    </xdr:to>
    <xdr:sp macro="" textlink="">
      <xdr:nvSpPr>
        <xdr:cNvPr id="849" name="円/楕円 848"/>
        <xdr:cNvSpPr/>
      </xdr:nvSpPr>
      <xdr:spPr>
        <a:xfrm>
          <a:off x="21272500" y="132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93411</xdr:rowOff>
    </xdr:from>
    <xdr:ext cx="534377" cy="259045"/>
    <xdr:sp macro="" textlink="">
      <xdr:nvSpPr>
        <xdr:cNvPr id="850" name="テキスト ボックス 849"/>
        <xdr:cNvSpPr txBox="1"/>
      </xdr:nvSpPr>
      <xdr:spPr>
        <a:xfrm>
          <a:off x="21056111" y="1329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28023</xdr:rowOff>
    </xdr:from>
    <xdr:to>
      <xdr:col>29</xdr:col>
      <xdr:colOff>568325</xdr:colOff>
      <xdr:row>77</xdr:row>
      <xdr:rowOff>129623</xdr:rowOff>
    </xdr:to>
    <xdr:sp macro="" textlink="">
      <xdr:nvSpPr>
        <xdr:cNvPr id="851" name="円/楕円 850"/>
        <xdr:cNvSpPr/>
      </xdr:nvSpPr>
      <xdr:spPr>
        <a:xfrm>
          <a:off x="20383500" y="132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120750</xdr:rowOff>
    </xdr:from>
    <xdr:ext cx="534377" cy="259045"/>
    <xdr:sp macro="" textlink="">
      <xdr:nvSpPr>
        <xdr:cNvPr id="852" name="テキスト ボックス 851"/>
        <xdr:cNvSpPr txBox="1"/>
      </xdr:nvSpPr>
      <xdr:spPr>
        <a:xfrm>
          <a:off x="20167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70475</xdr:rowOff>
    </xdr:from>
    <xdr:to>
      <xdr:col>28</xdr:col>
      <xdr:colOff>365125</xdr:colOff>
      <xdr:row>78</xdr:row>
      <xdr:rowOff>625</xdr:rowOff>
    </xdr:to>
    <xdr:sp macro="" textlink="">
      <xdr:nvSpPr>
        <xdr:cNvPr id="853" name="円/楕円 852"/>
        <xdr:cNvSpPr/>
      </xdr:nvSpPr>
      <xdr:spPr>
        <a:xfrm>
          <a:off x="19494500" y="132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163202</xdr:rowOff>
    </xdr:from>
    <xdr:ext cx="534377" cy="259045"/>
    <xdr:sp macro="" textlink="">
      <xdr:nvSpPr>
        <xdr:cNvPr id="854" name="テキスト ボックス 853"/>
        <xdr:cNvSpPr txBox="1"/>
      </xdr:nvSpPr>
      <xdr:spPr>
        <a:xfrm>
          <a:off x="19278111" y="1336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61491</xdr:rowOff>
    </xdr:from>
    <xdr:to>
      <xdr:col>27</xdr:col>
      <xdr:colOff>161925</xdr:colOff>
      <xdr:row>77</xdr:row>
      <xdr:rowOff>163091</xdr:rowOff>
    </xdr:to>
    <xdr:sp macro="" textlink="">
      <xdr:nvSpPr>
        <xdr:cNvPr id="855" name="円/楕円 854"/>
        <xdr:cNvSpPr/>
      </xdr:nvSpPr>
      <xdr:spPr>
        <a:xfrm>
          <a:off x="18605500" y="13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154218</xdr:rowOff>
    </xdr:from>
    <xdr:ext cx="534377" cy="259045"/>
    <xdr:sp macro="" textlink="">
      <xdr:nvSpPr>
        <xdr:cNvPr id="856" name="テキスト ボックス 855"/>
        <xdr:cNvSpPr txBox="1"/>
      </xdr:nvSpPr>
      <xdr:spPr>
        <a:xfrm>
          <a:off x="18389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327,359</a:t>
          </a:r>
          <a:r>
            <a:rPr kumimoji="1" lang="ja-JP" altLang="en-US" sz="1300">
              <a:latin typeface="ＭＳ Ｐゴシック"/>
            </a:rPr>
            <a:t>円となっている。補助費等については、ごみ処理や消防等の業務に対し</a:t>
          </a:r>
          <a:r>
            <a:rPr kumimoji="1" lang="ja-JP" altLang="ja-JP" sz="1300">
              <a:solidFill>
                <a:schemeClr val="dk1"/>
              </a:solidFill>
              <a:effectLst/>
              <a:latin typeface="+mn-lt"/>
              <a:ea typeface="+mn-ea"/>
              <a:cs typeface="+mn-cs"/>
            </a:rPr>
            <a:t>一部事務組合</a:t>
          </a:r>
          <a:r>
            <a:rPr kumimoji="1" lang="ja-JP" altLang="en-US" sz="1300">
              <a:solidFill>
                <a:schemeClr val="dk1"/>
              </a:solidFill>
              <a:effectLst/>
              <a:latin typeface="+mn-lt"/>
              <a:ea typeface="+mn-ea"/>
              <a:cs typeface="+mn-cs"/>
            </a:rPr>
            <a:t>へ</a:t>
          </a:r>
          <a:r>
            <a:rPr kumimoji="1" lang="ja-JP" altLang="ja-JP" sz="1300">
              <a:solidFill>
                <a:schemeClr val="dk1"/>
              </a:solidFill>
              <a:effectLst/>
              <a:latin typeface="+mn-lt"/>
              <a:ea typeface="+mn-ea"/>
              <a:cs typeface="+mn-cs"/>
            </a:rPr>
            <a:t>多額の負担金を支出している</a:t>
          </a:r>
          <a:r>
            <a:rPr kumimoji="1" lang="ja-JP" altLang="en-US" sz="1300">
              <a:solidFill>
                <a:schemeClr val="dk1"/>
              </a:solidFill>
              <a:effectLst/>
              <a:latin typeface="+mn-lt"/>
              <a:ea typeface="+mn-ea"/>
              <a:cs typeface="+mn-cs"/>
            </a:rPr>
            <a:t>ために類似団体平均を上回っているものの、それ以外の項目は全て類似団体平均を下回っている。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しかし、その中で最も住民一人あたりの負担額が大きい扶助費は、ここ</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年間連続して増加し続けており、平成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年度と比較すると</a:t>
          </a:r>
          <a:r>
            <a:rPr kumimoji="1" lang="en-US" altLang="ja-JP" sz="1300">
              <a:solidFill>
                <a:schemeClr val="dk1"/>
              </a:solidFill>
              <a:effectLst/>
              <a:latin typeface="+mn-lt"/>
              <a:ea typeface="+mn-ea"/>
              <a:cs typeface="+mn-cs"/>
            </a:rPr>
            <a:t>15.4%</a:t>
          </a:r>
          <a:r>
            <a:rPr kumimoji="1" lang="ja-JP" altLang="en-US" sz="1300">
              <a:solidFill>
                <a:schemeClr val="dk1"/>
              </a:solidFill>
              <a:effectLst/>
              <a:latin typeface="+mn-lt"/>
              <a:ea typeface="+mn-ea"/>
              <a:cs typeface="+mn-cs"/>
            </a:rPr>
            <a:t>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扶助費の増加傾向は全国的なものであり、生活保護費や児童手当等の補助事業が多くを占めているため抑制は難しい部分もあるが、</a:t>
          </a:r>
          <a:r>
            <a:rPr kumimoji="1" lang="ja-JP" altLang="ja-JP" sz="1300">
              <a:solidFill>
                <a:schemeClr val="dk1"/>
              </a:solidFill>
              <a:effectLst/>
              <a:latin typeface="+mn-lt"/>
              <a:ea typeface="+mn-ea"/>
              <a:cs typeface="+mn-cs"/>
            </a:rPr>
            <a:t>財政を圧迫する</a:t>
          </a:r>
          <a:r>
            <a:rPr kumimoji="1" lang="ja-JP" altLang="en-US" sz="1300">
              <a:solidFill>
                <a:schemeClr val="dk1"/>
              </a:solidFill>
              <a:effectLst/>
              <a:latin typeface="+mn-lt"/>
              <a:ea typeface="+mn-ea"/>
              <a:cs typeface="+mn-cs"/>
            </a:rPr>
            <a:t>ことのないよう今後も</a:t>
          </a:r>
          <a:r>
            <a:rPr kumimoji="1" lang="ja-JP" altLang="ja-JP" sz="1300">
              <a:solidFill>
                <a:schemeClr val="dk1"/>
              </a:solidFill>
              <a:effectLst/>
              <a:latin typeface="+mn-lt"/>
              <a:ea typeface="+mn-ea"/>
              <a:cs typeface="+mn-cs"/>
            </a:rPr>
            <a:t>適正な資格審査を行</a:t>
          </a:r>
          <a:r>
            <a:rPr kumimoji="1" lang="ja-JP" altLang="en-US" sz="1300">
              <a:solidFill>
                <a:schemeClr val="dk1"/>
              </a:solidFill>
              <a:effectLst/>
              <a:latin typeface="+mn-lt"/>
              <a:ea typeface="+mn-ea"/>
              <a:cs typeface="+mn-cs"/>
            </a:rPr>
            <a:t>っていきたい。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また、補助費等が平成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年度において突出しているのは、土地開発公社解散に伴う借入金の代位弁済を行ったためである。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公社解散以降は微増傾向にあるが、これは平成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年度新規事業である企業立地促進奨励金や、平成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年度の国営かんがい排水事業負担金等の影響が大きい。</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91,358
90,310
99.92
31,215,166
29,906,831
971,699
18,216,103
40,365,672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100076</xdr:rowOff>
    </xdr:from>
    <xdr:to>
      <xdr:col>6</xdr:col>
      <xdr:colOff>511175</xdr:colOff>
      <xdr:row>36</xdr:row>
      <xdr:rowOff>114935</xdr:rowOff>
    </xdr:to>
    <xdr:cxnSp macro="">
      <xdr:nvCxnSpPr>
        <xdr:cNvPr id="61" name="直線コネクタ 60"/>
        <xdr:cNvCxnSpPr/>
      </xdr:nvCxnSpPr>
      <xdr:spPr>
        <a:xfrm flipV="1">
          <a:off x="3797300" y="627227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114935</xdr:rowOff>
    </xdr:from>
    <xdr:to>
      <xdr:col>5</xdr:col>
      <xdr:colOff>358775</xdr:colOff>
      <xdr:row>37</xdr:row>
      <xdr:rowOff>58547</xdr:rowOff>
    </xdr:to>
    <xdr:cxnSp macro="">
      <xdr:nvCxnSpPr>
        <xdr:cNvPr id="64" name="直線コネクタ 63"/>
        <xdr:cNvCxnSpPr/>
      </xdr:nvCxnSpPr>
      <xdr:spPr>
        <a:xfrm flipV="1">
          <a:off x="2908300" y="6287135"/>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151892</xdr:rowOff>
    </xdr:from>
    <xdr:to>
      <xdr:col>4</xdr:col>
      <xdr:colOff>155575</xdr:colOff>
      <xdr:row>37</xdr:row>
      <xdr:rowOff>58547</xdr:rowOff>
    </xdr:to>
    <xdr:cxnSp macro="">
      <xdr:nvCxnSpPr>
        <xdr:cNvPr id="67" name="直線コネクタ 66"/>
        <xdr:cNvCxnSpPr/>
      </xdr:nvCxnSpPr>
      <xdr:spPr>
        <a:xfrm>
          <a:off x="2019300" y="6324092"/>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154178</xdr:rowOff>
    </xdr:from>
    <xdr:to>
      <xdr:col>2</xdr:col>
      <xdr:colOff>638175</xdr:colOff>
      <xdr:row>36</xdr:row>
      <xdr:rowOff>151892</xdr:rowOff>
    </xdr:to>
    <xdr:cxnSp macro="">
      <xdr:nvCxnSpPr>
        <xdr:cNvPr id="70" name="直線コネクタ 69"/>
        <xdr:cNvCxnSpPr/>
      </xdr:nvCxnSpPr>
      <xdr:spPr>
        <a:xfrm>
          <a:off x="1130300" y="6154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49276</xdr:rowOff>
    </xdr:from>
    <xdr:to>
      <xdr:col>6</xdr:col>
      <xdr:colOff>561975</xdr:colOff>
      <xdr:row>36</xdr:row>
      <xdr:rowOff>150876</xdr:rowOff>
    </xdr:to>
    <xdr:sp macro="" textlink="">
      <xdr:nvSpPr>
        <xdr:cNvPr id="80" name="円/楕円 79"/>
        <xdr:cNvSpPr/>
      </xdr:nvSpPr>
      <xdr:spPr>
        <a:xfrm>
          <a:off x="45847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27703</xdr:rowOff>
    </xdr:from>
    <xdr:ext cx="469744" cy="259045"/>
    <xdr:sp macro="" textlink="">
      <xdr:nvSpPr>
        <xdr:cNvPr id="81" name="議会費該当値テキスト"/>
        <xdr:cNvSpPr txBox="1"/>
      </xdr:nvSpPr>
      <xdr:spPr>
        <a:xfrm>
          <a:off x="4686300"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64135</xdr:rowOff>
    </xdr:from>
    <xdr:to>
      <xdr:col>5</xdr:col>
      <xdr:colOff>409575</xdr:colOff>
      <xdr:row>36</xdr:row>
      <xdr:rowOff>165735</xdr:rowOff>
    </xdr:to>
    <xdr:sp macro="" textlink="">
      <xdr:nvSpPr>
        <xdr:cNvPr id="82" name="円/楕円 81"/>
        <xdr:cNvSpPr/>
      </xdr:nvSpPr>
      <xdr:spPr>
        <a:xfrm>
          <a:off x="3746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156862</xdr:rowOff>
    </xdr:from>
    <xdr:ext cx="469744" cy="259045"/>
    <xdr:sp macro="" textlink="">
      <xdr:nvSpPr>
        <xdr:cNvPr id="83" name="テキスト ボックス 82"/>
        <xdr:cNvSpPr txBox="1"/>
      </xdr:nvSpPr>
      <xdr:spPr>
        <a:xfrm>
          <a:off x="3562427"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7747</xdr:rowOff>
    </xdr:from>
    <xdr:to>
      <xdr:col>4</xdr:col>
      <xdr:colOff>206375</xdr:colOff>
      <xdr:row>37</xdr:row>
      <xdr:rowOff>109347</xdr:rowOff>
    </xdr:to>
    <xdr:sp macro="" textlink="">
      <xdr:nvSpPr>
        <xdr:cNvPr id="84" name="円/楕円 83"/>
        <xdr:cNvSpPr/>
      </xdr:nvSpPr>
      <xdr:spPr>
        <a:xfrm>
          <a:off x="2857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100474</xdr:rowOff>
    </xdr:from>
    <xdr:ext cx="469744" cy="259045"/>
    <xdr:sp macro="" textlink="">
      <xdr:nvSpPr>
        <xdr:cNvPr id="85" name="テキスト ボックス 84"/>
        <xdr:cNvSpPr txBox="1"/>
      </xdr:nvSpPr>
      <xdr:spPr>
        <a:xfrm>
          <a:off x="2673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101092</xdr:rowOff>
    </xdr:from>
    <xdr:to>
      <xdr:col>3</xdr:col>
      <xdr:colOff>3175</xdr:colOff>
      <xdr:row>37</xdr:row>
      <xdr:rowOff>31242</xdr:rowOff>
    </xdr:to>
    <xdr:sp macro="" textlink="">
      <xdr:nvSpPr>
        <xdr:cNvPr id="86" name="円/楕円 85"/>
        <xdr:cNvSpPr/>
      </xdr:nvSpPr>
      <xdr:spPr>
        <a:xfrm>
          <a:off x="1968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22369</xdr:rowOff>
    </xdr:from>
    <xdr:ext cx="469744" cy="259045"/>
    <xdr:sp macro="" textlink="">
      <xdr:nvSpPr>
        <xdr:cNvPr id="87" name="テキスト ボックス 86"/>
        <xdr:cNvSpPr txBox="1"/>
      </xdr:nvSpPr>
      <xdr:spPr>
        <a:xfrm>
          <a:off x="1784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103378</xdr:rowOff>
    </xdr:from>
    <xdr:to>
      <xdr:col>1</xdr:col>
      <xdr:colOff>485775</xdr:colOff>
      <xdr:row>36</xdr:row>
      <xdr:rowOff>33528</xdr:rowOff>
    </xdr:to>
    <xdr:sp macro="" textlink="">
      <xdr:nvSpPr>
        <xdr:cNvPr id="88" name="円/楕円 87"/>
        <xdr:cNvSpPr/>
      </xdr:nvSpPr>
      <xdr:spPr>
        <a:xfrm>
          <a:off x="1079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24655</xdr:rowOff>
    </xdr:from>
    <xdr:ext cx="469744" cy="259045"/>
    <xdr:sp macro="" textlink="">
      <xdr:nvSpPr>
        <xdr:cNvPr id="89" name="テキスト ボックス 88"/>
        <xdr:cNvSpPr txBox="1"/>
      </xdr:nvSpPr>
      <xdr:spPr>
        <a:xfrm>
          <a:off x="895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16302</xdr:rowOff>
    </xdr:from>
    <xdr:to>
      <xdr:col>6</xdr:col>
      <xdr:colOff>510540</xdr:colOff>
      <xdr:row>58</xdr:row>
      <xdr:rowOff>15859</xdr:rowOff>
    </xdr:to>
    <xdr:cxnSp macro="">
      <xdr:nvCxnSpPr>
        <xdr:cNvPr id="113" name="直線コネクタ 112"/>
        <xdr:cNvCxnSpPr/>
      </xdr:nvCxnSpPr>
      <xdr:spPr>
        <a:xfrm flipV="1">
          <a:off x="4633595" y="9274602"/>
          <a:ext cx="1270" cy="685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19686</xdr:rowOff>
    </xdr:from>
    <xdr:ext cx="534377" cy="259045"/>
    <xdr:sp macro="" textlink="">
      <xdr:nvSpPr>
        <xdr:cNvPr id="114" name="総務費最小値テキスト"/>
        <xdr:cNvSpPr txBox="1"/>
      </xdr:nvSpPr>
      <xdr:spPr>
        <a:xfrm>
          <a:off x="4686300" y="996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15859</xdr:rowOff>
    </xdr:from>
    <xdr:to>
      <xdr:col>6</xdr:col>
      <xdr:colOff>600075</xdr:colOff>
      <xdr:row>58</xdr:row>
      <xdr:rowOff>15859</xdr:rowOff>
    </xdr:to>
    <xdr:cxnSp macro="">
      <xdr:nvCxnSpPr>
        <xdr:cNvPr id="115" name="直線コネクタ 114"/>
        <xdr:cNvCxnSpPr/>
      </xdr:nvCxnSpPr>
      <xdr:spPr>
        <a:xfrm>
          <a:off x="4546600" y="9959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134429</xdr:rowOff>
    </xdr:from>
    <xdr:ext cx="599010" cy="259045"/>
    <xdr:sp macro="" textlink="">
      <xdr:nvSpPr>
        <xdr:cNvPr id="116" name="総務費最大値テキスト"/>
        <xdr:cNvSpPr txBox="1"/>
      </xdr:nvSpPr>
      <xdr:spPr>
        <a:xfrm>
          <a:off x="4686300" y="904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54</xdr:row>
      <xdr:rowOff>16302</xdr:rowOff>
    </xdr:from>
    <xdr:to>
      <xdr:col>6</xdr:col>
      <xdr:colOff>600075</xdr:colOff>
      <xdr:row>54</xdr:row>
      <xdr:rowOff>16302</xdr:rowOff>
    </xdr:to>
    <xdr:cxnSp macro="">
      <xdr:nvCxnSpPr>
        <xdr:cNvPr id="117" name="直線コネクタ 116"/>
        <xdr:cNvCxnSpPr/>
      </xdr:nvCxnSpPr>
      <xdr:spPr>
        <a:xfrm>
          <a:off x="4546600" y="927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97896</xdr:rowOff>
    </xdr:from>
    <xdr:to>
      <xdr:col>6</xdr:col>
      <xdr:colOff>511175</xdr:colOff>
      <xdr:row>57</xdr:row>
      <xdr:rowOff>143762</xdr:rowOff>
    </xdr:to>
    <xdr:cxnSp macro="">
      <xdr:nvCxnSpPr>
        <xdr:cNvPr id="118" name="直線コネクタ 117"/>
        <xdr:cNvCxnSpPr/>
      </xdr:nvCxnSpPr>
      <xdr:spPr>
        <a:xfrm flipV="1">
          <a:off x="3797300" y="9870546"/>
          <a:ext cx="838200" cy="4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117835</xdr:rowOff>
    </xdr:from>
    <xdr:ext cx="534377" cy="259045"/>
    <xdr:sp macro="" textlink="">
      <xdr:nvSpPr>
        <xdr:cNvPr id="119" name="総務費平均値テキスト"/>
        <xdr:cNvSpPr txBox="1"/>
      </xdr:nvSpPr>
      <xdr:spPr>
        <a:xfrm>
          <a:off x="4686300" y="9547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94958</xdr:rowOff>
    </xdr:from>
    <xdr:to>
      <xdr:col>6</xdr:col>
      <xdr:colOff>561975</xdr:colOff>
      <xdr:row>57</xdr:row>
      <xdr:rowOff>25108</xdr:rowOff>
    </xdr:to>
    <xdr:sp macro="" textlink="">
      <xdr:nvSpPr>
        <xdr:cNvPr id="120" name="フローチャート : 判断 119"/>
        <xdr:cNvSpPr/>
      </xdr:nvSpPr>
      <xdr:spPr>
        <a:xfrm>
          <a:off x="45847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82946</xdr:rowOff>
    </xdr:from>
    <xdr:to>
      <xdr:col>5</xdr:col>
      <xdr:colOff>358775</xdr:colOff>
      <xdr:row>57</xdr:row>
      <xdr:rowOff>143762</xdr:rowOff>
    </xdr:to>
    <xdr:cxnSp macro="">
      <xdr:nvCxnSpPr>
        <xdr:cNvPr id="121" name="直線コネクタ 120"/>
        <xdr:cNvCxnSpPr/>
      </xdr:nvCxnSpPr>
      <xdr:spPr>
        <a:xfrm>
          <a:off x="2908300" y="9855596"/>
          <a:ext cx="889000" cy="6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53025</xdr:rowOff>
    </xdr:from>
    <xdr:to>
      <xdr:col>5</xdr:col>
      <xdr:colOff>409575</xdr:colOff>
      <xdr:row>56</xdr:row>
      <xdr:rowOff>154625</xdr:rowOff>
    </xdr:to>
    <xdr:sp macro="" textlink="">
      <xdr:nvSpPr>
        <xdr:cNvPr id="122" name="フローチャート : 判断 121"/>
        <xdr:cNvSpPr/>
      </xdr:nvSpPr>
      <xdr:spPr>
        <a:xfrm>
          <a:off x="3746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171152</xdr:rowOff>
    </xdr:from>
    <xdr:ext cx="534377" cy="259045"/>
    <xdr:sp macro="" textlink="">
      <xdr:nvSpPr>
        <xdr:cNvPr id="123" name="テキスト ボックス 122"/>
        <xdr:cNvSpPr txBox="1"/>
      </xdr:nvSpPr>
      <xdr:spPr>
        <a:xfrm>
          <a:off x="3530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35550</xdr:rowOff>
    </xdr:from>
    <xdr:to>
      <xdr:col>4</xdr:col>
      <xdr:colOff>155575</xdr:colOff>
      <xdr:row>57</xdr:row>
      <xdr:rowOff>82946</xdr:rowOff>
    </xdr:to>
    <xdr:cxnSp macro="">
      <xdr:nvCxnSpPr>
        <xdr:cNvPr id="124" name="直線コネクタ 123"/>
        <xdr:cNvCxnSpPr/>
      </xdr:nvCxnSpPr>
      <xdr:spPr>
        <a:xfrm>
          <a:off x="2019300" y="8779500"/>
          <a:ext cx="889000" cy="107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22766</xdr:rowOff>
    </xdr:from>
    <xdr:to>
      <xdr:col>4</xdr:col>
      <xdr:colOff>206375</xdr:colOff>
      <xdr:row>56</xdr:row>
      <xdr:rowOff>124366</xdr:rowOff>
    </xdr:to>
    <xdr:sp macro="" textlink="">
      <xdr:nvSpPr>
        <xdr:cNvPr id="125" name="フローチャート : 判断 124"/>
        <xdr:cNvSpPr/>
      </xdr:nvSpPr>
      <xdr:spPr>
        <a:xfrm>
          <a:off x="2857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140893</xdr:rowOff>
    </xdr:from>
    <xdr:ext cx="534377" cy="259045"/>
    <xdr:sp macro="" textlink="">
      <xdr:nvSpPr>
        <xdr:cNvPr id="126" name="テキスト ボックス 125"/>
        <xdr:cNvSpPr txBox="1"/>
      </xdr:nvSpPr>
      <xdr:spPr>
        <a:xfrm>
          <a:off x="2641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35550</xdr:rowOff>
    </xdr:from>
    <xdr:to>
      <xdr:col>2</xdr:col>
      <xdr:colOff>638175</xdr:colOff>
      <xdr:row>57</xdr:row>
      <xdr:rowOff>135638</xdr:rowOff>
    </xdr:to>
    <xdr:cxnSp macro="">
      <xdr:nvCxnSpPr>
        <xdr:cNvPr id="127" name="直線コネクタ 126"/>
        <xdr:cNvCxnSpPr/>
      </xdr:nvCxnSpPr>
      <xdr:spPr>
        <a:xfrm flipV="1">
          <a:off x="1130300" y="8779500"/>
          <a:ext cx="889000" cy="112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157411</xdr:rowOff>
    </xdr:from>
    <xdr:to>
      <xdr:col>3</xdr:col>
      <xdr:colOff>3175</xdr:colOff>
      <xdr:row>56</xdr:row>
      <xdr:rowOff>87561</xdr:rowOff>
    </xdr:to>
    <xdr:sp macro="" textlink="">
      <xdr:nvSpPr>
        <xdr:cNvPr id="128" name="フローチャート : 判断 127"/>
        <xdr:cNvSpPr/>
      </xdr:nvSpPr>
      <xdr:spPr>
        <a:xfrm>
          <a:off x="1968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78688</xdr:rowOff>
    </xdr:from>
    <xdr:ext cx="534377" cy="259045"/>
    <xdr:sp macro="" textlink="">
      <xdr:nvSpPr>
        <xdr:cNvPr id="129" name="テキスト ボックス 128"/>
        <xdr:cNvSpPr txBox="1"/>
      </xdr:nvSpPr>
      <xdr:spPr>
        <a:xfrm>
          <a:off x="1752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86690</xdr:rowOff>
    </xdr:from>
    <xdr:to>
      <xdr:col>1</xdr:col>
      <xdr:colOff>485775</xdr:colOff>
      <xdr:row>57</xdr:row>
      <xdr:rowOff>16840</xdr:rowOff>
    </xdr:to>
    <xdr:sp macro="" textlink="">
      <xdr:nvSpPr>
        <xdr:cNvPr id="130" name="フローチャート : 判断 129"/>
        <xdr:cNvSpPr/>
      </xdr:nvSpPr>
      <xdr:spPr>
        <a:xfrm>
          <a:off x="1079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33367</xdr:rowOff>
    </xdr:from>
    <xdr:ext cx="534377" cy="259045"/>
    <xdr:sp macro="" textlink="">
      <xdr:nvSpPr>
        <xdr:cNvPr id="131" name="テキスト ボックス 130"/>
        <xdr:cNvSpPr txBox="1"/>
      </xdr:nvSpPr>
      <xdr:spPr>
        <a:xfrm>
          <a:off x="863111" y="94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47096</xdr:rowOff>
    </xdr:from>
    <xdr:to>
      <xdr:col>6</xdr:col>
      <xdr:colOff>561975</xdr:colOff>
      <xdr:row>57</xdr:row>
      <xdr:rowOff>148696</xdr:rowOff>
    </xdr:to>
    <xdr:sp macro="" textlink="">
      <xdr:nvSpPr>
        <xdr:cNvPr id="137" name="円/楕円 136"/>
        <xdr:cNvSpPr/>
      </xdr:nvSpPr>
      <xdr:spPr>
        <a:xfrm>
          <a:off x="4584700" y="98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133473</xdr:rowOff>
    </xdr:from>
    <xdr:ext cx="534377" cy="259045"/>
    <xdr:sp macro="" textlink="">
      <xdr:nvSpPr>
        <xdr:cNvPr id="138" name="総務費該当値テキスト"/>
        <xdr:cNvSpPr txBox="1"/>
      </xdr:nvSpPr>
      <xdr:spPr>
        <a:xfrm>
          <a:off x="4686300" y="97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92962</xdr:rowOff>
    </xdr:from>
    <xdr:to>
      <xdr:col>5</xdr:col>
      <xdr:colOff>409575</xdr:colOff>
      <xdr:row>58</xdr:row>
      <xdr:rowOff>23112</xdr:rowOff>
    </xdr:to>
    <xdr:sp macro="" textlink="">
      <xdr:nvSpPr>
        <xdr:cNvPr id="139" name="円/楕円 138"/>
        <xdr:cNvSpPr/>
      </xdr:nvSpPr>
      <xdr:spPr>
        <a:xfrm>
          <a:off x="3746500" y="9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14239</xdr:rowOff>
    </xdr:from>
    <xdr:ext cx="534377" cy="259045"/>
    <xdr:sp macro="" textlink="">
      <xdr:nvSpPr>
        <xdr:cNvPr id="140" name="テキスト ボックス 139"/>
        <xdr:cNvSpPr txBox="1"/>
      </xdr:nvSpPr>
      <xdr:spPr>
        <a:xfrm>
          <a:off x="3530111" y="99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32146</xdr:rowOff>
    </xdr:from>
    <xdr:to>
      <xdr:col>4</xdr:col>
      <xdr:colOff>206375</xdr:colOff>
      <xdr:row>57</xdr:row>
      <xdr:rowOff>133746</xdr:rowOff>
    </xdr:to>
    <xdr:sp macro="" textlink="">
      <xdr:nvSpPr>
        <xdr:cNvPr id="141" name="円/楕円 140"/>
        <xdr:cNvSpPr/>
      </xdr:nvSpPr>
      <xdr:spPr>
        <a:xfrm>
          <a:off x="2857500" y="980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124873</xdr:rowOff>
    </xdr:from>
    <xdr:ext cx="534377" cy="259045"/>
    <xdr:sp macro="" textlink="">
      <xdr:nvSpPr>
        <xdr:cNvPr id="142" name="テキスト ボックス 141"/>
        <xdr:cNvSpPr txBox="1"/>
      </xdr:nvSpPr>
      <xdr:spPr>
        <a:xfrm>
          <a:off x="2641111" y="989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39,948</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156200</xdr:rowOff>
    </xdr:from>
    <xdr:to>
      <xdr:col>3</xdr:col>
      <xdr:colOff>3175</xdr:colOff>
      <xdr:row>51</xdr:row>
      <xdr:rowOff>86350</xdr:rowOff>
    </xdr:to>
    <xdr:sp macro="" textlink="">
      <xdr:nvSpPr>
        <xdr:cNvPr id="143" name="円/楕円 142"/>
        <xdr:cNvSpPr/>
      </xdr:nvSpPr>
      <xdr:spPr>
        <a:xfrm>
          <a:off x="1968500" y="8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102877</xdr:rowOff>
    </xdr:from>
    <xdr:ext cx="599010" cy="259045"/>
    <xdr:sp macro="" textlink="">
      <xdr:nvSpPr>
        <xdr:cNvPr id="144" name="テキスト ボックス 143"/>
        <xdr:cNvSpPr txBox="1"/>
      </xdr:nvSpPr>
      <xdr:spPr>
        <a:xfrm>
          <a:off x="1719794" y="85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84838</xdr:rowOff>
    </xdr:from>
    <xdr:to>
      <xdr:col>1</xdr:col>
      <xdr:colOff>485775</xdr:colOff>
      <xdr:row>58</xdr:row>
      <xdr:rowOff>14988</xdr:rowOff>
    </xdr:to>
    <xdr:sp macro="" textlink="">
      <xdr:nvSpPr>
        <xdr:cNvPr id="145" name="円/楕円 144"/>
        <xdr:cNvSpPr/>
      </xdr:nvSpPr>
      <xdr:spPr>
        <a:xfrm>
          <a:off x="1079500" y="98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6115</xdr:rowOff>
    </xdr:from>
    <xdr:ext cx="534377" cy="259045"/>
    <xdr:sp macro="" textlink="">
      <xdr:nvSpPr>
        <xdr:cNvPr id="146" name="テキスト ボックス 145"/>
        <xdr:cNvSpPr txBox="1"/>
      </xdr:nvSpPr>
      <xdr:spPr>
        <a:xfrm>
          <a:off x="863111" y="99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155571</xdr:rowOff>
    </xdr:from>
    <xdr:to>
      <xdr:col>6</xdr:col>
      <xdr:colOff>510540</xdr:colOff>
      <xdr:row>78</xdr:row>
      <xdr:rowOff>2639</xdr:rowOff>
    </xdr:to>
    <xdr:cxnSp macro="">
      <xdr:nvCxnSpPr>
        <xdr:cNvPr id="173" name="直線コネクタ 172"/>
        <xdr:cNvCxnSpPr/>
      </xdr:nvCxnSpPr>
      <xdr:spPr>
        <a:xfrm flipV="1">
          <a:off x="4633595" y="11985621"/>
          <a:ext cx="1270" cy="139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6466</xdr:rowOff>
    </xdr:from>
    <xdr:ext cx="534377" cy="259045"/>
    <xdr:sp macro="" textlink="">
      <xdr:nvSpPr>
        <xdr:cNvPr id="174" name="民生費最小値テキスト"/>
        <xdr:cNvSpPr txBox="1"/>
      </xdr:nvSpPr>
      <xdr:spPr>
        <a:xfrm>
          <a:off x="4686300" y="133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78</xdr:row>
      <xdr:rowOff>2639</xdr:rowOff>
    </xdr:from>
    <xdr:to>
      <xdr:col>6</xdr:col>
      <xdr:colOff>600075</xdr:colOff>
      <xdr:row>78</xdr:row>
      <xdr:rowOff>2639</xdr:rowOff>
    </xdr:to>
    <xdr:cxnSp macro="">
      <xdr:nvCxnSpPr>
        <xdr:cNvPr id="175" name="直線コネクタ 174"/>
        <xdr:cNvCxnSpPr/>
      </xdr:nvCxnSpPr>
      <xdr:spPr>
        <a:xfrm>
          <a:off x="4546600" y="13375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102248</xdr:rowOff>
    </xdr:from>
    <xdr:ext cx="599010" cy="259045"/>
    <xdr:sp macro="" textlink="">
      <xdr:nvSpPr>
        <xdr:cNvPr id="176" name="民生費最大値テキスト"/>
        <xdr:cNvSpPr txBox="1"/>
      </xdr:nvSpPr>
      <xdr:spPr>
        <a:xfrm>
          <a:off x="4686300" y="1176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69</xdr:row>
      <xdr:rowOff>155571</xdr:rowOff>
    </xdr:from>
    <xdr:to>
      <xdr:col>6</xdr:col>
      <xdr:colOff>600075</xdr:colOff>
      <xdr:row>69</xdr:row>
      <xdr:rowOff>155571</xdr:rowOff>
    </xdr:to>
    <xdr:cxnSp macro="">
      <xdr:nvCxnSpPr>
        <xdr:cNvPr id="177" name="直線コネクタ 176"/>
        <xdr:cNvCxnSpPr/>
      </xdr:nvCxnSpPr>
      <xdr:spPr>
        <a:xfrm>
          <a:off x="4546600" y="1198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94780</xdr:rowOff>
    </xdr:from>
    <xdr:to>
      <xdr:col>6</xdr:col>
      <xdr:colOff>511175</xdr:colOff>
      <xdr:row>77</xdr:row>
      <xdr:rowOff>17906</xdr:rowOff>
    </xdr:to>
    <xdr:cxnSp macro="">
      <xdr:nvCxnSpPr>
        <xdr:cNvPr id="178" name="直線コネクタ 177"/>
        <xdr:cNvCxnSpPr/>
      </xdr:nvCxnSpPr>
      <xdr:spPr>
        <a:xfrm flipV="1">
          <a:off x="3797300" y="13124980"/>
          <a:ext cx="838200" cy="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104887</xdr:rowOff>
    </xdr:from>
    <xdr:ext cx="599010" cy="259045"/>
    <xdr:sp macro="" textlink="">
      <xdr:nvSpPr>
        <xdr:cNvPr id="179" name="民生費平均値テキスト"/>
        <xdr:cNvSpPr txBox="1"/>
      </xdr:nvSpPr>
      <xdr:spPr>
        <a:xfrm>
          <a:off x="4686300" y="126207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82010</xdr:rowOff>
    </xdr:from>
    <xdr:to>
      <xdr:col>6</xdr:col>
      <xdr:colOff>561975</xdr:colOff>
      <xdr:row>75</xdr:row>
      <xdr:rowOff>12160</xdr:rowOff>
    </xdr:to>
    <xdr:sp macro="" textlink="">
      <xdr:nvSpPr>
        <xdr:cNvPr id="180" name="フローチャート : 判断 179"/>
        <xdr:cNvSpPr/>
      </xdr:nvSpPr>
      <xdr:spPr>
        <a:xfrm>
          <a:off x="4584700" y="1276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17906</xdr:rowOff>
    </xdr:from>
    <xdr:to>
      <xdr:col>5</xdr:col>
      <xdr:colOff>358775</xdr:colOff>
      <xdr:row>77</xdr:row>
      <xdr:rowOff>101981</xdr:rowOff>
    </xdr:to>
    <xdr:cxnSp macro="">
      <xdr:nvCxnSpPr>
        <xdr:cNvPr id="181" name="直線コネクタ 180"/>
        <xdr:cNvCxnSpPr/>
      </xdr:nvCxnSpPr>
      <xdr:spPr>
        <a:xfrm flipV="1">
          <a:off x="2908300" y="13219556"/>
          <a:ext cx="889000" cy="8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28125</xdr:rowOff>
    </xdr:from>
    <xdr:to>
      <xdr:col>5</xdr:col>
      <xdr:colOff>409575</xdr:colOff>
      <xdr:row>73</xdr:row>
      <xdr:rowOff>129725</xdr:rowOff>
    </xdr:to>
    <xdr:sp macro="" textlink="">
      <xdr:nvSpPr>
        <xdr:cNvPr id="182" name="フローチャート : 判断 181"/>
        <xdr:cNvSpPr/>
      </xdr:nvSpPr>
      <xdr:spPr>
        <a:xfrm>
          <a:off x="3746500" y="1254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146252</xdr:rowOff>
    </xdr:from>
    <xdr:ext cx="599010" cy="259045"/>
    <xdr:sp macro="" textlink="">
      <xdr:nvSpPr>
        <xdr:cNvPr id="183" name="テキスト ボックス 182"/>
        <xdr:cNvSpPr txBox="1"/>
      </xdr:nvSpPr>
      <xdr:spPr>
        <a:xfrm>
          <a:off x="3497794" y="1231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101981</xdr:rowOff>
    </xdr:from>
    <xdr:to>
      <xdr:col>4</xdr:col>
      <xdr:colOff>155575</xdr:colOff>
      <xdr:row>78</xdr:row>
      <xdr:rowOff>33613</xdr:rowOff>
    </xdr:to>
    <xdr:cxnSp macro="">
      <xdr:nvCxnSpPr>
        <xdr:cNvPr id="184" name="直線コネクタ 183"/>
        <xdr:cNvCxnSpPr/>
      </xdr:nvCxnSpPr>
      <xdr:spPr>
        <a:xfrm flipV="1">
          <a:off x="2019300" y="13303631"/>
          <a:ext cx="889000" cy="10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135844</xdr:rowOff>
    </xdr:from>
    <xdr:to>
      <xdr:col>4</xdr:col>
      <xdr:colOff>206375</xdr:colOff>
      <xdr:row>74</xdr:row>
      <xdr:rowOff>65994</xdr:rowOff>
    </xdr:to>
    <xdr:sp macro="" textlink="">
      <xdr:nvSpPr>
        <xdr:cNvPr id="185" name="フローチャート : 判断 184"/>
        <xdr:cNvSpPr/>
      </xdr:nvSpPr>
      <xdr:spPr>
        <a:xfrm>
          <a:off x="2857500" y="126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82521</xdr:rowOff>
    </xdr:from>
    <xdr:ext cx="599010" cy="259045"/>
    <xdr:sp macro="" textlink="">
      <xdr:nvSpPr>
        <xdr:cNvPr id="186" name="テキスト ボックス 185"/>
        <xdr:cNvSpPr txBox="1"/>
      </xdr:nvSpPr>
      <xdr:spPr>
        <a:xfrm>
          <a:off x="2608794" y="1242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33613</xdr:rowOff>
    </xdr:from>
    <xdr:to>
      <xdr:col>2</xdr:col>
      <xdr:colOff>638175</xdr:colOff>
      <xdr:row>78</xdr:row>
      <xdr:rowOff>49795</xdr:rowOff>
    </xdr:to>
    <xdr:cxnSp macro="">
      <xdr:nvCxnSpPr>
        <xdr:cNvPr id="187" name="直線コネクタ 186"/>
        <xdr:cNvCxnSpPr/>
      </xdr:nvCxnSpPr>
      <xdr:spPr>
        <a:xfrm flipV="1">
          <a:off x="1130300" y="13406713"/>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55132</xdr:rowOff>
    </xdr:from>
    <xdr:to>
      <xdr:col>3</xdr:col>
      <xdr:colOff>3175</xdr:colOff>
      <xdr:row>74</xdr:row>
      <xdr:rowOff>156732</xdr:rowOff>
    </xdr:to>
    <xdr:sp macro="" textlink="">
      <xdr:nvSpPr>
        <xdr:cNvPr id="188" name="フローチャート : 判断 187"/>
        <xdr:cNvSpPr/>
      </xdr:nvSpPr>
      <xdr:spPr>
        <a:xfrm>
          <a:off x="1968500" y="1274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1809</xdr:rowOff>
    </xdr:from>
    <xdr:ext cx="599010" cy="259045"/>
    <xdr:sp macro="" textlink="">
      <xdr:nvSpPr>
        <xdr:cNvPr id="189" name="テキスト ボックス 188"/>
        <xdr:cNvSpPr txBox="1"/>
      </xdr:nvSpPr>
      <xdr:spPr>
        <a:xfrm>
          <a:off x="1719794" y="125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75364</xdr:rowOff>
    </xdr:from>
    <xdr:to>
      <xdr:col>1</xdr:col>
      <xdr:colOff>485775</xdr:colOff>
      <xdr:row>75</xdr:row>
      <xdr:rowOff>5514</xdr:rowOff>
    </xdr:to>
    <xdr:sp macro="" textlink="">
      <xdr:nvSpPr>
        <xdr:cNvPr id="190" name="フローチャート : 判断 189"/>
        <xdr:cNvSpPr/>
      </xdr:nvSpPr>
      <xdr:spPr>
        <a:xfrm>
          <a:off x="1079500" y="1276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22041</xdr:rowOff>
    </xdr:from>
    <xdr:ext cx="599010" cy="259045"/>
    <xdr:sp macro="" textlink="">
      <xdr:nvSpPr>
        <xdr:cNvPr id="191" name="テキスト ボックス 190"/>
        <xdr:cNvSpPr txBox="1"/>
      </xdr:nvSpPr>
      <xdr:spPr>
        <a:xfrm>
          <a:off x="830794" y="1253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43980</xdr:rowOff>
    </xdr:from>
    <xdr:to>
      <xdr:col>6</xdr:col>
      <xdr:colOff>561975</xdr:colOff>
      <xdr:row>76</xdr:row>
      <xdr:rowOff>145580</xdr:rowOff>
    </xdr:to>
    <xdr:sp macro="" textlink="">
      <xdr:nvSpPr>
        <xdr:cNvPr id="197" name="円/楕円 196"/>
        <xdr:cNvSpPr/>
      </xdr:nvSpPr>
      <xdr:spPr>
        <a:xfrm>
          <a:off x="4584700" y="130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22407</xdr:rowOff>
    </xdr:from>
    <xdr:ext cx="599010" cy="259045"/>
    <xdr:sp macro="" textlink="">
      <xdr:nvSpPr>
        <xdr:cNvPr id="198" name="民生費該当値テキスト"/>
        <xdr:cNvSpPr txBox="1"/>
      </xdr:nvSpPr>
      <xdr:spPr>
        <a:xfrm>
          <a:off x="4686300" y="1305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138556</xdr:rowOff>
    </xdr:from>
    <xdr:to>
      <xdr:col>5</xdr:col>
      <xdr:colOff>409575</xdr:colOff>
      <xdr:row>77</xdr:row>
      <xdr:rowOff>68706</xdr:rowOff>
    </xdr:to>
    <xdr:sp macro="" textlink="">
      <xdr:nvSpPr>
        <xdr:cNvPr id="199" name="円/楕円 198"/>
        <xdr:cNvSpPr/>
      </xdr:nvSpPr>
      <xdr:spPr>
        <a:xfrm>
          <a:off x="3746500" y="131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59833</xdr:rowOff>
    </xdr:from>
    <xdr:ext cx="599010" cy="259045"/>
    <xdr:sp macro="" textlink="">
      <xdr:nvSpPr>
        <xdr:cNvPr id="200" name="テキスト ボックス 199"/>
        <xdr:cNvSpPr txBox="1"/>
      </xdr:nvSpPr>
      <xdr:spPr>
        <a:xfrm>
          <a:off x="3497794" y="1326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51181</xdr:rowOff>
    </xdr:from>
    <xdr:to>
      <xdr:col>4</xdr:col>
      <xdr:colOff>206375</xdr:colOff>
      <xdr:row>77</xdr:row>
      <xdr:rowOff>152781</xdr:rowOff>
    </xdr:to>
    <xdr:sp macro="" textlink="">
      <xdr:nvSpPr>
        <xdr:cNvPr id="201" name="円/楕円 200"/>
        <xdr:cNvSpPr/>
      </xdr:nvSpPr>
      <xdr:spPr>
        <a:xfrm>
          <a:off x="2857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143908</xdr:rowOff>
    </xdr:from>
    <xdr:ext cx="599010" cy="259045"/>
    <xdr:sp macro="" textlink="">
      <xdr:nvSpPr>
        <xdr:cNvPr id="202" name="テキスト ボックス 201"/>
        <xdr:cNvSpPr txBox="1"/>
      </xdr:nvSpPr>
      <xdr:spPr>
        <a:xfrm>
          <a:off x="2608794" y="1334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154263</xdr:rowOff>
    </xdr:from>
    <xdr:to>
      <xdr:col>3</xdr:col>
      <xdr:colOff>3175</xdr:colOff>
      <xdr:row>78</xdr:row>
      <xdr:rowOff>84413</xdr:rowOff>
    </xdr:to>
    <xdr:sp macro="" textlink="">
      <xdr:nvSpPr>
        <xdr:cNvPr id="203" name="円/楕円 202"/>
        <xdr:cNvSpPr/>
      </xdr:nvSpPr>
      <xdr:spPr>
        <a:xfrm>
          <a:off x="1968500" y="133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75540</xdr:rowOff>
    </xdr:from>
    <xdr:ext cx="534377" cy="259045"/>
    <xdr:sp macro="" textlink="">
      <xdr:nvSpPr>
        <xdr:cNvPr id="204" name="テキスト ボックス 203"/>
        <xdr:cNvSpPr txBox="1"/>
      </xdr:nvSpPr>
      <xdr:spPr>
        <a:xfrm>
          <a:off x="1752111" y="134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170445</xdr:rowOff>
    </xdr:from>
    <xdr:to>
      <xdr:col>1</xdr:col>
      <xdr:colOff>485775</xdr:colOff>
      <xdr:row>78</xdr:row>
      <xdr:rowOff>100595</xdr:rowOff>
    </xdr:to>
    <xdr:sp macro="" textlink="">
      <xdr:nvSpPr>
        <xdr:cNvPr id="205" name="円/楕円 204"/>
        <xdr:cNvSpPr/>
      </xdr:nvSpPr>
      <xdr:spPr>
        <a:xfrm>
          <a:off x="1079500" y="133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91722</xdr:rowOff>
    </xdr:from>
    <xdr:ext cx="534377" cy="259045"/>
    <xdr:sp macro="" textlink="">
      <xdr:nvSpPr>
        <xdr:cNvPr id="206" name="テキスト ボックス 205"/>
        <xdr:cNvSpPr txBox="1"/>
      </xdr:nvSpPr>
      <xdr:spPr>
        <a:xfrm>
          <a:off x="863111" y="1346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1" name="直線コネクタ 230"/>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2"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3" name="直線コネクタ 232"/>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4"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5" name="直線コネクタ 234"/>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52718</xdr:rowOff>
    </xdr:from>
    <xdr:to>
      <xdr:col>6</xdr:col>
      <xdr:colOff>511175</xdr:colOff>
      <xdr:row>98</xdr:row>
      <xdr:rowOff>73425</xdr:rowOff>
    </xdr:to>
    <xdr:cxnSp macro="">
      <xdr:nvCxnSpPr>
        <xdr:cNvPr id="236" name="直線コネクタ 235"/>
        <xdr:cNvCxnSpPr/>
      </xdr:nvCxnSpPr>
      <xdr:spPr>
        <a:xfrm>
          <a:off x="3797300" y="16854818"/>
          <a:ext cx="8382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7"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8" name="フローチャート : 判断 237"/>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25876</xdr:rowOff>
    </xdr:from>
    <xdr:to>
      <xdr:col>5</xdr:col>
      <xdr:colOff>358775</xdr:colOff>
      <xdr:row>98</xdr:row>
      <xdr:rowOff>52718</xdr:rowOff>
    </xdr:to>
    <xdr:cxnSp macro="">
      <xdr:nvCxnSpPr>
        <xdr:cNvPr id="239" name="直線コネクタ 238"/>
        <xdr:cNvCxnSpPr/>
      </xdr:nvCxnSpPr>
      <xdr:spPr>
        <a:xfrm>
          <a:off x="2908300" y="1682797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0" name="フローチャート : 判断 239"/>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1" name="テキスト ボックス 240"/>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129184</xdr:rowOff>
    </xdr:from>
    <xdr:to>
      <xdr:col>4</xdr:col>
      <xdr:colOff>155575</xdr:colOff>
      <xdr:row>98</xdr:row>
      <xdr:rowOff>25876</xdr:rowOff>
    </xdr:to>
    <xdr:cxnSp macro="">
      <xdr:nvCxnSpPr>
        <xdr:cNvPr id="242" name="直線コネクタ 241"/>
        <xdr:cNvCxnSpPr/>
      </xdr:nvCxnSpPr>
      <xdr:spPr>
        <a:xfrm>
          <a:off x="2019300" y="16759834"/>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3" name="フローチャート : 判断 242"/>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4" name="テキスト ボックス 243"/>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81845</xdr:rowOff>
    </xdr:from>
    <xdr:to>
      <xdr:col>2</xdr:col>
      <xdr:colOff>638175</xdr:colOff>
      <xdr:row>97</xdr:row>
      <xdr:rowOff>129184</xdr:rowOff>
    </xdr:to>
    <xdr:cxnSp macro="">
      <xdr:nvCxnSpPr>
        <xdr:cNvPr id="245" name="直線コネクタ 244"/>
        <xdr:cNvCxnSpPr/>
      </xdr:nvCxnSpPr>
      <xdr:spPr>
        <a:xfrm>
          <a:off x="1130300" y="16712495"/>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6" name="フローチャート : 判断 245"/>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7" name="テキスト ボックス 246"/>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8" name="フローチャート : 判断 247"/>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49" name="テキスト ボックス 248"/>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22625</xdr:rowOff>
    </xdr:from>
    <xdr:to>
      <xdr:col>6</xdr:col>
      <xdr:colOff>561975</xdr:colOff>
      <xdr:row>98</xdr:row>
      <xdr:rowOff>124225</xdr:rowOff>
    </xdr:to>
    <xdr:sp macro="" textlink="">
      <xdr:nvSpPr>
        <xdr:cNvPr id="255" name="円/楕円 254"/>
        <xdr:cNvSpPr/>
      </xdr:nvSpPr>
      <xdr:spPr>
        <a:xfrm>
          <a:off x="4584700" y="168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109002</xdr:rowOff>
    </xdr:from>
    <xdr:ext cx="534377" cy="259045"/>
    <xdr:sp macro="" textlink="">
      <xdr:nvSpPr>
        <xdr:cNvPr id="256" name="衛生費該当値テキスト"/>
        <xdr:cNvSpPr txBox="1"/>
      </xdr:nvSpPr>
      <xdr:spPr>
        <a:xfrm>
          <a:off x="4686300" y="167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1918</xdr:rowOff>
    </xdr:from>
    <xdr:to>
      <xdr:col>5</xdr:col>
      <xdr:colOff>409575</xdr:colOff>
      <xdr:row>98</xdr:row>
      <xdr:rowOff>103518</xdr:rowOff>
    </xdr:to>
    <xdr:sp macro="" textlink="">
      <xdr:nvSpPr>
        <xdr:cNvPr id="257" name="円/楕円 256"/>
        <xdr:cNvSpPr/>
      </xdr:nvSpPr>
      <xdr:spPr>
        <a:xfrm>
          <a:off x="37465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94645</xdr:rowOff>
    </xdr:from>
    <xdr:ext cx="534377" cy="259045"/>
    <xdr:sp macro="" textlink="">
      <xdr:nvSpPr>
        <xdr:cNvPr id="258" name="テキスト ボックス 257"/>
        <xdr:cNvSpPr txBox="1"/>
      </xdr:nvSpPr>
      <xdr:spPr>
        <a:xfrm>
          <a:off x="3530111" y="168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146526</xdr:rowOff>
    </xdr:from>
    <xdr:to>
      <xdr:col>4</xdr:col>
      <xdr:colOff>206375</xdr:colOff>
      <xdr:row>98</xdr:row>
      <xdr:rowOff>76676</xdr:rowOff>
    </xdr:to>
    <xdr:sp macro="" textlink="">
      <xdr:nvSpPr>
        <xdr:cNvPr id="259" name="円/楕円 258"/>
        <xdr:cNvSpPr/>
      </xdr:nvSpPr>
      <xdr:spPr>
        <a:xfrm>
          <a:off x="2857500" y="167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67803</xdr:rowOff>
    </xdr:from>
    <xdr:ext cx="534377" cy="259045"/>
    <xdr:sp macro="" textlink="">
      <xdr:nvSpPr>
        <xdr:cNvPr id="260" name="テキスト ボックス 259"/>
        <xdr:cNvSpPr txBox="1"/>
      </xdr:nvSpPr>
      <xdr:spPr>
        <a:xfrm>
          <a:off x="2641111" y="168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78384</xdr:rowOff>
    </xdr:from>
    <xdr:to>
      <xdr:col>3</xdr:col>
      <xdr:colOff>3175</xdr:colOff>
      <xdr:row>98</xdr:row>
      <xdr:rowOff>8534</xdr:rowOff>
    </xdr:to>
    <xdr:sp macro="" textlink="">
      <xdr:nvSpPr>
        <xdr:cNvPr id="261" name="円/楕円 260"/>
        <xdr:cNvSpPr/>
      </xdr:nvSpPr>
      <xdr:spPr>
        <a:xfrm>
          <a:off x="19685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171111</xdr:rowOff>
    </xdr:from>
    <xdr:ext cx="534377" cy="259045"/>
    <xdr:sp macro="" textlink="">
      <xdr:nvSpPr>
        <xdr:cNvPr id="262" name="テキスト ボックス 261"/>
        <xdr:cNvSpPr txBox="1"/>
      </xdr:nvSpPr>
      <xdr:spPr>
        <a:xfrm>
          <a:off x="1752111" y="168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31045</xdr:rowOff>
    </xdr:from>
    <xdr:to>
      <xdr:col>1</xdr:col>
      <xdr:colOff>485775</xdr:colOff>
      <xdr:row>97</xdr:row>
      <xdr:rowOff>132645</xdr:rowOff>
    </xdr:to>
    <xdr:sp macro="" textlink="">
      <xdr:nvSpPr>
        <xdr:cNvPr id="263" name="円/楕円 262"/>
        <xdr:cNvSpPr/>
      </xdr:nvSpPr>
      <xdr:spPr>
        <a:xfrm>
          <a:off x="1079500" y="166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123772</xdr:rowOff>
    </xdr:from>
    <xdr:ext cx="534377" cy="259045"/>
    <xdr:sp macro="" textlink="">
      <xdr:nvSpPr>
        <xdr:cNvPr id="264" name="テキスト ボックス 263"/>
        <xdr:cNvSpPr txBox="1"/>
      </xdr:nvSpPr>
      <xdr:spPr>
        <a:xfrm>
          <a:off x="863111" y="167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6" name="直線コネクタ 285"/>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89"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0" name="直線コネクタ 289"/>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135403</xdr:rowOff>
    </xdr:from>
    <xdr:to>
      <xdr:col>15</xdr:col>
      <xdr:colOff>180975</xdr:colOff>
      <xdr:row>38</xdr:row>
      <xdr:rowOff>139700</xdr:rowOff>
    </xdr:to>
    <xdr:cxnSp macro="">
      <xdr:nvCxnSpPr>
        <xdr:cNvPr id="291" name="直線コネクタ 290"/>
        <xdr:cNvCxnSpPr/>
      </xdr:nvCxnSpPr>
      <xdr:spPr>
        <a:xfrm>
          <a:off x="9639300" y="6650503"/>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2"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3" name="フローチャート : 判断 292"/>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108610</xdr:rowOff>
    </xdr:from>
    <xdr:to>
      <xdr:col>14</xdr:col>
      <xdr:colOff>28575</xdr:colOff>
      <xdr:row>38</xdr:row>
      <xdr:rowOff>135403</xdr:rowOff>
    </xdr:to>
    <xdr:cxnSp macro="">
      <xdr:nvCxnSpPr>
        <xdr:cNvPr id="294" name="直線コネクタ 293"/>
        <xdr:cNvCxnSpPr/>
      </xdr:nvCxnSpPr>
      <xdr:spPr>
        <a:xfrm>
          <a:off x="8750300" y="6623710"/>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5" name="フローチャート : 判断 294"/>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6" name="テキスト ボックス 295"/>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23343</xdr:rowOff>
    </xdr:from>
    <xdr:to>
      <xdr:col>12</xdr:col>
      <xdr:colOff>511175</xdr:colOff>
      <xdr:row>38</xdr:row>
      <xdr:rowOff>108610</xdr:rowOff>
    </xdr:to>
    <xdr:cxnSp macro="">
      <xdr:nvCxnSpPr>
        <xdr:cNvPr id="297" name="直線コネクタ 296"/>
        <xdr:cNvCxnSpPr/>
      </xdr:nvCxnSpPr>
      <xdr:spPr>
        <a:xfrm>
          <a:off x="7861300" y="6538443"/>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8" name="フローチャート : 判断 297"/>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299" name="テキスト ボックス 298"/>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848</xdr:rowOff>
    </xdr:from>
    <xdr:to>
      <xdr:col>11</xdr:col>
      <xdr:colOff>307975</xdr:colOff>
      <xdr:row>38</xdr:row>
      <xdr:rowOff>23343</xdr:rowOff>
    </xdr:to>
    <xdr:cxnSp macro="">
      <xdr:nvCxnSpPr>
        <xdr:cNvPr id="300" name="直線コネクタ 299"/>
        <xdr:cNvCxnSpPr/>
      </xdr:nvCxnSpPr>
      <xdr:spPr>
        <a:xfrm>
          <a:off x="6972300" y="6515948"/>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1" name="フローチャート : 判断 300"/>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2" name="テキスト ボックス 301"/>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3" name="フローチャート : 判断 302"/>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4" name="テキスト ボックス 303"/>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0" name="円/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84603</xdr:rowOff>
    </xdr:from>
    <xdr:to>
      <xdr:col>14</xdr:col>
      <xdr:colOff>79375</xdr:colOff>
      <xdr:row>39</xdr:row>
      <xdr:rowOff>14753</xdr:rowOff>
    </xdr:to>
    <xdr:sp macro="" textlink="">
      <xdr:nvSpPr>
        <xdr:cNvPr id="312" name="円/楕円 311"/>
        <xdr:cNvSpPr/>
      </xdr:nvSpPr>
      <xdr:spPr>
        <a:xfrm>
          <a:off x="9588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5880</xdr:rowOff>
    </xdr:from>
    <xdr:ext cx="313932" cy="259045"/>
    <xdr:sp macro="" textlink="">
      <xdr:nvSpPr>
        <xdr:cNvPr id="313" name="テキスト ボックス 312"/>
        <xdr:cNvSpPr txBox="1"/>
      </xdr:nvSpPr>
      <xdr:spPr>
        <a:xfrm>
          <a:off x="9482333" y="6692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57810</xdr:rowOff>
    </xdr:from>
    <xdr:to>
      <xdr:col>12</xdr:col>
      <xdr:colOff>561975</xdr:colOff>
      <xdr:row>38</xdr:row>
      <xdr:rowOff>159410</xdr:rowOff>
    </xdr:to>
    <xdr:sp macro="" textlink="">
      <xdr:nvSpPr>
        <xdr:cNvPr id="314" name="円/楕円 313"/>
        <xdr:cNvSpPr/>
      </xdr:nvSpPr>
      <xdr:spPr>
        <a:xfrm>
          <a:off x="869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150537</xdr:rowOff>
    </xdr:from>
    <xdr:ext cx="378565" cy="259045"/>
    <xdr:sp macro="" textlink="">
      <xdr:nvSpPr>
        <xdr:cNvPr id="315" name="テキスト ボックス 314"/>
        <xdr:cNvSpPr txBox="1"/>
      </xdr:nvSpPr>
      <xdr:spPr>
        <a:xfrm>
          <a:off x="8561017" y="666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143993</xdr:rowOff>
    </xdr:from>
    <xdr:to>
      <xdr:col>11</xdr:col>
      <xdr:colOff>358775</xdr:colOff>
      <xdr:row>38</xdr:row>
      <xdr:rowOff>74143</xdr:rowOff>
    </xdr:to>
    <xdr:sp macro="" textlink="">
      <xdr:nvSpPr>
        <xdr:cNvPr id="316" name="円/楕円 315"/>
        <xdr:cNvSpPr/>
      </xdr:nvSpPr>
      <xdr:spPr>
        <a:xfrm>
          <a:off x="7810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90670</xdr:rowOff>
    </xdr:from>
    <xdr:ext cx="469744" cy="259045"/>
    <xdr:sp macro="" textlink="">
      <xdr:nvSpPr>
        <xdr:cNvPr id="317" name="テキスト ボックス 316"/>
        <xdr:cNvSpPr txBox="1"/>
      </xdr:nvSpPr>
      <xdr:spPr>
        <a:xfrm>
          <a:off x="7626427" y="626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121498</xdr:rowOff>
    </xdr:from>
    <xdr:to>
      <xdr:col>10</xdr:col>
      <xdr:colOff>155575</xdr:colOff>
      <xdr:row>38</xdr:row>
      <xdr:rowOff>51648</xdr:rowOff>
    </xdr:to>
    <xdr:sp macro="" textlink="">
      <xdr:nvSpPr>
        <xdr:cNvPr id="318" name="円/楕円 317"/>
        <xdr:cNvSpPr/>
      </xdr:nvSpPr>
      <xdr:spPr>
        <a:xfrm>
          <a:off x="6921500" y="646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68175</xdr:rowOff>
    </xdr:from>
    <xdr:ext cx="469744" cy="259045"/>
    <xdr:sp macro="" textlink="">
      <xdr:nvSpPr>
        <xdr:cNvPr id="319" name="テキスト ボックス 318"/>
        <xdr:cNvSpPr txBox="1"/>
      </xdr:nvSpPr>
      <xdr:spPr>
        <a:xfrm>
          <a:off x="6737427" y="624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3" name="直線コネクタ 342"/>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4"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5" name="直線コネクタ 344"/>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6"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7" name="直線コネクタ 346"/>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74511</xdr:rowOff>
    </xdr:from>
    <xdr:to>
      <xdr:col>15</xdr:col>
      <xdr:colOff>180975</xdr:colOff>
      <xdr:row>58</xdr:row>
      <xdr:rowOff>19228</xdr:rowOff>
    </xdr:to>
    <xdr:cxnSp macro="">
      <xdr:nvCxnSpPr>
        <xdr:cNvPr id="348" name="直線コネクタ 347"/>
        <xdr:cNvCxnSpPr/>
      </xdr:nvCxnSpPr>
      <xdr:spPr>
        <a:xfrm flipV="1">
          <a:off x="9639300" y="9675711"/>
          <a:ext cx="838200" cy="28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49"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0" name="フローチャート : 判断 349"/>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19228</xdr:rowOff>
    </xdr:from>
    <xdr:to>
      <xdr:col>14</xdr:col>
      <xdr:colOff>28575</xdr:colOff>
      <xdr:row>58</xdr:row>
      <xdr:rowOff>48793</xdr:rowOff>
    </xdr:to>
    <xdr:cxnSp macro="">
      <xdr:nvCxnSpPr>
        <xdr:cNvPr id="351" name="直線コネクタ 350"/>
        <xdr:cNvCxnSpPr/>
      </xdr:nvCxnSpPr>
      <xdr:spPr>
        <a:xfrm flipV="1">
          <a:off x="8750300" y="9963328"/>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2" name="フローチャート : 判断 351"/>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3" name="テキスト ボックス 352"/>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48793</xdr:rowOff>
    </xdr:from>
    <xdr:to>
      <xdr:col>12</xdr:col>
      <xdr:colOff>511175</xdr:colOff>
      <xdr:row>58</xdr:row>
      <xdr:rowOff>51498</xdr:rowOff>
    </xdr:to>
    <xdr:cxnSp macro="">
      <xdr:nvCxnSpPr>
        <xdr:cNvPr id="354" name="直線コネクタ 353"/>
        <xdr:cNvCxnSpPr/>
      </xdr:nvCxnSpPr>
      <xdr:spPr>
        <a:xfrm flipV="1">
          <a:off x="7861300" y="999289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5" name="フローチャート : 判断 354"/>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6" name="テキスト ボックス 355"/>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51498</xdr:rowOff>
    </xdr:from>
    <xdr:to>
      <xdr:col>11</xdr:col>
      <xdr:colOff>307975</xdr:colOff>
      <xdr:row>58</xdr:row>
      <xdr:rowOff>54584</xdr:rowOff>
    </xdr:to>
    <xdr:cxnSp macro="">
      <xdr:nvCxnSpPr>
        <xdr:cNvPr id="357" name="直線コネクタ 356"/>
        <xdr:cNvCxnSpPr/>
      </xdr:nvCxnSpPr>
      <xdr:spPr>
        <a:xfrm flipV="1">
          <a:off x="6972300" y="9995598"/>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8" name="フローチャート : 判断 357"/>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59" name="テキスト ボックス 358"/>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0" name="フローチャート : 判断 359"/>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1" name="テキスト ボックス 360"/>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23711</xdr:rowOff>
    </xdr:from>
    <xdr:to>
      <xdr:col>15</xdr:col>
      <xdr:colOff>231775</xdr:colOff>
      <xdr:row>56</xdr:row>
      <xdr:rowOff>125311</xdr:rowOff>
    </xdr:to>
    <xdr:sp macro="" textlink="">
      <xdr:nvSpPr>
        <xdr:cNvPr id="367" name="円/楕円 366"/>
        <xdr:cNvSpPr/>
      </xdr:nvSpPr>
      <xdr:spPr>
        <a:xfrm>
          <a:off x="10426700" y="96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46588</xdr:rowOff>
    </xdr:from>
    <xdr:ext cx="534377" cy="259045"/>
    <xdr:sp macro="" textlink="">
      <xdr:nvSpPr>
        <xdr:cNvPr id="368" name="農林水産業費該当値テキスト"/>
        <xdr:cNvSpPr txBox="1"/>
      </xdr:nvSpPr>
      <xdr:spPr>
        <a:xfrm>
          <a:off x="10528300" y="94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139878</xdr:rowOff>
    </xdr:from>
    <xdr:to>
      <xdr:col>14</xdr:col>
      <xdr:colOff>79375</xdr:colOff>
      <xdr:row>58</xdr:row>
      <xdr:rowOff>70028</xdr:rowOff>
    </xdr:to>
    <xdr:sp macro="" textlink="">
      <xdr:nvSpPr>
        <xdr:cNvPr id="369" name="円/楕円 368"/>
        <xdr:cNvSpPr/>
      </xdr:nvSpPr>
      <xdr:spPr>
        <a:xfrm>
          <a:off x="9588500" y="99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61155</xdr:rowOff>
    </xdr:from>
    <xdr:ext cx="469744" cy="259045"/>
    <xdr:sp macro="" textlink="">
      <xdr:nvSpPr>
        <xdr:cNvPr id="370" name="テキスト ボックス 369"/>
        <xdr:cNvSpPr txBox="1"/>
      </xdr:nvSpPr>
      <xdr:spPr>
        <a:xfrm>
          <a:off x="9404427" y="1000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169443</xdr:rowOff>
    </xdr:from>
    <xdr:to>
      <xdr:col>12</xdr:col>
      <xdr:colOff>561975</xdr:colOff>
      <xdr:row>58</xdr:row>
      <xdr:rowOff>99593</xdr:rowOff>
    </xdr:to>
    <xdr:sp macro="" textlink="">
      <xdr:nvSpPr>
        <xdr:cNvPr id="371" name="円/楕円 370"/>
        <xdr:cNvSpPr/>
      </xdr:nvSpPr>
      <xdr:spPr>
        <a:xfrm>
          <a:off x="8699500" y="99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90720</xdr:rowOff>
    </xdr:from>
    <xdr:ext cx="469744" cy="259045"/>
    <xdr:sp macro="" textlink="">
      <xdr:nvSpPr>
        <xdr:cNvPr id="372" name="テキスト ボックス 371"/>
        <xdr:cNvSpPr txBox="1"/>
      </xdr:nvSpPr>
      <xdr:spPr>
        <a:xfrm>
          <a:off x="8515427" y="1003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698</xdr:rowOff>
    </xdr:from>
    <xdr:to>
      <xdr:col>11</xdr:col>
      <xdr:colOff>358775</xdr:colOff>
      <xdr:row>58</xdr:row>
      <xdr:rowOff>102298</xdr:rowOff>
    </xdr:to>
    <xdr:sp macro="" textlink="">
      <xdr:nvSpPr>
        <xdr:cNvPr id="373" name="円/楕円 372"/>
        <xdr:cNvSpPr/>
      </xdr:nvSpPr>
      <xdr:spPr>
        <a:xfrm>
          <a:off x="7810500" y="99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93425</xdr:rowOff>
    </xdr:from>
    <xdr:ext cx="469744" cy="259045"/>
    <xdr:sp macro="" textlink="">
      <xdr:nvSpPr>
        <xdr:cNvPr id="374" name="テキスト ボックス 373"/>
        <xdr:cNvSpPr txBox="1"/>
      </xdr:nvSpPr>
      <xdr:spPr>
        <a:xfrm>
          <a:off x="7626427" y="1003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3784</xdr:rowOff>
    </xdr:from>
    <xdr:to>
      <xdr:col>10</xdr:col>
      <xdr:colOff>155575</xdr:colOff>
      <xdr:row>58</xdr:row>
      <xdr:rowOff>105384</xdr:rowOff>
    </xdr:to>
    <xdr:sp macro="" textlink="">
      <xdr:nvSpPr>
        <xdr:cNvPr id="375" name="円/楕円 374"/>
        <xdr:cNvSpPr/>
      </xdr:nvSpPr>
      <xdr:spPr>
        <a:xfrm>
          <a:off x="6921500" y="99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96511</xdr:rowOff>
    </xdr:from>
    <xdr:ext cx="469744" cy="259045"/>
    <xdr:sp macro="" textlink="">
      <xdr:nvSpPr>
        <xdr:cNvPr id="376" name="テキスト ボックス 375"/>
        <xdr:cNvSpPr txBox="1"/>
      </xdr:nvSpPr>
      <xdr:spPr>
        <a:xfrm>
          <a:off x="6737427" y="100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8" name="直線コネクタ 397"/>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399"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0" name="直線コネクタ 399"/>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1"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2" name="直線コネクタ 401"/>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146214</xdr:rowOff>
    </xdr:from>
    <xdr:to>
      <xdr:col>15</xdr:col>
      <xdr:colOff>180975</xdr:colOff>
      <xdr:row>77</xdr:row>
      <xdr:rowOff>25172</xdr:rowOff>
    </xdr:to>
    <xdr:cxnSp macro="">
      <xdr:nvCxnSpPr>
        <xdr:cNvPr id="403" name="直線コネクタ 402"/>
        <xdr:cNvCxnSpPr/>
      </xdr:nvCxnSpPr>
      <xdr:spPr>
        <a:xfrm flipV="1">
          <a:off x="9639300" y="13176414"/>
          <a:ext cx="8382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4"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5" name="フローチャート : 判断 404"/>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25172</xdr:rowOff>
    </xdr:from>
    <xdr:to>
      <xdr:col>14</xdr:col>
      <xdr:colOff>28575</xdr:colOff>
      <xdr:row>77</xdr:row>
      <xdr:rowOff>113776</xdr:rowOff>
    </xdr:to>
    <xdr:cxnSp macro="">
      <xdr:nvCxnSpPr>
        <xdr:cNvPr id="406" name="直線コネクタ 405"/>
        <xdr:cNvCxnSpPr/>
      </xdr:nvCxnSpPr>
      <xdr:spPr>
        <a:xfrm flipV="1">
          <a:off x="8750300" y="13226822"/>
          <a:ext cx="889000" cy="8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7" name="フローチャート : 判断 406"/>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8" name="テキスト ボックス 407"/>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113776</xdr:rowOff>
    </xdr:from>
    <xdr:to>
      <xdr:col>12</xdr:col>
      <xdr:colOff>511175</xdr:colOff>
      <xdr:row>77</xdr:row>
      <xdr:rowOff>127150</xdr:rowOff>
    </xdr:to>
    <xdr:cxnSp macro="">
      <xdr:nvCxnSpPr>
        <xdr:cNvPr id="409" name="直線コネクタ 408"/>
        <xdr:cNvCxnSpPr/>
      </xdr:nvCxnSpPr>
      <xdr:spPr>
        <a:xfrm flipV="1">
          <a:off x="7861300" y="13315426"/>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0" name="フローチャート : 判断 409"/>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1" name="テキスト ボックス 410"/>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122921</xdr:rowOff>
    </xdr:from>
    <xdr:to>
      <xdr:col>11</xdr:col>
      <xdr:colOff>307975</xdr:colOff>
      <xdr:row>77</xdr:row>
      <xdr:rowOff>127150</xdr:rowOff>
    </xdr:to>
    <xdr:cxnSp macro="">
      <xdr:nvCxnSpPr>
        <xdr:cNvPr id="412" name="直線コネクタ 411"/>
        <xdr:cNvCxnSpPr/>
      </xdr:nvCxnSpPr>
      <xdr:spPr>
        <a:xfrm>
          <a:off x="6972300" y="133245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3" name="フローチャート : 判断 412"/>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4" name="テキスト ボックス 413"/>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5" name="フローチャート : 判断 414"/>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6" name="テキスト ボックス 415"/>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95414</xdr:rowOff>
    </xdr:from>
    <xdr:to>
      <xdr:col>15</xdr:col>
      <xdr:colOff>231775</xdr:colOff>
      <xdr:row>77</xdr:row>
      <xdr:rowOff>25564</xdr:rowOff>
    </xdr:to>
    <xdr:sp macro="" textlink="">
      <xdr:nvSpPr>
        <xdr:cNvPr id="422" name="円/楕円 421"/>
        <xdr:cNvSpPr/>
      </xdr:nvSpPr>
      <xdr:spPr>
        <a:xfrm>
          <a:off x="104267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118291</xdr:rowOff>
    </xdr:from>
    <xdr:ext cx="534377" cy="259045"/>
    <xdr:sp macro="" textlink="">
      <xdr:nvSpPr>
        <xdr:cNvPr id="423" name="商工費該当値テキスト"/>
        <xdr:cNvSpPr txBox="1"/>
      </xdr:nvSpPr>
      <xdr:spPr>
        <a:xfrm>
          <a:off x="10528300" y="1297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145822</xdr:rowOff>
    </xdr:from>
    <xdr:to>
      <xdr:col>14</xdr:col>
      <xdr:colOff>79375</xdr:colOff>
      <xdr:row>77</xdr:row>
      <xdr:rowOff>75972</xdr:rowOff>
    </xdr:to>
    <xdr:sp macro="" textlink="">
      <xdr:nvSpPr>
        <xdr:cNvPr id="424" name="円/楕円 423"/>
        <xdr:cNvSpPr/>
      </xdr:nvSpPr>
      <xdr:spPr>
        <a:xfrm>
          <a:off x="9588500" y="131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92498</xdr:rowOff>
    </xdr:from>
    <xdr:ext cx="534377" cy="259045"/>
    <xdr:sp macro="" textlink="">
      <xdr:nvSpPr>
        <xdr:cNvPr id="425" name="テキスト ボックス 424"/>
        <xdr:cNvSpPr txBox="1"/>
      </xdr:nvSpPr>
      <xdr:spPr>
        <a:xfrm>
          <a:off x="9372111" y="129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62976</xdr:rowOff>
    </xdr:from>
    <xdr:to>
      <xdr:col>12</xdr:col>
      <xdr:colOff>561975</xdr:colOff>
      <xdr:row>77</xdr:row>
      <xdr:rowOff>164576</xdr:rowOff>
    </xdr:to>
    <xdr:sp macro="" textlink="">
      <xdr:nvSpPr>
        <xdr:cNvPr id="426" name="円/楕円 425"/>
        <xdr:cNvSpPr/>
      </xdr:nvSpPr>
      <xdr:spPr>
        <a:xfrm>
          <a:off x="8699500" y="1326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9653</xdr:rowOff>
    </xdr:from>
    <xdr:ext cx="469744" cy="259045"/>
    <xdr:sp macro="" textlink="">
      <xdr:nvSpPr>
        <xdr:cNvPr id="427" name="テキスト ボックス 426"/>
        <xdr:cNvSpPr txBox="1"/>
      </xdr:nvSpPr>
      <xdr:spPr>
        <a:xfrm>
          <a:off x="8515427" y="1303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76350</xdr:rowOff>
    </xdr:from>
    <xdr:to>
      <xdr:col>11</xdr:col>
      <xdr:colOff>358775</xdr:colOff>
      <xdr:row>78</xdr:row>
      <xdr:rowOff>6500</xdr:rowOff>
    </xdr:to>
    <xdr:sp macro="" textlink="">
      <xdr:nvSpPr>
        <xdr:cNvPr id="428" name="円/楕円 427"/>
        <xdr:cNvSpPr/>
      </xdr:nvSpPr>
      <xdr:spPr>
        <a:xfrm>
          <a:off x="7810500" y="132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169077</xdr:rowOff>
    </xdr:from>
    <xdr:ext cx="469744" cy="259045"/>
    <xdr:sp macro="" textlink="">
      <xdr:nvSpPr>
        <xdr:cNvPr id="429" name="テキスト ボックス 428"/>
        <xdr:cNvSpPr txBox="1"/>
      </xdr:nvSpPr>
      <xdr:spPr>
        <a:xfrm>
          <a:off x="7626427" y="133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72121</xdr:rowOff>
    </xdr:from>
    <xdr:to>
      <xdr:col>10</xdr:col>
      <xdr:colOff>155575</xdr:colOff>
      <xdr:row>78</xdr:row>
      <xdr:rowOff>2271</xdr:rowOff>
    </xdr:to>
    <xdr:sp macro="" textlink="">
      <xdr:nvSpPr>
        <xdr:cNvPr id="430" name="円/楕円 429"/>
        <xdr:cNvSpPr/>
      </xdr:nvSpPr>
      <xdr:spPr>
        <a:xfrm>
          <a:off x="6921500" y="132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164848</xdr:rowOff>
    </xdr:from>
    <xdr:ext cx="469744" cy="259045"/>
    <xdr:sp macro="" textlink="">
      <xdr:nvSpPr>
        <xdr:cNvPr id="431" name="テキスト ボックス 430"/>
        <xdr:cNvSpPr txBox="1"/>
      </xdr:nvSpPr>
      <xdr:spPr>
        <a:xfrm>
          <a:off x="6737427" y="1336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6" name="直線コネクタ 455"/>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7"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8" name="直線コネクタ 457"/>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59"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0" name="直線コネクタ 459"/>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137547</xdr:rowOff>
    </xdr:from>
    <xdr:to>
      <xdr:col>15</xdr:col>
      <xdr:colOff>180975</xdr:colOff>
      <xdr:row>99</xdr:row>
      <xdr:rowOff>12046</xdr:rowOff>
    </xdr:to>
    <xdr:cxnSp macro="">
      <xdr:nvCxnSpPr>
        <xdr:cNvPr id="461" name="直線コネクタ 460"/>
        <xdr:cNvCxnSpPr/>
      </xdr:nvCxnSpPr>
      <xdr:spPr>
        <a:xfrm flipV="1">
          <a:off x="9639300" y="16939647"/>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2"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3" name="フローチャート : 判断 462"/>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12046</xdr:rowOff>
    </xdr:from>
    <xdr:to>
      <xdr:col>14</xdr:col>
      <xdr:colOff>28575</xdr:colOff>
      <xdr:row>99</xdr:row>
      <xdr:rowOff>29211</xdr:rowOff>
    </xdr:to>
    <xdr:cxnSp macro="">
      <xdr:nvCxnSpPr>
        <xdr:cNvPr id="464" name="直線コネクタ 463"/>
        <xdr:cNvCxnSpPr/>
      </xdr:nvCxnSpPr>
      <xdr:spPr>
        <a:xfrm flipV="1">
          <a:off x="8750300" y="16985596"/>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5" name="フローチャート : 判断 464"/>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6" name="テキスト ボックス 465"/>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29211</xdr:rowOff>
    </xdr:from>
    <xdr:to>
      <xdr:col>12</xdr:col>
      <xdr:colOff>511175</xdr:colOff>
      <xdr:row>99</xdr:row>
      <xdr:rowOff>40202</xdr:rowOff>
    </xdr:to>
    <xdr:cxnSp macro="">
      <xdr:nvCxnSpPr>
        <xdr:cNvPr id="467" name="直線コネクタ 466"/>
        <xdr:cNvCxnSpPr/>
      </xdr:nvCxnSpPr>
      <xdr:spPr>
        <a:xfrm flipV="1">
          <a:off x="7861300" y="17002761"/>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8" name="フローチャート : 判断 467"/>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69" name="テキスト ボックス 468"/>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98895</xdr:rowOff>
    </xdr:from>
    <xdr:to>
      <xdr:col>11</xdr:col>
      <xdr:colOff>307975</xdr:colOff>
      <xdr:row>99</xdr:row>
      <xdr:rowOff>40202</xdr:rowOff>
    </xdr:to>
    <xdr:cxnSp macro="">
      <xdr:nvCxnSpPr>
        <xdr:cNvPr id="470" name="直線コネクタ 469"/>
        <xdr:cNvCxnSpPr/>
      </xdr:nvCxnSpPr>
      <xdr:spPr>
        <a:xfrm>
          <a:off x="6972300" y="16729545"/>
          <a:ext cx="889000" cy="28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1" name="フローチャート : 判断 470"/>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2" name="テキスト ボックス 471"/>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3" name="フローチャート : 判断 472"/>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4" name="テキスト ボックス 473"/>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86747</xdr:rowOff>
    </xdr:from>
    <xdr:to>
      <xdr:col>15</xdr:col>
      <xdr:colOff>231775</xdr:colOff>
      <xdr:row>99</xdr:row>
      <xdr:rowOff>16897</xdr:rowOff>
    </xdr:to>
    <xdr:sp macro="" textlink="">
      <xdr:nvSpPr>
        <xdr:cNvPr id="480" name="円/楕円 479"/>
        <xdr:cNvSpPr/>
      </xdr:nvSpPr>
      <xdr:spPr>
        <a:xfrm>
          <a:off x="10426700" y="168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65174</xdr:rowOff>
    </xdr:from>
    <xdr:ext cx="534377" cy="259045"/>
    <xdr:sp macro="" textlink="">
      <xdr:nvSpPr>
        <xdr:cNvPr id="481" name="土木費該当値テキスト"/>
        <xdr:cNvSpPr txBox="1"/>
      </xdr:nvSpPr>
      <xdr:spPr>
        <a:xfrm>
          <a:off x="10528300" y="1686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132696</xdr:rowOff>
    </xdr:from>
    <xdr:to>
      <xdr:col>14</xdr:col>
      <xdr:colOff>79375</xdr:colOff>
      <xdr:row>99</xdr:row>
      <xdr:rowOff>62846</xdr:rowOff>
    </xdr:to>
    <xdr:sp macro="" textlink="">
      <xdr:nvSpPr>
        <xdr:cNvPr id="482" name="円/楕円 481"/>
        <xdr:cNvSpPr/>
      </xdr:nvSpPr>
      <xdr:spPr>
        <a:xfrm>
          <a:off x="9588500" y="169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53973</xdr:rowOff>
    </xdr:from>
    <xdr:ext cx="534377" cy="259045"/>
    <xdr:sp macro="" textlink="">
      <xdr:nvSpPr>
        <xdr:cNvPr id="483" name="テキスト ボックス 482"/>
        <xdr:cNvSpPr txBox="1"/>
      </xdr:nvSpPr>
      <xdr:spPr>
        <a:xfrm>
          <a:off x="9372111" y="170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149861</xdr:rowOff>
    </xdr:from>
    <xdr:to>
      <xdr:col>12</xdr:col>
      <xdr:colOff>561975</xdr:colOff>
      <xdr:row>99</xdr:row>
      <xdr:rowOff>80011</xdr:rowOff>
    </xdr:to>
    <xdr:sp macro="" textlink="">
      <xdr:nvSpPr>
        <xdr:cNvPr id="484" name="円/楕円 483"/>
        <xdr:cNvSpPr/>
      </xdr:nvSpPr>
      <xdr:spPr>
        <a:xfrm>
          <a:off x="8699500" y="169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71138</xdr:rowOff>
    </xdr:from>
    <xdr:ext cx="534377" cy="259045"/>
    <xdr:sp macro="" textlink="">
      <xdr:nvSpPr>
        <xdr:cNvPr id="485" name="テキスト ボックス 484"/>
        <xdr:cNvSpPr txBox="1"/>
      </xdr:nvSpPr>
      <xdr:spPr>
        <a:xfrm>
          <a:off x="8483111" y="170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160852</xdr:rowOff>
    </xdr:from>
    <xdr:to>
      <xdr:col>11</xdr:col>
      <xdr:colOff>358775</xdr:colOff>
      <xdr:row>99</xdr:row>
      <xdr:rowOff>91002</xdr:rowOff>
    </xdr:to>
    <xdr:sp macro="" textlink="">
      <xdr:nvSpPr>
        <xdr:cNvPr id="486" name="円/楕円 485"/>
        <xdr:cNvSpPr/>
      </xdr:nvSpPr>
      <xdr:spPr>
        <a:xfrm>
          <a:off x="7810500" y="169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82129</xdr:rowOff>
    </xdr:from>
    <xdr:ext cx="534377" cy="259045"/>
    <xdr:sp macro="" textlink="">
      <xdr:nvSpPr>
        <xdr:cNvPr id="487" name="テキスト ボックス 486"/>
        <xdr:cNvSpPr txBox="1"/>
      </xdr:nvSpPr>
      <xdr:spPr>
        <a:xfrm>
          <a:off x="7594111" y="170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48095</xdr:rowOff>
    </xdr:from>
    <xdr:to>
      <xdr:col>10</xdr:col>
      <xdr:colOff>155575</xdr:colOff>
      <xdr:row>97</xdr:row>
      <xdr:rowOff>149695</xdr:rowOff>
    </xdr:to>
    <xdr:sp macro="" textlink="">
      <xdr:nvSpPr>
        <xdr:cNvPr id="488" name="円/楕円 487"/>
        <xdr:cNvSpPr/>
      </xdr:nvSpPr>
      <xdr:spPr>
        <a:xfrm>
          <a:off x="6921500" y="166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140822</xdr:rowOff>
    </xdr:from>
    <xdr:ext cx="534377" cy="259045"/>
    <xdr:sp macro="" textlink="">
      <xdr:nvSpPr>
        <xdr:cNvPr id="489" name="テキスト ボックス 488"/>
        <xdr:cNvSpPr txBox="1"/>
      </xdr:nvSpPr>
      <xdr:spPr>
        <a:xfrm>
          <a:off x="6705111" y="167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4" name="直線コネクタ 513"/>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5"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6" name="直線コネクタ 515"/>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7"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8" name="直線コネクタ 517"/>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34620</xdr:rowOff>
    </xdr:from>
    <xdr:to>
      <xdr:col>23</xdr:col>
      <xdr:colOff>517525</xdr:colOff>
      <xdr:row>38</xdr:row>
      <xdr:rowOff>59271</xdr:rowOff>
    </xdr:to>
    <xdr:cxnSp macro="">
      <xdr:nvCxnSpPr>
        <xdr:cNvPr id="519" name="直線コネクタ 518"/>
        <xdr:cNvCxnSpPr/>
      </xdr:nvCxnSpPr>
      <xdr:spPr>
        <a:xfrm flipV="1">
          <a:off x="15481300" y="6549720"/>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0"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1" name="フローチャート : 判断 520"/>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50660</xdr:rowOff>
    </xdr:from>
    <xdr:to>
      <xdr:col>22</xdr:col>
      <xdr:colOff>365125</xdr:colOff>
      <xdr:row>38</xdr:row>
      <xdr:rowOff>59271</xdr:rowOff>
    </xdr:to>
    <xdr:cxnSp macro="">
      <xdr:nvCxnSpPr>
        <xdr:cNvPr id="522" name="直線コネクタ 521"/>
        <xdr:cNvCxnSpPr/>
      </xdr:nvCxnSpPr>
      <xdr:spPr>
        <a:xfrm>
          <a:off x="14592300" y="6565760"/>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3" name="フローチャート : 判断 522"/>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4" name="テキスト ボックス 523"/>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50660</xdr:rowOff>
    </xdr:from>
    <xdr:to>
      <xdr:col>21</xdr:col>
      <xdr:colOff>161925</xdr:colOff>
      <xdr:row>38</xdr:row>
      <xdr:rowOff>56376</xdr:rowOff>
    </xdr:to>
    <xdr:cxnSp macro="">
      <xdr:nvCxnSpPr>
        <xdr:cNvPr id="525" name="直線コネクタ 524"/>
        <xdr:cNvCxnSpPr/>
      </xdr:nvCxnSpPr>
      <xdr:spPr>
        <a:xfrm flipV="1">
          <a:off x="13703300" y="656576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6" name="フローチャート : 判断 525"/>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7" name="テキスト ボックス 526"/>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56376</xdr:rowOff>
    </xdr:from>
    <xdr:to>
      <xdr:col>19</xdr:col>
      <xdr:colOff>644525</xdr:colOff>
      <xdr:row>38</xdr:row>
      <xdr:rowOff>63843</xdr:rowOff>
    </xdr:to>
    <xdr:cxnSp macro="">
      <xdr:nvCxnSpPr>
        <xdr:cNvPr id="528" name="直線コネクタ 527"/>
        <xdr:cNvCxnSpPr/>
      </xdr:nvCxnSpPr>
      <xdr:spPr>
        <a:xfrm flipV="1">
          <a:off x="12814300" y="6571476"/>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29" name="フローチャート : 判断 528"/>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0" name="テキスト ボックス 529"/>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1" name="フローチャート : 判断 530"/>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2" name="テキスト ボックス 531"/>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155270</xdr:rowOff>
    </xdr:from>
    <xdr:to>
      <xdr:col>23</xdr:col>
      <xdr:colOff>568325</xdr:colOff>
      <xdr:row>38</xdr:row>
      <xdr:rowOff>85420</xdr:rowOff>
    </xdr:to>
    <xdr:sp macro="" textlink="">
      <xdr:nvSpPr>
        <xdr:cNvPr id="538" name="円/楕円 537"/>
        <xdr:cNvSpPr/>
      </xdr:nvSpPr>
      <xdr:spPr>
        <a:xfrm>
          <a:off x="16268700" y="64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133697</xdr:rowOff>
    </xdr:from>
    <xdr:ext cx="534377" cy="259045"/>
    <xdr:sp macro="" textlink="">
      <xdr:nvSpPr>
        <xdr:cNvPr id="539" name="消防費該当値テキスト"/>
        <xdr:cNvSpPr txBox="1"/>
      </xdr:nvSpPr>
      <xdr:spPr>
        <a:xfrm>
          <a:off x="16370300" y="6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8471</xdr:rowOff>
    </xdr:from>
    <xdr:to>
      <xdr:col>22</xdr:col>
      <xdr:colOff>415925</xdr:colOff>
      <xdr:row>38</xdr:row>
      <xdr:rowOff>110071</xdr:rowOff>
    </xdr:to>
    <xdr:sp macro="" textlink="">
      <xdr:nvSpPr>
        <xdr:cNvPr id="540" name="円/楕円 539"/>
        <xdr:cNvSpPr/>
      </xdr:nvSpPr>
      <xdr:spPr>
        <a:xfrm>
          <a:off x="15430500" y="65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101198</xdr:rowOff>
    </xdr:from>
    <xdr:ext cx="534377" cy="259045"/>
    <xdr:sp macro="" textlink="">
      <xdr:nvSpPr>
        <xdr:cNvPr id="541" name="テキスト ボックス 540"/>
        <xdr:cNvSpPr txBox="1"/>
      </xdr:nvSpPr>
      <xdr:spPr>
        <a:xfrm>
          <a:off x="15214111" y="66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171310</xdr:rowOff>
    </xdr:from>
    <xdr:to>
      <xdr:col>21</xdr:col>
      <xdr:colOff>212725</xdr:colOff>
      <xdr:row>38</xdr:row>
      <xdr:rowOff>101460</xdr:rowOff>
    </xdr:to>
    <xdr:sp macro="" textlink="">
      <xdr:nvSpPr>
        <xdr:cNvPr id="542" name="円/楕円 541"/>
        <xdr:cNvSpPr/>
      </xdr:nvSpPr>
      <xdr:spPr>
        <a:xfrm>
          <a:off x="14541500" y="6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92587</xdr:rowOff>
    </xdr:from>
    <xdr:ext cx="534377" cy="259045"/>
    <xdr:sp macro="" textlink="">
      <xdr:nvSpPr>
        <xdr:cNvPr id="543" name="テキスト ボックス 542"/>
        <xdr:cNvSpPr txBox="1"/>
      </xdr:nvSpPr>
      <xdr:spPr>
        <a:xfrm>
          <a:off x="14325111" y="66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5576</xdr:rowOff>
    </xdr:from>
    <xdr:to>
      <xdr:col>20</xdr:col>
      <xdr:colOff>9525</xdr:colOff>
      <xdr:row>38</xdr:row>
      <xdr:rowOff>107176</xdr:rowOff>
    </xdr:to>
    <xdr:sp macro="" textlink="">
      <xdr:nvSpPr>
        <xdr:cNvPr id="544" name="円/楕円 543"/>
        <xdr:cNvSpPr/>
      </xdr:nvSpPr>
      <xdr:spPr>
        <a:xfrm>
          <a:off x="13652500" y="652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98303</xdr:rowOff>
    </xdr:from>
    <xdr:ext cx="534377" cy="259045"/>
    <xdr:sp macro="" textlink="">
      <xdr:nvSpPr>
        <xdr:cNvPr id="545" name="テキスト ボックス 544"/>
        <xdr:cNvSpPr txBox="1"/>
      </xdr:nvSpPr>
      <xdr:spPr>
        <a:xfrm>
          <a:off x="13436111" y="66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13043</xdr:rowOff>
    </xdr:from>
    <xdr:to>
      <xdr:col>18</xdr:col>
      <xdr:colOff>492125</xdr:colOff>
      <xdr:row>38</xdr:row>
      <xdr:rowOff>114643</xdr:rowOff>
    </xdr:to>
    <xdr:sp macro="" textlink="">
      <xdr:nvSpPr>
        <xdr:cNvPr id="546" name="円/楕円 545"/>
        <xdr:cNvSpPr/>
      </xdr:nvSpPr>
      <xdr:spPr>
        <a:xfrm>
          <a:off x="12763500" y="65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105770</xdr:rowOff>
    </xdr:from>
    <xdr:ext cx="534377" cy="259045"/>
    <xdr:sp macro="" textlink="">
      <xdr:nvSpPr>
        <xdr:cNvPr id="547" name="テキスト ボックス 546"/>
        <xdr:cNvSpPr txBox="1"/>
      </xdr:nvSpPr>
      <xdr:spPr>
        <a:xfrm>
          <a:off x="12547111" y="66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2" name="直線コネクタ 571"/>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3"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4" name="直線コネクタ 573"/>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5"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6" name="直線コネクタ 575"/>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22333</xdr:rowOff>
    </xdr:from>
    <xdr:to>
      <xdr:col>23</xdr:col>
      <xdr:colOff>517525</xdr:colOff>
      <xdr:row>56</xdr:row>
      <xdr:rowOff>164008</xdr:rowOff>
    </xdr:to>
    <xdr:cxnSp macro="">
      <xdr:nvCxnSpPr>
        <xdr:cNvPr id="577" name="直線コネクタ 576"/>
        <xdr:cNvCxnSpPr/>
      </xdr:nvCxnSpPr>
      <xdr:spPr>
        <a:xfrm>
          <a:off x="15481300" y="9452083"/>
          <a:ext cx="838200" cy="3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8"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79" name="フローチャート : 判断 578"/>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22333</xdr:rowOff>
    </xdr:from>
    <xdr:to>
      <xdr:col>22</xdr:col>
      <xdr:colOff>365125</xdr:colOff>
      <xdr:row>57</xdr:row>
      <xdr:rowOff>62338</xdr:rowOff>
    </xdr:to>
    <xdr:cxnSp macro="">
      <xdr:nvCxnSpPr>
        <xdr:cNvPr id="580" name="直線コネクタ 579"/>
        <xdr:cNvCxnSpPr/>
      </xdr:nvCxnSpPr>
      <xdr:spPr>
        <a:xfrm flipV="1">
          <a:off x="14592300" y="9452083"/>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1" name="フローチャート : 判断 580"/>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2" name="テキスト ボックス 581"/>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62338</xdr:rowOff>
    </xdr:from>
    <xdr:to>
      <xdr:col>21</xdr:col>
      <xdr:colOff>161925</xdr:colOff>
      <xdr:row>58</xdr:row>
      <xdr:rowOff>116325</xdr:rowOff>
    </xdr:to>
    <xdr:cxnSp macro="">
      <xdr:nvCxnSpPr>
        <xdr:cNvPr id="583" name="直線コネクタ 582"/>
        <xdr:cNvCxnSpPr/>
      </xdr:nvCxnSpPr>
      <xdr:spPr>
        <a:xfrm flipV="1">
          <a:off x="13703300" y="9834988"/>
          <a:ext cx="8890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4" name="フローチャート : 判断 583"/>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5" name="テキスト ボックス 584"/>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121355</xdr:rowOff>
    </xdr:from>
    <xdr:to>
      <xdr:col>19</xdr:col>
      <xdr:colOff>644525</xdr:colOff>
      <xdr:row>58</xdr:row>
      <xdr:rowOff>116325</xdr:rowOff>
    </xdr:to>
    <xdr:cxnSp macro="">
      <xdr:nvCxnSpPr>
        <xdr:cNvPr id="586" name="直線コネクタ 585"/>
        <xdr:cNvCxnSpPr/>
      </xdr:nvCxnSpPr>
      <xdr:spPr>
        <a:xfrm>
          <a:off x="12814300" y="9894005"/>
          <a:ext cx="8890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7" name="フローチャート : 判断 586"/>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8" name="テキスト ボックス 587"/>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89" name="フローチャート : 判断 588"/>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0" name="テキスト ボックス 589"/>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113208</xdr:rowOff>
    </xdr:from>
    <xdr:to>
      <xdr:col>23</xdr:col>
      <xdr:colOff>568325</xdr:colOff>
      <xdr:row>57</xdr:row>
      <xdr:rowOff>43358</xdr:rowOff>
    </xdr:to>
    <xdr:sp macro="" textlink="">
      <xdr:nvSpPr>
        <xdr:cNvPr id="596" name="円/楕円 595"/>
        <xdr:cNvSpPr/>
      </xdr:nvSpPr>
      <xdr:spPr>
        <a:xfrm>
          <a:off x="16268700" y="97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91635</xdr:rowOff>
    </xdr:from>
    <xdr:ext cx="534377" cy="259045"/>
    <xdr:sp macro="" textlink="">
      <xdr:nvSpPr>
        <xdr:cNvPr id="597" name="教育費該当値テキスト"/>
        <xdr:cNvSpPr txBox="1"/>
      </xdr:nvSpPr>
      <xdr:spPr>
        <a:xfrm>
          <a:off x="16370300" y="96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40,724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142983</xdr:rowOff>
    </xdr:from>
    <xdr:to>
      <xdr:col>22</xdr:col>
      <xdr:colOff>415925</xdr:colOff>
      <xdr:row>55</xdr:row>
      <xdr:rowOff>73133</xdr:rowOff>
    </xdr:to>
    <xdr:sp macro="" textlink="">
      <xdr:nvSpPr>
        <xdr:cNvPr id="598" name="円/楕円 597"/>
        <xdr:cNvSpPr/>
      </xdr:nvSpPr>
      <xdr:spPr>
        <a:xfrm>
          <a:off x="15430500" y="94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89660</xdr:rowOff>
    </xdr:from>
    <xdr:ext cx="534377" cy="259045"/>
    <xdr:sp macro="" textlink="">
      <xdr:nvSpPr>
        <xdr:cNvPr id="599" name="テキスト ボックス 598"/>
        <xdr:cNvSpPr txBox="1"/>
      </xdr:nvSpPr>
      <xdr:spPr>
        <a:xfrm>
          <a:off x="15214111" y="91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11538</xdr:rowOff>
    </xdr:from>
    <xdr:to>
      <xdr:col>21</xdr:col>
      <xdr:colOff>212725</xdr:colOff>
      <xdr:row>57</xdr:row>
      <xdr:rowOff>113138</xdr:rowOff>
    </xdr:to>
    <xdr:sp macro="" textlink="">
      <xdr:nvSpPr>
        <xdr:cNvPr id="600" name="円/楕円 599"/>
        <xdr:cNvSpPr/>
      </xdr:nvSpPr>
      <xdr:spPr>
        <a:xfrm>
          <a:off x="14541500" y="97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104265</xdr:rowOff>
    </xdr:from>
    <xdr:ext cx="534377" cy="259045"/>
    <xdr:sp macro="" textlink="">
      <xdr:nvSpPr>
        <xdr:cNvPr id="601" name="テキスト ボックス 600"/>
        <xdr:cNvSpPr txBox="1"/>
      </xdr:nvSpPr>
      <xdr:spPr>
        <a:xfrm>
          <a:off x="14325111" y="98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65525</xdr:rowOff>
    </xdr:from>
    <xdr:to>
      <xdr:col>20</xdr:col>
      <xdr:colOff>9525</xdr:colOff>
      <xdr:row>58</xdr:row>
      <xdr:rowOff>167125</xdr:rowOff>
    </xdr:to>
    <xdr:sp macro="" textlink="">
      <xdr:nvSpPr>
        <xdr:cNvPr id="602" name="円/楕円 601"/>
        <xdr:cNvSpPr/>
      </xdr:nvSpPr>
      <xdr:spPr>
        <a:xfrm>
          <a:off x="13652500" y="100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158252</xdr:rowOff>
    </xdr:from>
    <xdr:ext cx="534377" cy="259045"/>
    <xdr:sp macro="" textlink="">
      <xdr:nvSpPr>
        <xdr:cNvPr id="603" name="テキスト ボックス 602"/>
        <xdr:cNvSpPr txBox="1"/>
      </xdr:nvSpPr>
      <xdr:spPr>
        <a:xfrm>
          <a:off x="13436111" y="101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70555</xdr:rowOff>
    </xdr:from>
    <xdr:to>
      <xdr:col>18</xdr:col>
      <xdr:colOff>492125</xdr:colOff>
      <xdr:row>58</xdr:row>
      <xdr:rowOff>705</xdr:rowOff>
    </xdr:to>
    <xdr:sp macro="" textlink="">
      <xdr:nvSpPr>
        <xdr:cNvPr id="604" name="円/楕円 603"/>
        <xdr:cNvSpPr/>
      </xdr:nvSpPr>
      <xdr:spPr>
        <a:xfrm>
          <a:off x="12763500" y="98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163282</xdr:rowOff>
    </xdr:from>
    <xdr:ext cx="534377" cy="259045"/>
    <xdr:sp macro="" textlink="">
      <xdr:nvSpPr>
        <xdr:cNvPr id="605" name="テキスト ボックス 604"/>
        <xdr:cNvSpPr txBox="1"/>
      </xdr:nvSpPr>
      <xdr:spPr>
        <a:xfrm>
          <a:off x="12547111" y="99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29" name="直線コネクタ 628"/>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2"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3" name="直線コネクタ 632"/>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35573</xdr:rowOff>
    </xdr:from>
    <xdr:to>
      <xdr:col>23</xdr:col>
      <xdr:colOff>517525</xdr:colOff>
      <xdr:row>79</xdr:row>
      <xdr:rowOff>43269</xdr:rowOff>
    </xdr:to>
    <xdr:cxnSp macro="">
      <xdr:nvCxnSpPr>
        <xdr:cNvPr id="634" name="直線コネクタ 633"/>
        <xdr:cNvCxnSpPr/>
      </xdr:nvCxnSpPr>
      <xdr:spPr>
        <a:xfrm>
          <a:off x="15481300" y="13580123"/>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5"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6" name="フローチャート : 判断 635"/>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152882</xdr:rowOff>
    </xdr:from>
    <xdr:to>
      <xdr:col>22</xdr:col>
      <xdr:colOff>365125</xdr:colOff>
      <xdr:row>79</xdr:row>
      <xdr:rowOff>35573</xdr:rowOff>
    </xdr:to>
    <xdr:cxnSp macro="">
      <xdr:nvCxnSpPr>
        <xdr:cNvPr id="637" name="直線コネクタ 636"/>
        <xdr:cNvCxnSpPr/>
      </xdr:nvCxnSpPr>
      <xdr:spPr>
        <a:xfrm>
          <a:off x="14592300" y="13525982"/>
          <a:ext cx="8890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8" name="フローチャート : 判断 637"/>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39" name="テキスト ボックス 638"/>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152882</xdr:rowOff>
    </xdr:from>
    <xdr:to>
      <xdr:col>21</xdr:col>
      <xdr:colOff>161925</xdr:colOff>
      <xdr:row>79</xdr:row>
      <xdr:rowOff>41173</xdr:rowOff>
    </xdr:to>
    <xdr:cxnSp macro="">
      <xdr:nvCxnSpPr>
        <xdr:cNvPr id="640" name="直線コネクタ 639"/>
        <xdr:cNvCxnSpPr/>
      </xdr:nvCxnSpPr>
      <xdr:spPr>
        <a:xfrm flipV="1">
          <a:off x="13703300" y="13525982"/>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1" name="フローチャート : 判断 640"/>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2" name="テキスト ボックス 641"/>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41173</xdr:rowOff>
    </xdr:from>
    <xdr:to>
      <xdr:col>19</xdr:col>
      <xdr:colOff>644525</xdr:colOff>
      <xdr:row>79</xdr:row>
      <xdr:rowOff>42621</xdr:rowOff>
    </xdr:to>
    <xdr:cxnSp macro="">
      <xdr:nvCxnSpPr>
        <xdr:cNvPr id="643" name="直線コネクタ 642"/>
        <xdr:cNvCxnSpPr/>
      </xdr:nvCxnSpPr>
      <xdr:spPr>
        <a:xfrm flipV="1">
          <a:off x="12814300" y="1358572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4" name="フローチャート : 判断 643"/>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5" name="テキスト ボックス 644"/>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6" name="フローチャート : 判断 645"/>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7" name="テキスト ボックス 646"/>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163919</xdr:rowOff>
    </xdr:from>
    <xdr:to>
      <xdr:col>23</xdr:col>
      <xdr:colOff>568325</xdr:colOff>
      <xdr:row>79</xdr:row>
      <xdr:rowOff>94069</xdr:rowOff>
    </xdr:to>
    <xdr:sp macro="" textlink="">
      <xdr:nvSpPr>
        <xdr:cNvPr id="653" name="円/楕円 652"/>
        <xdr:cNvSpPr/>
      </xdr:nvSpPr>
      <xdr:spPr>
        <a:xfrm>
          <a:off x="162687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13932" cy="259045"/>
    <xdr:sp macro="" textlink="">
      <xdr:nvSpPr>
        <xdr:cNvPr id="654" name="災害復旧費該当値テキスト"/>
        <xdr:cNvSpPr txBox="1"/>
      </xdr:nvSpPr>
      <xdr:spPr>
        <a:xfrm>
          <a:off x="16370300" y="13461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156223</xdr:rowOff>
    </xdr:from>
    <xdr:to>
      <xdr:col>22</xdr:col>
      <xdr:colOff>415925</xdr:colOff>
      <xdr:row>79</xdr:row>
      <xdr:rowOff>86373</xdr:rowOff>
    </xdr:to>
    <xdr:sp macro="" textlink="">
      <xdr:nvSpPr>
        <xdr:cNvPr id="655" name="円/楕円 654"/>
        <xdr:cNvSpPr/>
      </xdr:nvSpPr>
      <xdr:spPr>
        <a:xfrm>
          <a:off x="15430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77500</xdr:rowOff>
    </xdr:from>
    <xdr:ext cx="378565" cy="259045"/>
    <xdr:sp macro="" textlink="">
      <xdr:nvSpPr>
        <xdr:cNvPr id="656" name="テキスト ボックス 655"/>
        <xdr:cNvSpPr txBox="1"/>
      </xdr:nvSpPr>
      <xdr:spPr>
        <a:xfrm>
          <a:off x="15292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102082</xdr:rowOff>
    </xdr:from>
    <xdr:to>
      <xdr:col>21</xdr:col>
      <xdr:colOff>212725</xdr:colOff>
      <xdr:row>79</xdr:row>
      <xdr:rowOff>32232</xdr:rowOff>
    </xdr:to>
    <xdr:sp macro="" textlink="">
      <xdr:nvSpPr>
        <xdr:cNvPr id="657" name="円/楕円 656"/>
        <xdr:cNvSpPr/>
      </xdr:nvSpPr>
      <xdr:spPr>
        <a:xfrm>
          <a:off x="14541500" y="134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23359</xdr:rowOff>
    </xdr:from>
    <xdr:ext cx="469744" cy="259045"/>
    <xdr:sp macro="" textlink="">
      <xdr:nvSpPr>
        <xdr:cNvPr id="658" name="テキスト ボックス 657"/>
        <xdr:cNvSpPr txBox="1"/>
      </xdr:nvSpPr>
      <xdr:spPr>
        <a:xfrm>
          <a:off x="14357427" y="135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161823</xdr:rowOff>
    </xdr:from>
    <xdr:to>
      <xdr:col>20</xdr:col>
      <xdr:colOff>9525</xdr:colOff>
      <xdr:row>79</xdr:row>
      <xdr:rowOff>91973</xdr:rowOff>
    </xdr:to>
    <xdr:sp macro="" textlink="">
      <xdr:nvSpPr>
        <xdr:cNvPr id="659" name="円/楕円 658"/>
        <xdr:cNvSpPr/>
      </xdr:nvSpPr>
      <xdr:spPr>
        <a:xfrm>
          <a:off x="13652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83100</xdr:rowOff>
    </xdr:from>
    <xdr:ext cx="313932" cy="259045"/>
    <xdr:sp macro="" textlink="">
      <xdr:nvSpPr>
        <xdr:cNvPr id="660" name="テキスト ボックス 659"/>
        <xdr:cNvSpPr txBox="1"/>
      </xdr:nvSpPr>
      <xdr:spPr>
        <a:xfrm>
          <a:off x="13546333" y="1362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163271</xdr:rowOff>
    </xdr:from>
    <xdr:to>
      <xdr:col>18</xdr:col>
      <xdr:colOff>492125</xdr:colOff>
      <xdr:row>79</xdr:row>
      <xdr:rowOff>93421</xdr:rowOff>
    </xdr:to>
    <xdr:sp macro="" textlink="">
      <xdr:nvSpPr>
        <xdr:cNvPr id="661" name="円/楕円 660"/>
        <xdr:cNvSpPr/>
      </xdr:nvSpPr>
      <xdr:spPr>
        <a:xfrm>
          <a:off x="12763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84548</xdr:rowOff>
    </xdr:from>
    <xdr:ext cx="313932" cy="259045"/>
    <xdr:sp macro="" textlink="">
      <xdr:nvSpPr>
        <xdr:cNvPr id="662" name="テキスト ボックス 661"/>
        <xdr:cNvSpPr txBox="1"/>
      </xdr:nvSpPr>
      <xdr:spPr>
        <a:xfrm>
          <a:off x="12657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8" name="直線コネクタ 687"/>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89"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0" name="直線コネクタ 689"/>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1"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2" name="直線コネクタ 691"/>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133381</xdr:rowOff>
    </xdr:from>
    <xdr:to>
      <xdr:col>23</xdr:col>
      <xdr:colOff>517525</xdr:colOff>
      <xdr:row>95</xdr:row>
      <xdr:rowOff>150950</xdr:rowOff>
    </xdr:to>
    <xdr:cxnSp macro="">
      <xdr:nvCxnSpPr>
        <xdr:cNvPr id="693" name="直線コネクタ 692"/>
        <xdr:cNvCxnSpPr/>
      </xdr:nvCxnSpPr>
      <xdr:spPr>
        <a:xfrm flipV="1">
          <a:off x="15481300" y="16421131"/>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4"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5" name="フローチャート : 判断 694"/>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150950</xdr:rowOff>
    </xdr:from>
    <xdr:to>
      <xdr:col>22</xdr:col>
      <xdr:colOff>365125</xdr:colOff>
      <xdr:row>95</xdr:row>
      <xdr:rowOff>152893</xdr:rowOff>
    </xdr:to>
    <xdr:cxnSp macro="">
      <xdr:nvCxnSpPr>
        <xdr:cNvPr id="696" name="直線コネクタ 695"/>
        <xdr:cNvCxnSpPr/>
      </xdr:nvCxnSpPr>
      <xdr:spPr>
        <a:xfrm flipV="1">
          <a:off x="14592300" y="1643870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7" name="フローチャート : 判断 696"/>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8" name="テキスト ボックス 697"/>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152893</xdr:rowOff>
    </xdr:from>
    <xdr:to>
      <xdr:col>21</xdr:col>
      <xdr:colOff>161925</xdr:colOff>
      <xdr:row>96</xdr:row>
      <xdr:rowOff>31671</xdr:rowOff>
    </xdr:to>
    <xdr:cxnSp macro="">
      <xdr:nvCxnSpPr>
        <xdr:cNvPr id="699" name="直線コネクタ 698"/>
        <xdr:cNvCxnSpPr/>
      </xdr:nvCxnSpPr>
      <xdr:spPr>
        <a:xfrm flipV="1">
          <a:off x="13703300" y="16440643"/>
          <a:ext cx="8890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0" name="フローチャート : 判断 699"/>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1" name="テキスト ボックス 700"/>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31671</xdr:rowOff>
    </xdr:from>
    <xdr:to>
      <xdr:col>19</xdr:col>
      <xdr:colOff>644525</xdr:colOff>
      <xdr:row>96</xdr:row>
      <xdr:rowOff>59232</xdr:rowOff>
    </xdr:to>
    <xdr:cxnSp macro="">
      <xdr:nvCxnSpPr>
        <xdr:cNvPr id="702" name="直線コネクタ 701"/>
        <xdr:cNvCxnSpPr/>
      </xdr:nvCxnSpPr>
      <xdr:spPr>
        <a:xfrm flipV="1">
          <a:off x="12814300" y="16490871"/>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3" name="フローチャート : 判断 702"/>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4" name="テキスト ボックス 703"/>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5" name="フローチャート : 判断 704"/>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6" name="テキスト ボックス 705"/>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82581</xdr:rowOff>
    </xdr:from>
    <xdr:to>
      <xdr:col>23</xdr:col>
      <xdr:colOff>568325</xdr:colOff>
      <xdr:row>96</xdr:row>
      <xdr:rowOff>12731</xdr:rowOff>
    </xdr:to>
    <xdr:sp macro="" textlink="">
      <xdr:nvSpPr>
        <xdr:cNvPr id="712" name="円/楕円 711"/>
        <xdr:cNvSpPr/>
      </xdr:nvSpPr>
      <xdr:spPr>
        <a:xfrm>
          <a:off x="16268700" y="16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61008</xdr:rowOff>
    </xdr:from>
    <xdr:ext cx="534377" cy="259045"/>
    <xdr:sp macro="" textlink="">
      <xdr:nvSpPr>
        <xdr:cNvPr id="713" name="公債費該当値テキスト"/>
        <xdr:cNvSpPr txBox="1"/>
      </xdr:nvSpPr>
      <xdr:spPr>
        <a:xfrm>
          <a:off x="16370300" y="163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39,887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100150</xdr:rowOff>
    </xdr:from>
    <xdr:to>
      <xdr:col>22</xdr:col>
      <xdr:colOff>415925</xdr:colOff>
      <xdr:row>96</xdr:row>
      <xdr:rowOff>30300</xdr:rowOff>
    </xdr:to>
    <xdr:sp macro="" textlink="">
      <xdr:nvSpPr>
        <xdr:cNvPr id="714" name="円/楕円 713"/>
        <xdr:cNvSpPr/>
      </xdr:nvSpPr>
      <xdr:spPr>
        <a:xfrm>
          <a:off x="15430500" y="163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21427</xdr:rowOff>
    </xdr:from>
    <xdr:ext cx="534377" cy="259045"/>
    <xdr:sp macro="" textlink="">
      <xdr:nvSpPr>
        <xdr:cNvPr id="715" name="テキスト ボックス 714"/>
        <xdr:cNvSpPr txBox="1"/>
      </xdr:nvSpPr>
      <xdr:spPr>
        <a:xfrm>
          <a:off x="15214111" y="1648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102093</xdr:rowOff>
    </xdr:from>
    <xdr:to>
      <xdr:col>21</xdr:col>
      <xdr:colOff>212725</xdr:colOff>
      <xdr:row>96</xdr:row>
      <xdr:rowOff>32243</xdr:rowOff>
    </xdr:to>
    <xdr:sp macro="" textlink="">
      <xdr:nvSpPr>
        <xdr:cNvPr id="716" name="円/楕円 715"/>
        <xdr:cNvSpPr/>
      </xdr:nvSpPr>
      <xdr:spPr>
        <a:xfrm>
          <a:off x="14541500" y="163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23370</xdr:rowOff>
    </xdr:from>
    <xdr:ext cx="534377" cy="259045"/>
    <xdr:sp macro="" textlink="">
      <xdr:nvSpPr>
        <xdr:cNvPr id="717" name="テキスト ボックス 716"/>
        <xdr:cNvSpPr txBox="1"/>
      </xdr:nvSpPr>
      <xdr:spPr>
        <a:xfrm>
          <a:off x="14325111" y="164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152321</xdr:rowOff>
    </xdr:from>
    <xdr:to>
      <xdr:col>20</xdr:col>
      <xdr:colOff>9525</xdr:colOff>
      <xdr:row>96</xdr:row>
      <xdr:rowOff>82471</xdr:rowOff>
    </xdr:to>
    <xdr:sp macro="" textlink="">
      <xdr:nvSpPr>
        <xdr:cNvPr id="718" name="円/楕円 717"/>
        <xdr:cNvSpPr/>
      </xdr:nvSpPr>
      <xdr:spPr>
        <a:xfrm>
          <a:off x="13652500" y="164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73598</xdr:rowOff>
    </xdr:from>
    <xdr:ext cx="534377" cy="259045"/>
    <xdr:sp macro="" textlink="">
      <xdr:nvSpPr>
        <xdr:cNvPr id="719" name="テキスト ボックス 718"/>
        <xdr:cNvSpPr txBox="1"/>
      </xdr:nvSpPr>
      <xdr:spPr>
        <a:xfrm>
          <a:off x="13436111" y="1653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8432</xdr:rowOff>
    </xdr:from>
    <xdr:to>
      <xdr:col>18</xdr:col>
      <xdr:colOff>492125</xdr:colOff>
      <xdr:row>96</xdr:row>
      <xdr:rowOff>110032</xdr:rowOff>
    </xdr:to>
    <xdr:sp macro="" textlink="">
      <xdr:nvSpPr>
        <xdr:cNvPr id="720" name="円/楕円 719"/>
        <xdr:cNvSpPr/>
      </xdr:nvSpPr>
      <xdr:spPr>
        <a:xfrm>
          <a:off x="12763500" y="164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101159</xdr:rowOff>
    </xdr:from>
    <xdr:ext cx="534377" cy="259045"/>
    <xdr:sp macro="" textlink="">
      <xdr:nvSpPr>
        <xdr:cNvPr id="721" name="テキスト ボックス 720"/>
        <xdr:cNvSpPr txBox="1"/>
      </xdr:nvSpPr>
      <xdr:spPr>
        <a:xfrm>
          <a:off x="12547111" y="165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5" name="直線コネクタ 744"/>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6"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8"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49" name="直線コネクタ 748"/>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1"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2" name="フローチャート : 判断 751"/>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4" name="フローチャート : 判断 753"/>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5" name="テキスト ボックス 754"/>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7" name="フローチャート : 判断 756"/>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8" name="テキスト ボックス 757"/>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0" name="フローチャート : 判断 759"/>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1" name="テキスト ボックス 760"/>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2" name="フローチャート : 判断 761"/>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3" name="テキスト ボックス 762"/>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0"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民生費は、住民一人あたり</a:t>
          </a:r>
          <a:r>
            <a:rPr kumimoji="1" lang="en-US" altLang="ja-JP" sz="1300">
              <a:latin typeface="ＭＳ Ｐゴシック"/>
            </a:rPr>
            <a:t>111,751</a:t>
          </a:r>
          <a:r>
            <a:rPr kumimoji="1" lang="ja-JP" altLang="en-US" sz="1300">
              <a:latin typeface="ＭＳ Ｐゴシック"/>
            </a:rPr>
            <a:t>円となっている。類似団体平均を下回ってはいるものの、平成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年度にかけて、住民一人あたり</a:t>
          </a:r>
          <a:r>
            <a:rPr kumimoji="1" lang="en-US" altLang="ja-JP" sz="1300">
              <a:latin typeface="ＭＳ Ｐゴシック"/>
            </a:rPr>
            <a:t>17,254</a:t>
          </a:r>
          <a:r>
            <a:rPr kumimoji="1" lang="ja-JP" altLang="en-US" sz="1300">
              <a:latin typeface="ＭＳ Ｐゴシック"/>
            </a:rPr>
            <a:t>円コストが増加している。</a:t>
          </a:r>
          <a:endParaRPr kumimoji="1" lang="en-US" altLang="ja-JP" sz="1300">
            <a:latin typeface="ＭＳ Ｐゴシック"/>
          </a:endParaRPr>
        </a:p>
        <a:p>
          <a:r>
            <a:rPr kumimoji="1" lang="ja-JP" altLang="en-US" sz="1300">
              <a:latin typeface="ＭＳ Ｐゴシック"/>
            </a:rPr>
            <a:t>これは、国による臨時福祉給付金給付事業の実施や、生活保護費の増加などの避けられない要因の他に、地域密着型サービス施設等整備補助金や総合市民センターの耐震改修工事等の事業を新規に実施したことによるものである。</a:t>
          </a:r>
          <a:endParaRPr kumimoji="1" lang="en-US" altLang="ja-JP" sz="1300">
            <a:latin typeface="ＭＳ Ｐゴシック"/>
          </a:endParaRPr>
        </a:p>
        <a:p>
          <a:r>
            <a:rPr kumimoji="1" lang="ja-JP" altLang="en-US" sz="1300">
              <a:latin typeface="ＭＳ Ｐゴシック"/>
            </a:rPr>
            <a:t>また、教育費については、平成</a:t>
          </a:r>
          <a:r>
            <a:rPr kumimoji="1" lang="en-US" altLang="ja-JP" sz="1300">
              <a:latin typeface="ＭＳ Ｐゴシック"/>
            </a:rPr>
            <a:t>27</a:t>
          </a:r>
          <a:r>
            <a:rPr kumimoji="1" lang="ja-JP" altLang="en-US" sz="1300">
              <a:latin typeface="ＭＳ Ｐゴシック"/>
            </a:rPr>
            <a:t>年度まで小中学校の耐震補強事業を実施していたために住民一人あたり負担額が大きくなっていたが、事業が終了したため今後は減少する見込みである。</a:t>
          </a:r>
          <a:endParaRPr kumimoji="1" lang="en-US" altLang="ja-JP" sz="1300">
            <a:latin typeface="ＭＳ Ｐゴシック"/>
          </a:endParaRPr>
        </a:p>
        <a:p>
          <a:r>
            <a:rPr kumimoji="1" lang="ja-JP" altLang="en-US" sz="1300">
              <a:latin typeface="ＭＳ Ｐゴシック"/>
            </a:rPr>
            <a:t>農林水産業費と商工費が類似団体平均を上回っている要因については、それぞれ国営かんがい排水事業負担金や企業立地促進奨励金等の、金額の大きい補助費等を支出していることが大きい。</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ちなみに、平成</a:t>
          </a:r>
          <a:r>
            <a:rPr kumimoji="1" lang="en-US" altLang="ja-JP" sz="1300">
              <a:latin typeface="ＭＳ Ｐゴシック"/>
            </a:rPr>
            <a:t>24</a:t>
          </a:r>
          <a:r>
            <a:rPr kumimoji="1" lang="ja-JP" altLang="en-US" sz="1300">
              <a:latin typeface="ＭＳ Ｐゴシック"/>
            </a:rPr>
            <a:t>年度に</a:t>
          </a:r>
          <a:r>
            <a:rPr kumimoji="1" lang="ja-JP" altLang="ja-JP" sz="1300">
              <a:solidFill>
                <a:schemeClr val="dk1"/>
              </a:solidFill>
              <a:effectLst/>
              <a:latin typeface="+mn-lt"/>
              <a:ea typeface="+mn-ea"/>
              <a:cs typeface="+mn-cs"/>
            </a:rPr>
            <a:t>総務費</a:t>
          </a:r>
          <a:r>
            <a:rPr kumimoji="1" lang="ja-JP" altLang="en-US" sz="1300">
              <a:solidFill>
                <a:schemeClr val="dk1"/>
              </a:solidFill>
              <a:effectLst/>
              <a:latin typeface="+mn-lt"/>
              <a:ea typeface="+mn-ea"/>
              <a:cs typeface="+mn-cs"/>
            </a:rPr>
            <a:t>の</a:t>
          </a:r>
          <a:r>
            <a:rPr kumimoji="1" lang="ja-JP" altLang="en-US" sz="1300">
              <a:latin typeface="ＭＳ Ｐゴシック"/>
            </a:rPr>
            <a:t>住民一人あたり負担額が急増しているのは、</a:t>
          </a:r>
          <a:r>
            <a:rPr kumimoji="1" lang="ja-JP" altLang="ja-JP" sz="1300">
              <a:solidFill>
                <a:schemeClr val="dk1"/>
              </a:solidFill>
              <a:effectLst/>
              <a:latin typeface="+mn-lt"/>
              <a:ea typeface="+mn-ea"/>
              <a:cs typeface="+mn-cs"/>
            </a:rPr>
            <a:t>土地開発公社解散に伴う借入金の代位弁済を行ったためであ</a:t>
          </a:r>
          <a:r>
            <a:rPr kumimoji="1" lang="ja-JP" altLang="en-US" sz="1300">
              <a:solidFill>
                <a:schemeClr val="dk1"/>
              </a:solidFill>
              <a:effectLst/>
              <a:latin typeface="+mn-lt"/>
              <a:ea typeface="+mn-ea"/>
              <a:cs typeface="+mn-cs"/>
            </a:rPr>
            <a:t>る。</a:t>
          </a:r>
          <a:endParaRPr lang="ja-JP" altLang="ja-JP" sz="1300">
            <a:effectLst/>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地方消費税交付金や地方交付税</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増等により歳入総額が増加した一方で、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国営かんがい排水事業負担金（両総地区）の皆増による補助費等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の増等により歳出総額が増加したことにより、前年に比べ実質収支額は減少したものの、実質収支比率は依然として高い数値となっている。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また、当該年度において財政調整基金への積み増しを行っているため、積立額を含めた実質単年度収支では黒字になっている。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一般会計においては、</a:t>
          </a:r>
          <a:r>
            <a:rPr kumimoji="1" lang="ja-JP" altLang="en-US" sz="1400">
              <a:solidFill>
                <a:schemeClr val="dk1"/>
              </a:solidFill>
              <a:effectLst/>
              <a:latin typeface="+mn-lt"/>
              <a:ea typeface="+mn-ea"/>
              <a:cs typeface="+mn-cs"/>
            </a:rPr>
            <a:t>国営</a:t>
          </a:r>
          <a:r>
            <a:rPr kumimoji="1" lang="ja-JP" altLang="ja-JP" sz="1400">
              <a:solidFill>
                <a:schemeClr val="dk1"/>
              </a:solidFill>
              <a:effectLst/>
              <a:latin typeface="+mn-lt"/>
              <a:ea typeface="+mn-ea"/>
              <a:cs typeface="+mn-cs"/>
            </a:rPr>
            <a:t>かんがい排水事業負担金（両総地区）の皆増による補助費等の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により前年に比べ黒字額が減少したものの、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介護保険事業会計においては歳入における介護保険料の増、農業集落排水事業会計においては歳出における維持管理業務委託料の減、後期高齢者医療事業会計においては歳入における保険基盤安定繰入金の増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により黒字額が増加した。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31215166</v>
      </c>
      <c r="BO4" s="379"/>
      <c r="BP4" s="379"/>
      <c r="BQ4" s="379"/>
      <c r="BR4" s="379"/>
      <c r="BS4" s="379"/>
      <c r="BT4" s="379"/>
      <c r="BU4" s="380"/>
      <c r="BV4" s="378">
        <v>30562369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29906831</v>
      </c>
      <c r="BO5" s="416"/>
      <c r="BP5" s="416"/>
      <c r="BQ5" s="416"/>
      <c r="BR5" s="416"/>
      <c r="BS5" s="416"/>
      <c r="BT5" s="416"/>
      <c r="BU5" s="417"/>
      <c r="BV5" s="415">
        <v>29342125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88.8</v>
      </c>
      <c r="CU5" s="413"/>
      <c r="CV5" s="413"/>
      <c r="CW5" s="413"/>
      <c r="CX5" s="413"/>
      <c r="CY5" s="413"/>
      <c r="CZ5" s="413"/>
      <c r="DA5" s="414"/>
      <c r="DB5" s="412">
        <v>91.3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1308335</v>
      </c>
      <c r="BO6" s="416"/>
      <c r="BP6" s="416"/>
      <c r="BQ6" s="416"/>
      <c r="BR6" s="416"/>
      <c r="BS6" s="416"/>
      <c r="BT6" s="416"/>
      <c r="BU6" s="417"/>
      <c r="BV6" s="415">
        <v>1220244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95.5</v>
      </c>
      <c r="CU6" s="453"/>
      <c r="CV6" s="453"/>
      <c r="CW6" s="453"/>
      <c r="CX6" s="453"/>
      <c r="CY6" s="453"/>
      <c r="CZ6" s="453"/>
      <c r="DA6" s="454"/>
      <c r="DB6" s="452">
        <v>99.3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336636</v>
      </c>
      <c r="BO7" s="416"/>
      <c r="BP7" s="416"/>
      <c r="BQ7" s="416"/>
      <c r="BR7" s="416"/>
      <c r="BS7" s="416"/>
      <c r="BT7" s="416"/>
      <c r="BU7" s="417"/>
      <c r="BV7" s="415">
        <v>174769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18216103</v>
      </c>
      <c r="CU7" s="416"/>
      <c r="CV7" s="416"/>
      <c r="CW7" s="416"/>
      <c r="CX7" s="416"/>
      <c r="CY7" s="416"/>
      <c r="CZ7" s="416"/>
      <c r="DA7" s="417"/>
      <c r="DB7" s="415">
        <v>18012907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971699</v>
      </c>
      <c r="BO8" s="416"/>
      <c r="BP8" s="416"/>
      <c r="BQ8" s="416"/>
      <c r="BR8" s="416"/>
      <c r="BS8" s="416"/>
      <c r="BT8" s="416"/>
      <c r="BU8" s="417"/>
      <c r="BV8" s="415">
        <v>1045475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0.84</v>
      </c>
      <c r="CU8" s="456"/>
      <c r="CV8" s="456"/>
      <c r="CW8" s="456"/>
      <c r="CX8" s="456"/>
      <c r="CY8" s="456"/>
      <c r="CZ8" s="456"/>
      <c r="DA8" s="457"/>
      <c r="DB8" s="455">
        <v>0.83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89688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-73776</v>
      </c>
      <c r="BO9" s="416"/>
      <c r="BP9" s="416"/>
      <c r="BQ9" s="416"/>
      <c r="BR9" s="416"/>
      <c r="BS9" s="416"/>
      <c r="BT9" s="416"/>
      <c r="BU9" s="417"/>
      <c r="BV9" s="415">
        <v>-111335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v>
      </c>
      <c r="CU9" s="413"/>
      <c r="CV9" s="413"/>
      <c r="CW9" s="413"/>
      <c r="CX9" s="413"/>
      <c r="CY9" s="413"/>
      <c r="CZ9" s="413"/>
      <c r="DA9" s="414"/>
      <c r="DB9" s="412">
        <v>17.3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93015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700000</v>
      </c>
      <c r="BO10" s="416"/>
      <c r="BP10" s="416"/>
      <c r="BQ10" s="416"/>
      <c r="BR10" s="416"/>
      <c r="BS10" s="416"/>
      <c r="BT10" s="416"/>
      <c r="BU10" s="417"/>
      <c r="BV10" s="415">
        <v>200000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100000</v>
      </c>
      <c r="BO11" s="416"/>
      <c r="BP11" s="416"/>
      <c r="BQ11" s="416"/>
      <c r="BR11" s="416"/>
      <c r="BS11" s="416"/>
      <c r="BT11" s="416"/>
      <c r="BU11" s="417"/>
      <c r="BV11" s="415">
        <v>60000</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91358</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77</v>
      </c>
      <c r="AV12" s="448"/>
      <c r="AW12" s="448"/>
      <c r="AX12" s="448"/>
      <c r="AY12" s="449" t="s">
        <v>114</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v>112545</v>
      </c>
      <c r="BW12" s="416"/>
      <c r="BX12" s="416"/>
      <c r="BY12" s="416"/>
      <c r="BZ12" s="416"/>
      <c r="CA12" s="416"/>
      <c r="CB12" s="416"/>
      <c r="CC12" s="417"/>
      <c r="CD12" s="418" t="s">
        <v>115</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116</v>
      </c>
      <c r="N13" s="504"/>
      <c r="O13" s="504"/>
      <c r="P13" s="504"/>
      <c r="Q13" s="505"/>
      <c r="R13" s="496">
        <v>90310</v>
      </c>
      <c r="S13" s="497"/>
      <c r="T13" s="497"/>
      <c r="U13" s="497"/>
      <c r="V13" s="498"/>
      <c r="W13" s="431" t="s">
        <v>117</v>
      </c>
      <c r="X13" s="432"/>
      <c r="Y13" s="432"/>
      <c r="Z13" s="432"/>
      <c r="AA13" s="432"/>
      <c r="AB13" s="422"/>
      <c r="AC13" s="466">
        <v>1238</v>
      </c>
      <c r="AD13" s="467"/>
      <c r="AE13" s="467"/>
      <c r="AF13" s="467"/>
      <c r="AG13" s="506"/>
      <c r="AH13" s="466">
        <v>1880</v>
      </c>
      <c r="AI13" s="467"/>
      <c r="AJ13" s="467"/>
      <c r="AK13" s="467"/>
      <c r="AL13" s="468"/>
      <c r="AM13" s="444" t="s">
        <v>118</v>
      </c>
      <c r="AN13" s="445"/>
      <c r="AO13" s="445"/>
      <c r="AP13" s="445"/>
      <c r="AQ13" s="445"/>
      <c r="AR13" s="445"/>
      <c r="AS13" s="445"/>
      <c r="AT13" s="446"/>
      <c r="AU13" s="447" t="s">
        <v>119</v>
      </c>
      <c r="AV13" s="448"/>
      <c r="AW13" s="448"/>
      <c r="AX13" s="448"/>
      <c r="AY13" s="449" t="s">
        <v>120</v>
      </c>
      <c r="AZ13" s="450"/>
      <c r="BA13" s="450"/>
      <c r="BB13" s="450"/>
      <c r="BC13" s="450"/>
      <c r="BD13" s="450"/>
      <c r="BE13" s="450"/>
      <c r="BF13" s="450"/>
      <c r="BG13" s="450"/>
      <c r="BH13" s="450"/>
      <c r="BI13" s="450"/>
      <c r="BJ13" s="450"/>
      <c r="BK13" s="450"/>
      <c r="BL13" s="450"/>
      <c r="BM13" s="451"/>
      <c r="BN13" s="415">
        <v>726224</v>
      </c>
      <c r="BO13" s="416"/>
      <c r="BP13" s="416"/>
      <c r="BQ13" s="416"/>
      <c r="BR13" s="416"/>
      <c r="BS13" s="416"/>
      <c r="BT13" s="416"/>
      <c r="BU13" s="417"/>
      <c r="BV13" s="415">
        <v>36120</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10.7</v>
      </c>
      <c r="CU13" s="413"/>
      <c r="CV13" s="413"/>
      <c r="CW13" s="413"/>
      <c r="CX13" s="413"/>
      <c r="CY13" s="413"/>
      <c r="CZ13" s="413"/>
      <c r="DA13" s="414"/>
      <c r="DB13" s="412">
        <v>11.2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122</v>
      </c>
      <c r="M14" s="494"/>
      <c r="N14" s="494"/>
      <c r="O14" s="494"/>
      <c r="P14" s="494"/>
      <c r="Q14" s="495"/>
      <c r="R14" s="496">
        <v>91855</v>
      </c>
      <c r="S14" s="497"/>
      <c r="T14" s="497"/>
      <c r="U14" s="497"/>
      <c r="V14" s="498"/>
      <c r="W14" s="405"/>
      <c r="X14" s="406"/>
      <c r="Y14" s="406"/>
      <c r="Z14" s="406"/>
      <c r="AA14" s="406"/>
      <c r="AB14" s="395"/>
      <c r="AC14" s="499">
        <v>3</v>
      </c>
      <c r="AD14" s="500"/>
      <c r="AE14" s="500"/>
      <c r="AF14" s="500"/>
      <c r="AG14" s="501"/>
      <c r="AH14" s="499">
        <v>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120.3</v>
      </c>
      <c r="CU14" s="511"/>
      <c r="CV14" s="511"/>
      <c r="CW14" s="511"/>
      <c r="CX14" s="511"/>
      <c r="CY14" s="511"/>
      <c r="CZ14" s="511"/>
      <c r="DA14" s="512"/>
      <c r="DB14" s="510">
        <v>140.6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116</v>
      </c>
      <c r="N15" s="504"/>
      <c r="O15" s="504"/>
      <c r="P15" s="504"/>
      <c r="Q15" s="505"/>
      <c r="R15" s="496">
        <v>90806</v>
      </c>
      <c r="S15" s="497"/>
      <c r="T15" s="497"/>
      <c r="U15" s="497"/>
      <c r="V15" s="498"/>
      <c r="W15" s="431" t="s">
        <v>124</v>
      </c>
      <c r="X15" s="432"/>
      <c r="Y15" s="432"/>
      <c r="Z15" s="432"/>
      <c r="AA15" s="432"/>
      <c r="AB15" s="422"/>
      <c r="AC15" s="466">
        <v>11661</v>
      </c>
      <c r="AD15" s="467"/>
      <c r="AE15" s="467"/>
      <c r="AF15" s="467"/>
      <c r="AG15" s="506"/>
      <c r="AH15" s="466">
        <v>13209</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11581202</v>
      </c>
      <c r="BO15" s="379"/>
      <c r="BP15" s="379"/>
      <c r="BQ15" s="379"/>
      <c r="BR15" s="379"/>
      <c r="BS15" s="379"/>
      <c r="BT15" s="379"/>
      <c r="BU15" s="380"/>
      <c r="BV15" s="378">
        <v>11351852</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28.6</v>
      </c>
      <c r="AD16" s="500"/>
      <c r="AE16" s="500"/>
      <c r="AF16" s="500"/>
      <c r="AG16" s="501"/>
      <c r="AH16" s="499">
        <v>29.5</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13641859</v>
      </c>
      <c r="BO16" s="416"/>
      <c r="BP16" s="416"/>
      <c r="BQ16" s="416"/>
      <c r="BR16" s="416"/>
      <c r="BS16" s="416"/>
      <c r="BT16" s="416"/>
      <c r="BU16" s="417"/>
      <c r="BV16" s="415">
        <v>13224491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27902</v>
      </c>
      <c r="AD17" s="467"/>
      <c r="AE17" s="467"/>
      <c r="AF17" s="467"/>
      <c r="AG17" s="506"/>
      <c r="AH17" s="466">
        <v>29309</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14799785</v>
      </c>
      <c r="BO17" s="416"/>
      <c r="BP17" s="416"/>
      <c r="BQ17" s="416"/>
      <c r="BR17" s="416"/>
      <c r="BS17" s="416"/>
      <c r="BT17" s="416"/>
      <c r="BU17" s="417"/>
      <c r="BV17" s="415">
        <v>14632842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133</v>
      </c>
      <c r="C18" s="458"/>
      <c r="D18" s="458"/>
      <c r="E18" s="527"/>
      <c r="F18" s="527"/>
      <c r="G18" s="527"/>
      <c r="H18" s="527"/>
      <c r="I18" s="527"/>
      <c r="J18" s="527"/>
      <c r="K18" s="527"/>
      <c r="L18" s="528">
        <v>99.92</v>
      </c>
      <c r="M18" s="528"/>
      <c r="N18" s="528"/>
      <c r="O18" s="528"/>
      <c r="P18" s="528"/>
      <c r="Q18" s="528"/>
      <c r="R18" s="529"/>
      <c r="S18" s="529"/>
      <c r="T18" s="529"/>
      <c r="U18" s="529"/>
      <c r="V18" s="530"/>
      <c r="W18" s="433"/>
      <c r="X18" s="434"/>
      <c r="Y18" s="434"/>
      <c r="Z18" s="434"/>
      <c r="AA18" s="434"/>
      <c r="AB18" s="425"/>
      <c r="AC18" s="531">
        <v>68.400000000000006</v>
      </c>
      <c r="AD18" s="532"/>
      <c r="AE18" s="532"/>
      <c r="AF18" s="532"/>
      <c r="AG18" s="533"/>
      <c r="AH18" s="531">
        <v>65.400000000000006</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17043307</v>
      </c>
      <c r="BO18" s="416"/>
      <c r="BP18" s="416"/>
      <c r="BQ18" s="416"/>
      <c r="BR18" s="416"/>
      <c r="BS18" s="416"/>
      <c r="BT18" s="416"/>
      <c r="BU18" s="417"/>
      <c r="BV18" s="415">
        <v>16993418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135</v>
      </c>
      <c r="C19" s="458"/>
      <c r="D19" s="458"/>
      <c r="E19" s="527"/>
      <c r="F19" s="527"/>
      <c r="G19" s="527"/>
      <c r="H19" s="527"/>
      <c r="I19" s="527"/>
      <c r="J19" s="527"/>
      <c r="K19" s="527"/>
      <c r="L19" s="535">
        <v>898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21441533</v>
      </c>
      <c r="BO19" s="416"/>
      <c r="BP19" s="416"/>
      <c r="BQ19" s="416"/>
      <c r="BR19" s="416"/>
      <c r="BS19" s="416"/>
      <c r="BT19" s="416"/>
      <c r="BU19" s="417"/>
      <c r="BV19" s="415">
        <v>20644294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137</v>
      </c>
      <c r="C20" s="458"/>
      <c r="D20" s="458"/>
      <c r="E20" s="527"/>
      <c r="F20" s="527"/>
      <c r="G20" s="527"/>
      <c r="H20" s="527"/>
      <c r="I20" s="527"/>
      <c r="J20" s="527"/>
      <c r="K20" s="527"/>
      <c r="L20" s="535">
        <v>36026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40365672</v>
      </c>
      <c r="BO23" s="416"/>
      <c r="BP23" s="416"/>
      <c r="BQ23" s="416"/>
      <c r="BR23" s="416"/>
      <c r="BS23" s="416"/>
      <c r="BT23" s="416"/>
      <c r="BU23" s="417"/>
      <c r="BV23" s="415">
        <v>40240921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146</v>
      </c>
      <c r="F24" s="445"/>
      <c r="G24" s="445"/>
      <c r="H24" s="445"/>
      <c r="I24" s="445"/>
      <c r="J24" s="445"/>
      <c r="K24" s="446"/>
      <c r="L24" s="466">
        <v>1</v>
      </c>
      <c r="M24" s="467"/>
      <c r="N24" s="467"/>
      <c r="O24" s="467"/>
      <c r="P24" s="506"/>
      <c r="Q24" s="466">
        <v>8550</v>
      </c>
      <c r="R24" s="467"/>
      <c r="S24" s="467"/>
      <c r="T24" s="467"/>
      <c r="U24" s="467"/>
      <c r="V24" s="506"/>
      <c r="W24" s="561"/>
      <c r="X24" s="549"/>
      <c r="Y24" s="550"/>
      <c r="Z24" s="465" t="s">
        <v>147</v>
      </c>
      <c r="AA24" s="445"/>
      <c r="AB24" s="445"/>
      <c r="AC24" s="445"/>
      <c r="AD24" s="445"/>
      <c r="AE24" s="445"/>
      <c r="AF24" s="445"/>
      <c r="AG24" s="446"/>
      <c r="AH24" s="466">
        <v>540</v>
      </c>
      <c r="AI24" s="467"/>
      <c r="AJ24" s="467"/>
      <c r="AK24" s="467"/>
      <c r="AL24" s="506"/>
      <c r="AM24" s="466">
        <v>1673460</v>
      </c>
      <c r="AN24" s="467"/>
      <c r="AO24" s="467"/>
      <c r="AP24" s="467"/>
      <c r="AQ24" s="467"/>
      <c r="AR24" s="506"/>
      <c r="AS24" s="466">
        <v>3099</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26608542</v>
      </c>
      <c r="BO24" s="416"/>
      <c r="BP24" s="416"/>
      <c r="BQ24" s="416"/>
      <c r="BR24" s="416"/>
      <c r="BS24" s="416"/>
      <c r="BT24" s="416"/>
      <c r="BU24" s="417"/>
      <c r="BV24" s="415">
        <v>25855146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149</v>
      </c>
      <c r="F25" s="445"/>
      <c r="G25" s="445"/>
      <c r="H25" s="445"/>
      <c r="I25" s="445"/>
      <c r="J25" s="445"/>
      <c r="K25" s="446"/>
      <c r="L25" s="466">
        <v>1</v>
      </c>
      <c r="M25" s="467"/>
      <c r="N25" s="467"/>
      <c r="O25" s="467"/>
      <c r="P25" s="506"/>
      <c r="Q25" s="466">
        <v>7363</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1307848</v>
      </c>
      <c r="BO25" s="379"/>
      <c r="BP25" s="379"/>
      <c r="BQ25" s="379"/>
      <c r="BR25" s="379"/>
      <c r="BS25" s="379"/>
      <c r="BT25" s="379"/>
      <c r="BU25" s="380"/>
      <c r="BV25" s="378">
        <v>336574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6650</v>
      </c>
      <c r="R26" s="467"/>
      <c r="S26" s="467"/>
      <c r="T26" s="467"/>
      <c r="U26" s="467"/>
      <c r="V26" s="506"/>
      <c r="W26" s="561"/>
      <c r="X26" s="549"/>
      <c r="Y26" s="550"/>
      <c r="Z26" s="465" t="s">
        <v>154</v>
      </c>
      <c r="AA26" s="571"/>
      <c r="AB26" s="571"/>
      <c r="AC26" s="571"/>
      <c r="AD26" s="571"/>
      <c r="AE26" s="571"/>
      <c r="AF26" s="571"/>
      <c r="AG26" s="572"/>
      <c r="AH26" s="466">
        <v>32</v>
      </c>
      <c r="AI26" s="467"/>
      <c r="AJ26" s="467"/>
      <c r="AK26" s="467"/>
      <c r="AL26" s="506"/>
      <c r="AM26" s="466">
        <v>96896</v>
      </c>
      <c r="AN26" s="467"/>
      <c r="AO26" s="467"/>
      <c r="AP26" s="467"/>
      <c r="AQ26" s="467"/>
      <c r="AR26" s="506"/>
      <c r="AS26" s="466">
        <v>3028</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4850</v>
      </c>
      <c r="R27" s="467"/>
      <c r="S27" s="467"/>
      <c r="T27" s="467"/>
      <c r="U27" s="467"/>
      <c r="V27" s="506"/>
      <c r="W27" s="561"/>
      <c r="X27" s="549"/>
      <c r="Y27" s="550"/>
      <c r="Z27" s="465" t="s">
        <v>157</v>
      </c>
      <c r="AA27" s="445"/>
      <c r="AB27" s="445"/>
      <c r="AC27" s="445"/>
      <c r="AD27" s="445"/>
      <c r="AE27" s="445"/>
      <c r="AF27" s="445"/>
      <c r="AG27" s="446"/>
      <c r="AH27" s="466">
        <v>18</v>
      </c>
      <c r="AI27" s="467"/>
      <c r="AJ27" s="467"/>
      <c r="AK27" s="467"/>
      <c r="AL27" s="506"/>
      <c r="AM27" s="466">
        <v>58460</v>
      </c>
      <c r="AN27" s="467"/>
      <c r="AO27" s="467"/>
      <c r="AP27" s="467"/>
      <c r="AQ27" s="467"/>
      <c r="AR27" s="506"/>
      <c r="AS27" s="466">
        <v>3248</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420000</v>
      </c>
      <c r="BO27" s="585"/>
      <c r="BP27" s="585"/>
      <c r="BQ27" s="585"/>
      <c r="BR27" s="585"/>
      <c r="BS27" s="585"/>
      <c r="BT27" s="585"/>
      <c r="BU27" s="586"/>
      <c r="BV27" s="584">
        <v>420000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4350</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4676458</v>
      </c>
      <c r="BO28" s="379"/>
      <c r="BP28" s="379"/>
      <c r="BQ28" s="379"/>
      <c r="BR28" s="379"/>
      <c r="BS28" s="379"/>
      <c r="BT28" s="379"/>
      <c r="BU28" s="380"/>
      <c r="BV28" s="378">
        <v>3376458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22</v>
      </c>
      <c r="M29" s="467"/>
      <c r="N29" s="467"/>
      <c r="O29" s="467"/>
      <c r="P29" s="506"/>
      <c r="Q29" s="466">
        <v>4050</v>
      </c>
      <c r="R29" s="467"/>
      <c r="S29" s="467"/>
      <c r="T29" s="467"/>
      <c r="U29" s="467"/>
      <c r="V29" s="506"/>
      <c r="W29" s="562"/>
      <c r="X29" s="563"/>
      <c r="Y29" s="564"/>
      <c r="Z29" s="465" t="s">
        <v>164</v>
      </c>
      <c r="AA29" s="445"/>
      <c r="AB29" s="445"/>
      <c r="AC29" s="445"/>
      <c r="AD29" s="445"/>
      <c r="AE29" s="445"/>
      <c r="AF29" s="445"/>
      <c r="AG29" s="446"/>
      <c r="AH29" s="466">
        <v>558</v>
      </c>
      <c r="AI29" s="467"/>
      <c r="AJ29" s="467"/>
      <c r="AK29" s="467"/>
      <c r="AL29" s="506"/>
      <c r="AM29" s="466">
        <v>1731920</v>
      </c>
      <c r="AN29" s="467"/>
      <c r="AO29" s="467"/>
      <c r="AP29" s="467"/>
      <c r="AQ29" s="467"/>
      <c r="AR29" s="506"/>
      <c r="AS29" s="466">
        <v>3104</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321960</v>
      </c>
      <c r="BO29" s="416"/>
      <c r="BP29" s="416"/>
      <c r="BQ29" s="416"/>
      <c r="BR29" s="416"/>
      <c r="BS29" s="416"/>
      <c r="BT29" s="416"/>
      <c r="BU29" s="417"/>
      <c r="BV29" s="415">
        <v>373713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100.3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150146</v>
      </c>
      <c r="BO30" s="585"/>
      <c r="BP30" s="585"/>
      <c r="BQ30" s="585"/>
      <c r="BR30" s="585"/>
      <c r="BS30" s="585"/>
      <c r="BT30" s="585"/>
      <c r="BU30" s="586"/>
      <c r="BV30" s="584">
        <v>158320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駐車場事業会計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長生郡市広域市町村圏組合（一般会計）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長生郡市広域市町村圏組合（火葬場・斎場会計）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長生郡市広域市町村圏組合（病院事業会計）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長生郡市広域市町村圏組合（水道事業会計）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6.6</v>
      </c>
      <c r="G34" s="33">
        <v>6.04</v>
      </c>
      <c r="H34" s="33">
        <v>6.49</v>
      </c>
      <c r="I34" s="33">
        <v>5.8</v>
      </c>
      <c r="J34" s="34">
        <v>5.33</v>
      </c>
      <c r="K34" s="22"/>
      <c r="L34" s="22"/>
      <c r="M34" s="22"/>
      <c r="N34" s="22"/>
      <c r="O34" s="22"/>
      <c r="P34" s="22"/>
    </row>
    <row r="35" spans="1:16" ht="39" customHeight="1" x14ac:dyDescent="0.15">
      <c r="A35" s="22"/>
      <c r="B35" s="35"/>
      <c r="C35" s="1175" t="s">
        <v>527</v>
      </c>
      <c r="D35" s="1176"/>
      <c r="E35" s="1177"/>
      <c r="F35" s="36">
        <v>4.59</v>
      </c>
      <c r="G35" s="37">
        <v>5.84</v>
      </c>
      <c r="H35" s="37">
        <v>5.78</v>
      </c>
      <c r="I35" s="37">
        <v>5.94</v>
      </c>
      <c r="J35" s="38">
        <v>5.19</v>
      </c>
      <c r="K35" s="22"/>
      <c r="L35" s="22"/>
      <c r="M35" s="22"/>
      <c r="N35" s="22"/>
      <c r="O35" s="22"/>
      <c r="P35" s="22"/>
    </row>
    <row r="36" spans="1:16" ht="39" customHeight="1" x14ac:dyDescent="0.15">
      <c r="A36" s="22"/>
      <c r="B36" s="35"/>
      <c r="C36" s="1175" t="s">
        <v>528</v>
      </c>
      <c r="D36" s="1176"/>
      <c r="E36" s="1177"/>
      <c r="F36" s="36">
        <v>1.26</v>
      </c>
      <c r="G36" s="37">
        <v>1.02</v>
      </c>
      <c r="H36" s="37">
        <v>1.23</v>
      </c>
      <c r="I36" s="37">
        <v>0.9</v>
      </c>
      <c r="J36" s="38">
        <v>1.05</v>
      </c>
      <c r="K36" s="22"/>
      <c r="L36" s="22"/>
      <c r="M36" s="22"/>
      <c r="N36" s="22"/>
      <c r="O36" s="22"/>
      <c r="P36" s="22"/>
    </row>
    <row r="37" spans="1:16" ht="39" customHeight="1" x14ac:dyDescent="0.15">
      <c r="A37" s="22"/>
      <c r="B37" s="35"/>
      <c r="C37" s="1175" t="s">
        <v>529</v>
      </c>
      <c r="D37" s="1176"/>
      <c r="E37" s="1177"/>
      <c r="F37" s="36">
        <v>0.9</v>
      </c>
      <c r="G37" s="37">
        <v>0.75</v>
      </c>
      <c r="H37" s="37">
        <v>1.1200000000000001</v>
      </c>
      <c r="I37" s="37">
        <v>0.96</v>
      </c>
      <c r="J37" s="38">
        <v>0.8</v>
      </c>
      <c r="K37" s="22"/>
      <c r="L37" s="22"/>
      <c r="M37" s="22"/>
      <c r="N37" s="22"/>
      <c r="O37" s="22"/>
      <c r="P37" s="22"/>
    </row>
    <row r="38" spans="1:16" ht="39" customHeight="1" x14ac:dyDescent="0.15">
      <c r="A38" s="22"/>
      <c r="B38" s="35"/>
      <c r="C38" s="1175" t="s">
        <v>530</v>
      </c>
      <c r="D38" s="1176"/>
      <c r="E38" s="1177"/>
      <c r="F38" s="36">
        <v>7.0000000000000007E-2</v>
      </c>
      <c r="G38" s="37">
        <v>0.03</v>
      </c>
      <c r="H38" s="37">
        <v>0.03</v>
      </c>
      <c r="I38" s="37">
        <v>0.12</v>
      </c>
      <c r="J38" s="38">
        <v>0.14000000000000001</v>
      </c>
      <c r="K38" s="22"/>
      <c r="L38" s="22"/>
      <c r="M38" s="22"/>
      <c r="N38" s="22"/>
      <c r="O38" s="22"/>
      <c r="P38" s="22"/>
    </row>
    <row r="39" spans="1:16" ht="39" customHeight="1" x14ac:dyDescent="0.15">
      <c r="A39" s="22"/>
      <c r="B39" s="35"/>
      <c r="C39" s="1175" t="s">
        <v>531</v>
      </c>
      <c r="D39" s="1176"/>
      <c r="E39" s="1177"/>
      <c r="F39" s="36">
        <v>0.23</v>
      </c>
      <c r="G39" s="37">
        <v>0.05</v>
      </c>
      <c r="H39" s="37">
        <v>0.06</v>
      </c>
      <c r="I39" s="37">
        <v>0.09</v>
      </c>
      <c r="J39" s="38">
        <v>0.12</v>
      </c>
      <c r="K39" s="22"/>
      <c r="L39" s="22"/>
      <c r="M39" s="22"/>
      <c r="N39" s="22"/>
      <c r="O39" s="22"/>
      <c r="P39" s="22"/>
    </row>
    <row r="40" spans="1:16" ht="39" customHeight="1" x14ac:dyDescent="0.15">
      <c r="A40" s="22"/>
      <c r="B40" s="35"/>
      <c r="C40" s="1175" t="s">
        <v>532</v>
      </c>
      <c r="D40" s="1176"/>
      <c r="E40" s="1177"/>
      <c r="F40" s="36">
        <v>0</v>
      </c>
      <c r="G40" s="37">
        <v>0.05</v>
      </c>
      <c r="H40" s="37">
        <v>0.05</v>
      </c>
      <c r="I40" s="37">
        <v>0.04</v>
      </c>
      <c r="J40" s="38">
        <v>0.01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533</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534</v>
      </c>
      <c r="D43" s="1179"/>
      <c r="E43" s="1180"/>
      <c r="F43" s="41">
        <v>7.0000000000000007E-2</v>
      </c>
      <c r="G43" s="42">
        <v>0</v>
      </c>
      <c r="H43" s="42" t="s">
        <v>482</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3126</v>
      </c>
      <c r="L45" s="60">
        <v>3297</v>
      </c>
      <c r="M45" s="60">
        <v>3578</v>
      </c>
      <c r="N45" s="60">
        <v>3565</v>
      </c>
      <c r="O45" s="61">
        <v>3543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467</v>
      </c>
      <c r="L48" s="64">
        <v>420</v>
      </c>
      <c r="M48" s="64">
        <v>408</v>
      </c>
      <c r="N48" s="64">
        <v>418</v>
      </c>
      <c r="O48" s="65">
        <v>409</v>
      </c>
      <c r="P48" s="48"/>
      <c r="Q48" s="48"/>
      <c r="R48" s="48"/>
      <c r="S48" s="48"/>
      <c r="T48" s="48"/>
      <c r="U48" s="48"/>
    </row>
    <row r="49" spans="1:21" ht="30.75" customHeight="1" x14ac:dyDescent="0.15">
      <c r="A49" s="48"/>
      <c r="B49" s="1193"/>
      <c r="C49" s="1194"/>
      <c r="D49" s="62"/>
      <c r="E49" s="1185" t="s">
        <v>15</v>
      </c>
      <c r="F49" s="1185"/>
      <c r="G49" s="1185"/>
      <c r="H49" s="1185"/>
      <c r="I49" s="1185"/>
      <c r="J49" s="1186"/>
      <c r="K49" s="63">
        <v>688</v>
      </c>
      <c r="L49" s="64">
        <v>567</v>
      </c>
      <c r="M49" s="64">
        <v>442</v>
      </c>
      <c r="N49" s="64">
        <v>303</v>
      </c>
      <c r="O49" s="65">
        <v>304</v>
      </c>
      <c r="P49" s="48"/>
      <c r="Q49" s="48"/>
      <c r="R49" s="48"/>
      <c r="S49" s="48"/>
      <c r="T49" s="48"/>
      <c r="U49" s="48"/>
    </row>
    <row r="50" spans="1:21" ht="30.75" customHeight="1" x14ac:dyDescent="0.15">
      <c r="A50" s="48"/>
      <c r="B50" s="1193"/>
      <c r="C50" s="1194"/>
      <c r="D50" s="62"/>
      <c r="E50" s="1185" t="s">
        <v>16</v>
      </c>
      <c r="F50" s="1185"/>
      <c r="G50" s="1185"/>
      <c r="H50" s="1185"/>
      <c r="I50" s="1185"/>
      <c r="J50" s="1186"/>
      <c r="K50" s="63">
        <v>1440</v>
      </c>
      <c r="L50" s="64">
        <v>155</v>
      </c>
      <c r="M50" s="64">
        <v>9</v>
      </c>
      <c r="N50" s="64">
        <v>6</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482</v>
      </c>
      <c r="L51" s="64" t="s">
        <v>482</v>
      </c>
      <c r="M51" s="64">
        <v>0</v>
      </c>
      <c r="N51" s="64">
        <v>0</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2577</v>
      </c>
      <c r="L52" s="64">
        <v>2593</v>
      </c>
      <c r="M52" s="64">
        <v>2628</v>
      </c>
      <c r="N52" s="64">
        <v>2670</v>
      </c>
      <c r="O52" s="65">
        <v>2556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3144</v>
      </c>
      <c r="L53" s="69">
        <v>1846</v>
      </c>
      <c r="M53" s="69">
        <v>1809</v>
      </c>
      <c r="N53" s="69">
        <v>1622</v>
      </c>
      <c r="O53" s="70">
        <v>1701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27099</v>
      </c>
      <c r="J41" s="83">
        <v>39484</v>
      </c>
      <c r="K41" s="83">
        <v>39630</v>
      </c>
      <c r="L41" s="83">
        <v>40241</v>
      </c>
      <c r="M41" s="84">
        <v>40366</v>
      </c>
    </row>
    <row r="42" spans="2:13" ht="27.75" customHeight="1" x14ac:dyDescent="0.15">
      <c r="B42" s="1201"/>
      <c r="C42" s="1202"/>
      <c r="D42" s="85"/>
      <c r="E42" s="1207" t="s">
        <v>25</v>
      </c>
      <c r="F42" s="1207"/>
      <c r="G42" s="1207"/>
      <c r="H42" s="1208"/>
      <c r="I42" s="86">
        <v>12838</v>
      </c>
      <c r="J42" s="87">
        <v>16</v>
      </c>
      <c r="K42" s="87">
        <v>7</v>
      </c>
      <c r="L42" s="87">
        <v>0</v>
      </c>
      <c r="M42" s="88" t="s">
        <v>482</v>
      </c>
    </row>
    <row r="43" spans="2:13" ht="27.75" customHeight="1" x14ac:dyDescent="0.15">
      <c r="B43" s="1201"/>
      <c r="C43" s="1202"/>
      <c r="D43" s="85"/>
      <c r="E43" s="1207" t="s">
        <v>26</v>
      </c>
      <c r="F43" s="1207"/>
      <c r="G43" s="1207"/>
      <c r="H43" s="1208"/>
      <c r="I43" s="86">
        <v>5411</v>
      </c>
      <c r="J43" s="87">
        <v>4942</v>
      </c>
      <c r="K43" s="87">
        <v>4767</v>
      </c>
      <c r="L43" s="87">
        <v>4641</v>
      </c>
      <c r="M43" s="88">
        <v>4646</v>
      </c>
    </row>
    <row r="44" spans="2:13" ht="27.75" customHeight="1" x14ac:dyDescent="0.15">
      <c r="B44" s="1201"/>
      <c r="C44" s="1202"/>
      <c r="D44" s="85"/>
      <c r="E44" s="1207" t="s">
        <v>27</v>
      </c>
      <c r="F44" s="1207"/>
      <c r="G44" s="1207"/>
      <c r="H44" s="1208"/>
      <c r="I44" s="86">
        <v>3439</v>
      </c>
      <c r="J44" s="87">
        <v>3051</v>
      </c>
      <c r="K44" s="87">
        <v>2849</v>
      </c>
      <c r="L44" s="87">
        <v>2328</v>
      </c>
      <c r="M44" s="88">
        <v>2283</v>
      </c>
    </row>
    <row r="45" spans="2:13" ht="27.75" customHeight="1" x14ac:dyDescent="0.15">
      <c r="B45" s="1201"/>
      <c r="C45" s="1202"/>
      <c r="D45" s="85"/>
      <c r="E45" s="1207" t="s">
        <v>28</v>
      </c>
      <c r="F45" s="1207"/>
      <c r="G45" s="1207"/>
      <c r="H45" s="1208"/>
      <c r="I45" s="86">
        <v>8079</v>
      </c>
      <c r="J45" s="87">
        <v>8004</v>
      </c>
      <c r="K45" s="87">
        <v>7714</v>
      </c>
      <c r="L45" s="87">
        <v>8464</v>
      </c>
      <c r="M45" s="88">
        <v>7154</v>
      </c>
    </row>
    <row r="46" spans="2:13" ht="27.75" customHeight="1" x14ac:dyDescent="0.15">
      <c r="B46" s="1201"/>
      <c r="C46" s="1202"/>
      <c r="D46" s="85"/>
      <c r="E46" s="1207" t="s">
        <v>29</v>
      </c>
      <c r="F46" s="1207"/>
      <c r="G46" s="1207"/>
      <c r="H46" s="1208"/>
      <c r="I46" s="86">
        <v>283</v>
      </c>
      <c r="J46" s="87">
        <v>1</v>
      </c>
      <c r="K46" s="87">
        <v>9</v>
      </c>
      <c r="L46" s="87" t="s">
        <v>482</v>
      </c>
      <c r="M46" s="88">
        <v>5</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1806</v>
      </c>
      <c r="J49" s="87">
        <v>2834</v>
      </c>
      <c r="K49" s="87">
        <v>4141</v>
      </c>
      <c r="L49" s="87">
        <v>4857</v>
      </c>
      <c r="M49" s="88">
        <v>6346</v>
      </c>
    </row>
    <row r="50" spans="2:13" ht="27.75" customHeight="1" x14ac:dyDescent="0.15">
      <c r="B50" s="1201"/>
      <c r="C50" s="1202"/>
      <c r="D50" s="85"/>
      <c r="E50" s="1207" t="s">
        <v>34</v>
      </c>
      <c r="F50" s="1207"/>
      <c r="G50" s="1207"/>
      <c r="H50" s="1208"/>
      <c r="I50" s="86">
        <v>4066</v>
      </c>
      <c r="J50" s="87">
        <v>1740</v>
      </c>
      <c r="K50" s="87">
        <v>1942</v>
      </c>
      <c r="L50" s="87">
        <v>2038</v>
      </c>
      <c r="M50" s="88">
        <v>1979</v>
      </c>
    </row>
    <row r="51" spans="2:13" ht="27.75" customHeight="1" x14ac:dyDescent="0.15">
      <c r="B51" s="1203"/>
      <c r="C51" s="1204"/>
      <c r="D51" s="85"/>
      <c r="E51" s="1207" t="s">
        <v>35</v>
      </c>
      <c r="F51" s="1207"/>
      <c r="G51" s="1207"/>
      <c r="H51" s="1208"/>
      <c r="I51" s="86">
        <v>23980</v>
      </c>
      <c r="J51" s="87">
        <v>24708</v>
      </c>
      <c r="K51" s="87">
        <v>26540</v>
      </c>
      <c r="L51" s="87">
        <v>26662</v>
      </c>
      <c r="M51" s="88">
        <v>26834</v>
      </c>
    </row>
    <row r="52" spans="2:13" ht="27.75" customHeight="1" thickBot="1" x14ac:dyDescent="0.2">
      <c r="B52" s="1211" t="s">
        <v>36</v>
      </c>
      <c r="C52" s="1212"/>
      <c r="D52" s="90"/>
      <c r="E52" s="1213" t="s">
        <v>37</v>
      </c>
      <c r="F52" s="1213"/>
      <c r="G52" s="1213"/>
      <c r="H52" s="1214"/>
      <c r="I52" s="91">
        <v>27297</v>
      </c>
      <c r="J52" s="92">
        <v>26215</v>
      </c>
      <c r="K52" s="92">
        <v>22352</v>
      </c>
      <c r="L52" s="92">
        <v>22117</v>
      </c>
      <c r="M52" s="93">
        <v>19296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556</v>
      </c>
      <c r="H55" s="1241"/>
      <c r="I55" s="1237" t="s">
        <v>554</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555</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553</v>
      </c>
      <c r="H73" s="1228"/>
      <c r="I73" s="1233" t="s">
        <v>554</v>
      </c>
      <c r="J73" s="1233"/>
      <c r="K73" s="1248">
        <v>174.1</v>
      </c>
      <c r="L73" s="1248">
        <v>168.3</v>
      </c>
      <c r="M73" s="1236">
        <v>143.5</v>
      </c>
      <c r="N73" s="1236">
        <v>140.6</v>
      </c>
      <c r="O73" s="1236">
        <v>120.3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9">
        <v>17.7</v>
      </c>
      <c r="L75" s="1249">
        <v>16.600000000000001</v>
      </c>
      <c r="M75" s="1249">
        <v>14.5</v>
      </c>
      <c r="N75" s="1249">
        <v>11.2</v>
      </c>
      <c r="O75" s="1249">
        <v>10.7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556</v>
      </c>
      <c r="H77" s="1241"/>
      <c r="I77" s="1237" t="s">
        <v>554</v>
      </c>
      <c r="J77" s="1237"/>
      <c r="K77" s="1248">
        <v>69.2</v>
      </c>
      <c r="L77" s="1248">
        <v>58.2</v>
      </c>
      <c r="M77" s="1236">
        <v>50.3</v>
      </c>
      <c r="N77" s="1236">
        <v>45.9</v>
      </c>
      <c r="O77" s="1236">
        <v>37.299999999999997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559</v>
      </c>
      <c r="J79" s="1246"/>
      <c r="K79" s="1251">
        <v>11.1</v>
      </c>
      <c r="L79" s="1251">
        <v>10.3</v>
      </c>
      <c r="M79" s="1251">
        <v>9.6</v>
      </c>
      <c r="N79" s="1251">
        <v>8.8000000000000007</v>
      </c>
      <c r="O79" s="1251">
        <v>7.8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33163</v>
      </c>
      <c r="E3" s="116"/>
      <c r="F3" s="117">
        <v>47569</v>
      </c>
      <c r="G3" s="118"/>
      <c r="H3" s="119"/>
    </row>
    <row r="4" spans="1:8" x14ac:dyDescent="0.15">
      <c r="A4" s="120"/>
      <c r="B4" s="121"/>
      <c r="C4" s="122"/>
      <c r="D4" s="123">
        <v>24611</v>
      </c>
      <c r="E4" s="124"/>
      <c r="F4" s="125">
        <v>26255</v>
      </c>
      <c r="G4" s="126"/>
      <c r="H4" s="127"/>
    </row>
    <row r="5" spans="1:8" x14ac:dyDescent="0.15">
      <c r="A5" s="108" t="s">
        <v>515</v>
      </c>
      <c r="B5" s="113"/>
      <c r="C5" s="114"/>
      <c r="D5" s="115">
        <v>11656</v>
      </c>
      <c r="E5" s="116"/>
      <c r="F5" s="117">
        <v>50880</v>
      </c>
      <c r="G5" s="118"/>
      <c r="H5" s="119"/>
    </row>
    <row r="6" spans="1:8" x14ac:dyDescent="0.15">
      <c r="A6" s="120"/>
      <c r="B6" s="121"/>
      <c r="C6" s="122"/>
      <c r="D6" s="123">
        <v>9028</v>
      </c>
      <c r="E6" s="124"/>
      <c r="F6" s="125">
        <v>26879</v>
      </c>
      <c r="G6" s="126"/>
      <c r="H6" s="127"/>
    </row>
    <row r="7" spans="1:8" x14ac:dyDescent="0.15">
      <c r="A7" s="108" t="s">
        <v>516</v>
      </c>
      <c r="B7" s="113"/>
      <c r="C7" s="114"/>
      <c r="D7" s="115">
        <v>27662</v>
      </c>
      <c r="E7" s="116"/>
      <c r="F7" s="117">
        <v>63956</v>
      </c>
      <c r="G7" s="118"/>
      <c r="H7" s="119"/>
    </row>
    <row r="8" spans="1:8" x14ac:dyDescent="0.15">
      <c r="A8" s="120"/>
      <c r="B8" s="121"/>
      <c r="C8" s="122"/>
      <c r="D8" s="123">
        <v>11855</v>
      </c>
      <c r="E8" s="124"/>
      <c r="F8" s="125">
        <v>29239</v>
      </c>
      <c r="G8" s="126"/>
      <c r="H8" s="127"/>
    </row>
    <row r="9" spans="1:8" x14ac:dyDescent="0.15">
      <c r="A9" s="108" t="s">
        <v>517</v>
      </c>
      <c r="B9" s="113"/>
      <c r="C9" s="114"/>
      <c r="D9" s="115">
        <v>45000</v>
      </c>
      <c r="E9" s="116"/>
      <c r="F9" s="117">
        <v>66255</v>
      </c>
      <c r="G9" s="118"/>
      <c r="H9" s="119"/>
    </row>
    <row r="10" spans="1:8" x14ac:dyDescent="0.15">
      <c r="A10" s="120"/>
      <c r="B10" s="121"/>
      <c r="C10" s="122"/>
      <c r="D10" s="123">
        <v>17225</v>
      </c>
      <c r="E10" s="124"/>
      <c r="F10" s="125">
        <v>31822</v>
      </c>
      <c r="G10" s="126"/>
      <c r="H10" s="127"/>
    </row>
    <row r="11" spans="1:8" x14ac:dyDescent="0.15">
      <c r="A11" s="108" t="s">
        <v>518</v>
      </c>
      <c r="B11" s="113"/>
      <c r="C11" s="114"/>
      <c r="D11" s="115">
        <v>34854</v>
      </c>
      <c r="E11" s="116"/>
      <c r="F11" s="117">
        <v>54227</v>
      </c>
      <c r="G11" s="118"/>
      <c r="H11" s="119"/>
    </row>
    <row r="12" spans="1:8" x14ac:dyDescent="0.15">
      <c r="A12" s="120"/>
      <c r="B12" s="121"/>
      <c r="C12" s="128"/>
      <c r="D12" s="123">
        <v>13089</v>
      </c>
      <c r="E12" s="124"/>
      <c r="F12" s="125">
        <v>29694</v>
      </c>
      <c r="G12" s="126"/>
      <c r="H12" s="127"/>
    </row>
    <row r="13" spans="1:8" x14ac:dyDescent="0.15">
      <c r="A13" s="108"/>
      <c r="B13" s="113"/>
      <c r="C13" s="129"/>
      <c r="D13" s="130">
        <v>30467</v>
      </c>
      <c r="E13" s="131"/>
      <c r="F13" s="132">
        <v>56577</v>
      </c>
      <c r="G13" s="133"/>
      <c r="H13" s="119"/>
    </row>
    <row r="14" spans="1:8" x14ac:dyDescent="0.15">
      <c r="A14" s="120"/>
      <c r="B14" s="121"/>
      <c r="C14" s="122"/>
      <c r="D14" s="123">
        <v>15162</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6.6</v>
      </c>
      <c r="C19" s="134">
        <f>ROUND(VALUE(SUBSTITUTE(実質収支比率等に係る経年分析!G$48,"▲","-")),2)</f>
        <v>6.04</v>
      </c>
      <c r="D19" s="134">
        <f>ROUND(VALUE(SUBSTITUTE(実質収支比率等に係る経年分析!H$48,"▲","-")),2)</f>
        <v>6.49</v>
      </c>
      <c r="E19" s="134">
        <f>ROUND(VALUE(SUBSTITUTE(実質収支比率等に係る経年分析!I$48,"▲","-")),2)</f>
        <v>5.8</v>
      </c>
      <c r="F19" s="134">
        <f>ROUND(VALUE(SUBSTITUTE(実質収支比率等に係る経年分析!J$48,"▲","-")),2)</f>
        <v>5.33</v>
      </c>
    </row>
    <row r="20" spans="1:11" x14ac:dyDescent="0.15">
      <c r="A20" s="134" t="s">
        <v>42</v>
      </c>
      <c r="B20" s="134">
        <f>ROUND(VALUE(SUBSTITUTE(実質収支比率等に係る経年分析!F$47,"▲","-")),2)</f>
        <v>4.3499999999999996</v>
      </c>
      <c r="C20" s="134">
        <f>ROUND(VALUE(SUBSTITUTE(実質収支比率等に係る経年分析!G$47,"▲","-")),2)</f>
        <v>9.42</v>
      </c>
      <c r="D20" s="134">
        <f>ROUND(VALUE(SUBSTITUTE(実質収支比率等に係る経年分析!H$47,"▲","-")),2)</f>
        <v>15.09</v>
      </c>
      <c r="E20" s="134">
        <f>ROUND(VALUE(SUBSTITUTE(実質収支比率等に係る経年分析!I$47,"▲","-")),2)</f>
        <v>18.739999999999998</v>
      </c>
      <c r="F20" s="134">
        <f>ROUND(VALUE(SUBSTITUTE(実質収支比率等に係る経年分析!J$47,"▲","-")),2)</f>
        <v>25.67</v>
      </c>
    </row>
    <row r="21" spans="1:11" x14ac:dyDescent="0.15">
      <c r="A21" s="134" t="s">
        <v>43</v>
      </c>
      <c r="B21" s="134">
        <f>IF(ISNUMBER(VALUE(SUBSTITUTE(実質収支比率等に係る経年分析!F$49,"▲","-"))),ROUND(VALUE(SUBSTITUTE(実質収支比率等に係る経年分析!F$49,"▲","-")),2),NA())</f>
        <v>2.42</v>
      </c>
      <c r="C21" s="134">
        <f>IF(ISNUMBER(VALUE(SUBSTITUTE(実質収支比率等に係る経年分析!G$49,"▲","-"))),ROUND(VALUE(SUBSTITUTE(実質収支比率等に係る経年分析!G$49,"▲","-")),2),NA())</f>
        <v>4.4800000000000004</v>
      </c>
      <c r="D21" s="134">
        <f>IF(ISNUMBER(VALUE(SUBSTITUTE(実質収支比率等に係る経年分析!H$49,"▲","-"))),ROUND(VALUE(SUBSTITUTE(実質収支比率等に係る経年分析!H$49,"▲","-")),2),NA())</f>
        <v>6.14</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3.99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駐車場事業会計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農業集落排水事業会計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x14ac:dyDescent="0.15">
      <c r="A34" s="135" t="str">
        <f>IF(連結実質赤字比率に係る赤字・黒字の構成分析!C$36="",NA(),連結実質赤字比率に係る赤字・黒字の構成分析!C$36)</f>
        <v>介護保険事業会計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v>
      </c>
    </row>
    <row r="35" spans="1:16" x14ac:dyDescent="0.15">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2577</v>
      </c>
      <c r="E42" s="136"/>
      <c r="F42" s="136"/>
      <c r="G42" s="136">
        <f>'実質公債費比率（分子）の構造'!L$52</f>
        <v>2593</v>
      </c>
      <c r="H42" s="136"/>
      <c r="I42" s="136"/>
      <c r="J42" s="136">
        <f>'実質公債費比率（分子）の構造'!M$52</f>
        <v>2628</v>
      </c>
      <c r="K42" s="136"/>
      <c r="L42" s="136"/>
      <c r="M42" s="136">
        <f>'実質公債費比率（分子）の構造'!N$52</f>
        <v>2670</v>
      </c>
      <c r="N42" s="136"/>
      <c r="O42" s="136"/>
      <c r="P42" s="136">
        <f>'実質公債費比率（分子）の構造'!O$52</f>
        <v>2556</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1440</v>
      </c>
      <c r="C44" s="136"/>
      <c r="D44" s="136"/>
      <c r="E44" s="136">
        <f>'実質公債費比率（分子）の構造'!L$50</f>
        <v>155</v>
      </c>
      <c r="F44" s="136"/>
      <c r="G44" s="136"/>
      <c r="H44" s="136">
        <f>'実質公債費比率（分子）の構造'!M$50</f>
        <v>9</v>
      </c>
      <c r="I44" s="136"/>
      <c r="J44" s="136"/>
      <c r="K44" s="136">
        <f>'実質公債費比率（分子）の構造'!N$50</f>
        <v>6</v>
      </c>
      <c r="L44" s="136"/>
      <c r="M44" s="136"/>
      <c r="N44" s="136">
        <f>'実質公債費比率（分子）の構造'!O$50</f>
        <v>0</v>
      </c>
      <c r="O44" s="136"/>
      <c r="P44" s="136"/>
    </row>
    <row r="45" spans="1:16" x14ac:dyDescent="0.15">
      <c r="A45" s="136" t="s">
        <v>53</v>
      </c>
      <c r="B45" s="136">
        <f>'実質公債費比率（分子）の構造'!K$49</f>
        <v>688</v>
      </c>
      <c r="C45" s="136"/>
      <c r="D45" s="136"/>
      <c r="E45" s="136">
        <f>'実質公債費比率（分子）の構造'!L$49</f>
        <v>567</v>
      </c>
      <c r="F45" s="136"/>
      <c r="G45" s="136"/>
      <c r="H45" s="136">
        <f>'実質公債費比率（分子）の構造'!M$49</f>
        <v>442</v>
      </c>
      <c r="I45" s="136"/>
      <c r="J45" s="136"/>
      <c r="K45" s="136">
        <f>'実質公債費比率（分子）の構造'!N$49</f>
        <v>303</v>
      </c>
      <c r="L45" s="136"/>
      <c r="M45" s="136"/>
      <c r="N45" s="136">
        <f>'実質公債費比率（分子）の構造'!O$49</f>
        <v>304</v>
      </c>
      <c r="O45" s="136"/>
      <c r="P45" s="136"/>
    </row>
    <row r="46" spans="1:16" x14ac:dyDescent="0.15">
      <c r="A46" s="136" t="s">
        <v>54</v>
      </c>
      <c r="B46" s="136">
        <f>'実質公債費比率（分子）の構造'!K$48</f>
        <v>467</v>
      </c>
      <c r="C46" s="136"/>
      <c r="D46" s="136"/>
      <c r="E46" s="136">
        <f>'実質公債費比率（分子）の構造'!L$48</f>
        <v>420</v>
      </c>
      <c r="F46" s="136"/>
      <c r="G46" s="136"/>
      <c r="H46" s="136">
        <f>'実質公債費比率（分子）の構造'!M$48</f>
        <v>408</v>
      </c>
      <c r="I46" s="136"/>
      <c r="J46" s="136"/>
      <c r="K46" s="136">
        <f>'実質公債費比率（分子）の構造'!N$48</f>
        <v>418</v>
      </c>
      <c r="L46" s="136"/>
      <c r="M46" s="136"/>
      <c r="N46" s="136">
        <f>'実質公債費比率（分子）の構造'!O$48</f>
        <v>409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3126</v>
      </c>
      <c r="C49" s="136"/>
      <c r="D49" s="136"/>
      <c r="E49" s="136">
        <f>'実質公債費比率（分子）の構造'!L$45</f>
        <v>3297</v>
      </c>
      <c r="F49" s="136"/>
      <c r="G49" s="136"/>
      <c r="H49" s="136">
        <f>'実質公債費比率（分子）の構造'!M$45</f>
        <v>3578</v>
      </c>
      <c r="I49" s="136"/>
      <c r="J49" s="136"/>
      <c r="K49" s="136">
        <f>'実質公債費比率（分子）の構造'!N$45</f>
        <v>3565</v>
      </c>
      <c r="L49" s="136"/>
      <c r="M49" s="136"/>
      <c r="N49" s="136">
        <f>'実質公債費比率（分子）の構造'!O$45</f>
        <v>3543</v>
      </c>
      <c r="O49" s="136"/>
      <c r="P49" s="136"/>
    </row>
    <row r="50" spans="1:16" x14ac:dyDescent="0.15">
      <c r="A50" s="136" t="s">
        <v>58</v>
      </c>
      <c r="B50" s="136" t="e">
        <f>NA()</f>
        <v>#N/A</v>
      </c>
      <c r="C50" s="136">
        <f>IF(ISNUMBER('実質公債費比率（分子）の構造'!K$53),'実質公債費比率（分子）の構造'!K$53,NA())</f>
        <v>3144</v>
      </c>
      <c r="D50" s="136" t="e">
        <f>NA()</f>
        <v>#N/A</v>
      </c>
      <c r="E50" s="136" t="e">
        <f>NA()</f>
        <v>#N/A</v>
      </c>
      <c r="F50" s="136">
        <f>IF(ISNUMBER('実質公債費比率（分子）の構造'!L$53),'実質公債費比率（分子）の構造'!L$53,NA())</f>
        <v>1846</v>
      </c>
      <c r="G50" s="136" t="e">
        <f>NA()</f>
        <v>#N/A</v>
      </c>
      <c r="H50" s="136" t="e">
        <f>NA()</f>
        <v>#N/A</v>
      </c>
      <c r="I50" s="136">
        <f>IF(ISNUMBER('実質公債費比率（分子）の構造'!M$53),'実質公債費比率（分子）の構造'!M$53,NA())</f>
        <v>1809</v>
      </c>
      <c r="J50" s="136" t="e">
        <f>NA()</f>
        <v>#N/A</v>
      </c>
      <c r="K50" s="136" t="e">
        <f>NA()</f>
        <v>#N/A</v>
      </c>
      <c r="L50" s="136">
        <f>IF(ISNUMBER('実質公債費比率（分子）の構造'!N$53),'実質公債費比率（分子）の構造'!N$53,NA())</f>
        <v>1622</v>
      </c>
      <c r="M50" s="136" t="e">
        <f>NA()</f>
        <v>#N/A</v>
      </c>
      <c r="N50" s="136" t="e">
        <f>NA()</f>
        <v>#N/A</v>
      </c>
      <c r="O50" s="136">
        <f>IF(ISNUMBER('実質公債費比率（分子）の構造'!O$53),'実質公債費比率（分子）の構造'!O$53,NA())</f>
        <v>1701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23980</v>
      </c>
      <c r="E56" s="135"/>
      <c r="F56" s="135"/>
      <c r="G56" s="135">
        <f>'将来負担比率（分子）の構造'!J$51</f>
        <v>24708</v>
      </c>
      <c r="H56" s="135"/>
      <c r="I56" s="135"/>
      <c r="J56" s="135">
        <f>'将来負担比率（分子）の構造'!K$51</f>
        <v>26540</v>
      </c>
      <c r="K56" s="135"/>
      <c r="L56" s="135"/>
      <c r="M56" s="135">
        <f>'将来負担比率（分子）の構造'!L$51</f>
        <v>26662</v>
      </c>
      <c r="N56" s="135"/>
      <c r="O56" s="135"/>
      <c r="P56" s="135">
        <f>'将来負担比率（分子）の構造'!M$51</f>
        <v>26834</v>
      </c>
    </row>
    <row r="57" spans="1:16" x14ac:dyDescent="0.15">
      <c r="A57" s="135" t="s">
        <v>34</v>
      </c>
      <c r="B57" s="135"/>
      <c r="C57" s="135"/>
      <c r="D57" s="135">
        <f>'将来負担比率（分子）の構造'!I$50</f>
        <v>4066</v>
      </c>
      <c r="E57" s="135"/>
      <c r="F57" s="135"/>
      <c r="G57" s="135">
        <f>'将来負担比率（分子）の構造'!J$50</f>
        <v>1740</v>
      </c>
      <c r="H57" s="135"/>
      <c r="I57" s="135"/>
      <c r="J57" s="135">
        <f>'将来負担比率（分子）の構造'!K$50</f>
        <v>1942</v>
      </c>
      <c r="K57" s="135"/>
      <c r="L57" s="135"/>
      <c r="M57" s="135">
        <f>'将来負担比率（分子）の構造'!L$50</f>
        <v>2038</v>
      </c>
      <c r="N57" s="135"/>
      <c r="O57" s="135"/>
      <c r="P57" s="135">
        <f>'将来負担比率（分子）の構造'!M$50</f>
        <v>1979</v>
      </c>
    </row>
    <row r="58" spans="1:16" x14ac:dyDescent="0.15">
      <c r="A58" s="135" t="s">
        <v>33</v>
      </c>
      <c r="B58" s="135"/>
      <c r="C58" s="135"/>
      <c r="D58" s="135">
        <f>'将来負担比率（分子）の構造'!I$49</f>
        <v>1806</v>
      </c>
      <c r="E58" s="135"/>
      <c r="F58" s="135"/>
      <c r="G58" s="135">
        <f>'将来負担比率（分子）の構造'!J$49</f>
        <v>2834</v>
      </c>
      <c r="H58" s="135"/>
      <c r="I58" s="135"/>
      <c r="J58" s="135">
        <f>'将来負担比率（分子）の構造'!K$49</f>
        <v>4141</v>
      </c>
      <c r="K58" s="135"/>
      <c r="L58" s="135"/>
      <c r="M58" s="135">
        <f>'将来負担比率（分子）の構造'!L$49</f>
        <v>4857</v>
      </c>
      <c r="N58" s="135"/>
      <c r="O58" s="135"/>
      <c r="P58" s="135">
        <f>'将来負担比率（分子）の構造'!M$49</f>
        <v>6346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283</v>
      </c>
      <c r="C61" s="135"/>
      <c r="D61" s="135"/>
      <c r="E61" s="135">
        <f>'将来負担比率（分子）の構造'!J$46</f>
        <v>1</v>
      </c>
      <c r="F61" s="135"/>
      <c r="G61" s="135"/>
      <c r="H61" s="135">
        <f>'将来負担比率（分子）の構造'!K$46</f>
        <v>9</v>
      </c>
      <c r="I61" s="135"/>
      <c r="J61" s="135"/>
      <c r="K61" s="135" t="str">
        <f>'将来負担比率（分子）の構造'!L$46</f>
        <v>-</v>
      </c>
      <c r="L61" s="135"/>
      <c r="M61" s="135"/>
      <c r="N61" s="135">
        <f>'将来負担比率（分子）の構造'!M$46</f>
        <v>5</v>
      </c>
      <c r="O61" s="135"/>
      <c r="P61" s="135"/>
    </row>
    <row r="62" spans="1:16" x14ac:dyDescent="0.15">
      <c r="A62" s="135" t="s">
        <v>28</v>
      </c>
      <c r="B62" s="135">
        <f>'将来負担比率（分子）の構造'!I$45</f>
        <v>8079</v>
      </c>
      <c r="C62" s="135"/>
      <c r="D62" s="135"/>
      <c r="E62" s="135">
        <f>'将来負担比率（分子）の構造'!J$45</f>
        <v>8004</v>
      </c>
      <c r="F62" s="135"/>
      <c r="G62" s="135"/>
      <c r="H62" s="135">
        <f>'将来負担比率（分子）の構造'!K$45</f>
        <v>7714</v>
      </c>
      <c r="I62" s="135"/>
      <c r="J62" s="135"/>
      <c r="K62" s="135">
        <f>'将来負担比率（分子）の構造'!L$45</f>
        <v>8464</v>
      </c>
      <c r="L62" s="135"/>
      <c r="M62" s="135"/>
      <c r="N62" s="135">
        <f>'将来負担比率（分子）の構造'!M$45</f>
        <v>7154</v>
      </c>
      <c r="O62" s="135"/>
      <c r="P62" s="135"/>
    </row>
    <row r="63" spans="1:16" x14ac:dyDescent="0.15">
      <c r="A63" s="135" t="s">
        <v>27</v>
      </c>
      <c r="B63" s="135">
        <f>'将来負担比率（分子）の構造'!I$44</f>
        <v>3439</v>
      </c>
      <c r="C63" s="135"/>
      <c r="D63" s="135"/>
      <c r="E63" s="135">
        <f>'将来負担比率（分子）の構造'!J$44</f>
        <v>3051</v>
      </c>
      <c r="F63" s="135"/>
      <c r="G63" s="135"/>
      <c r="H63" s="135">
        <f>'将来負担比率（分子）の構造'!K$44</f>
        <v>2849</v>
      </c>
      <c r="I63" s="135"/>
      <c r="J63" s="135"/>
      <c r="K63" s="135">
        <f>'将来負担比率（分子）の構造'!L$44</f>
        <v>2328</v>
      </c>
      <c r="L63" s="135"/>
      <c r="M63" s="135"/>
      <c r="N63" s="135">
        <f>'将来負担比率（分子）の構造'!M$44</f>
        <v>2283</v>
      </c>
      <c r="O63" s="135"/>
      <c r="P63" s="135"/>
    </row>
    <row r="64" spans="1:16" x14ac:dyDescent="0.15">
      <c r="A64" s="135" t="s">
        <v>26</v>
      </c>
      <c r="B64" s="135">
        <f>'将来負担比率（分子）の構造'!I$43</f>
        <v>5411</v>
      </c>
      <c r="C64" s="135"/>
      <c r="D64" s="135"/>
      <c r="E64" s="135">
        <f>'将来負担比率（分子）の構造'!J$43</f>
        <v>4942</v>
      </c>
      <c r="F64" s="135"/>
      <c r="G64" s="135"/>
      <c r="H64" s="135">
        <f>'将来負担比率（分子）の構造'!K$43</f>
        <v>4767</v>
      </c>
      <c r="I64" s="135"/>
      <c r="J64" s="135"/>
      <c r="K64" s="135">
        <f>'将来負担比率（分子）の構造'!L$43</f>
        <v>4641</v>
      </c>
      <c r="L64" s="135"/>
      <c r="M64" s="135"/>
      <c r="N64" s="135">
        <f>'将来負担比率（分子）の構造'!M$43</f>
        <v>4646</v>
      </c>
      <c r="O64" s="135"/>
      <c r="P64" s="135"/>
    </row>
    <row r="65" spans="1:16" x14ac:dyDescent="0.15">
      <c r="A65" s="135" t="s">
        <v>25</v>
      </c>
      <c r="B65" s="135">
        <f>'将来負担比率（分子）の構造'!I$42</f>
        <v>12838</v>
      </c>
      <c r="C65" s="135"/>
      <c r="D65" s="135"/>
      <c r="E65" s="135">
        <f>'将来負担比率（分子）の構造'!J$42</f>
        <v>16</v>
      </c>
      <c r="F65" s="135"/>
      <c r="G65" s="135"/>
      <c r="H65" s="135">
        <f>'将来負担比率（分子）の構造'!K$42</f>
        <v>7</v>
      </c>
      <c r="I65" s="135"/>
      <c r="J65" s="135"/>
      <c r="K65" s="135">
        <f>'将来負担比率（分子）の構造'!L$42</f>
        <v>0</v>
      </c>
      <c r="L65" s="135"/>
      <c r="M65" s="135"/>
      <c r="N65" s="135" t="str">
        <f>'将来負担比率（分子）の構造'!M$42</f>
        <v>-</v>
      </c>
      <c r="O65" s="135"/>
      <c r="P65" s="135"/>
    </row>
    <row r="66" spans="1:16" x14ac:dyDescent="0.15">
      <c r="A66" s="135" t="s">
        <v>24</v>
      </c>
      <c r="B66" s="135">
        <f>'将来負担比率（分子）の構造'!I$41</f>
        <v>27099</v>
      </c>
      <c r="C66" s="135"/>
      <c r="D66" s="135"/>
      <c r="E66" s="135">
        <f>'将来負担比率（分子）の構造'!J$41</f>
        <v>39484</v>
      </c>
      <c r="F66" s="135"/>
      <c r="G66" s="135"/>
      <c r="H66" s="135">
        <f>'将来負担比率（分子）の構造'!K$41</f>
        <v>39630</v>
      </c>
      <c r="I66" s="135"/>
      <c r="J66" s="135"/>
      <c r="K66" s="135">
        <f>'将来負担比率（分子）の構造'!L$41</f>
        <v>40241</v>
      </c>
      <c r="L66" s="135"/>
      <c r="M66" s="135"/>
      <c r="N66" s="135">
        <f>'将来負担比率（分子）の構造'!M$41</f>
        <v>40366</v>
      </c>
      <c r="O66" s="135"/>
      <c r="P66" s="135"/>
    </row>
    <row r="67" spans="1:16" x14ac:dyDescent="0.15">
      <c r="A67" s="135" t="s">
        <v>62</v>
      </c>
      <c r="B67" s="135" t="e">
        <f>NA()</f>
        <v>#N/A</v>
      </c>
      <c r="C67" s="135">
        <f>IF(ISNUMBER('将来負担比率（分子）の構造'!I$52), IF('将来負担比率（分子）の構造'!I$52 &lt; 0, 0, '将来負担比率（分子）の構造'!I$52), NA())</f>
        <v>27297</v>
      </c>
      <c r="D67" s="135" t="e">
        <f>NA()</f>
        <v>#N/A</v>
      </c>
      <c r="E67" s="135" t="e">
        <f>NA()</f>
        <v>#N/A</v>
      </c>
      <c r="F67" s="135">
        <f>IF(ISNUMBER('将来負担比率（分子）の構造'!J$52), IF('将来負担比率（分子）の構造'!J$52 &lt; 0, 0, '将来負担比率（分子）の構造'!J$52), NA())</f>
        <v>26215</v>
      </c>
      <c r="G67" s="135" t="e">
        <f>NA()</f>
        <v>#N/A</v>
      </c>
      <c r="H67" s="135" t="e">
        <f>NA()</f>
        <v>#N/A</v>
      </c>
      <c r="I67" s="135">
        <f>IF(ISNUMBER('将来負担比率（分子）の構造'!K$52), IF('将来負担比率（分子）の構造'!K$52 &lt; 0, 0, '将来負担比率（分子）の構造'!K$52), NA())</f>
        <v>22352</v>
      </c>
      <c r="J67" s="135" t="e">
        <f>NA()</f>
        <v>#N/A</v>
      </c>
      <c r="K67" s="135" t="e">
        <f>NA()</f>
        <v>#N/A</v>
      </c>
      <c r="L67" s="135">
        <f>IF(ISNUMBER('将来負担比率（分子）の構造'!L$52), IF('将来負担比率（分子）の構造'!L$52 &lt; 0, 0, '将来負担比率（分子）の構造'!L$52), NA())</f>
        <v>22117</v>
      </c>
      <c r="M67" s="135" t="e">
        <f>NA()</f>
        <v>#N/A</v>
      </c>
      <c r="N67" s="135" t="e">
        <f>NA()</f>
        <v>#N/A</v>
      </c>
      <c r="O67" s="135">
        <f>IF(ISNUMBER('将来負担比率（分子）の構造'!M$52), IF('将来負担比率（分子）の構造'!M$52 &lt; 0, 0, '将来負担比率（分子）の構造'!M$52), NA())</f>
        <v>19296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13530205</v>
      </c>
      <c r="S5" s="613"/>
      <c r="T5" s="613"/>
      <c r="U5" s="613"/>
      <c r="V5" s="613"/>
      <c r="W5" s="613"/>
      <c r="X5" s="613"/>
      <c r="Y5" s="614"/>
      <c r="Z5" s="615">
        <v>43.3</v>
      </c>
      <c r="AA5" s="615"/>
      <c r="AB5" s="615"/>
      <c r="AC5" s="615"/>
      <c r="AD5" s="616">
        <v>13079686</v>
      </c>
      <c r="AE5" s="616"/>
      <c r="AF5" s="616"/>
      <c r="AG5" s="616"/>
      <c r="AH5" s="616"/>
      <c r="AI5" s="616"/>
      <c r="AJ5" s="616"/>
      <c r="AK5" s="616"/>
      <c r="AL5" s="617">
        <v>73.3</v>
      </c>
      <c r="AM5" s="618"/>
      <c r="AN5" s="618"/>
      <c r="AO5" s="619"/>
      <c r="AP5" s="609" t="s">
        <v>203</v>
      </c>
      <c r="AQ5" s="610"/>
      <c r="AR5" s="610"/>
      <c r="AS5" s="610"/>
      <c r="AT5" s="610"/>
      <c r="AU5" s="610"/>
      <c r="AV5" s="610"/>
      <c r="AW5" s="610"/>
      <c r="AX5" s="610"/>
      <c r="AY5" s="610"/>
      <c r="AZ5" s="610"/>
      <c r="BA5" s="610"/>
      <c r="BB5" s="610"/>
      <c r="BC5" s="610"/>
      <c r="BD5" s="610"/>
      <c r="BE5" s="610"/>
      <c r="BF5" s="611"/>
      <c r="BG5" s="623">
        <v>13079593</v>
      </c>
      <c r="BH5" s="624"/>
      <c r="BI5" s="624"/>
      <c r="BJ5" s="624"/>
      <c r="BK5" s="624"/>
      <c r="BL5" s="624"/>
      <c r="BM5" s="624"/>
      <c r="BN5" s="625"/>
      <c r="BO5" s="626">
        <v>96.7</v>
      </c>
      <c r="BP5" s="626"/>
      <c r="BQ5" s="626"/>
      <c r="BR5" s="626"/>
      <c r="BS5" s="627">
        <v>127376</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x14ac:dyDescent="0.15">
      <c r="B6" s="620" t="s">
        <v>207</v>
      </c>
      <c r="C6" s="621"/>
      <c r="D6" s="621"/>
      <c r="E6" s="621"/>
      <c r="F6" s="621"/>
      <c r="G6" s="621"/>
      <c r="H6" s="621"/>
      <c r="I6" s="621"/>
      <c r="J6" s="621"/>
      <c r="K6" s="621"/>
      <c r="L6" s="621"/>
      <c r="M6" s="621"/>
      <c r="N6" s="621"/>
      <c r="O6" s="621"/>
      <c r="P6" s="621"/>
      <c r="Q6" s="622"/>
      <c r="R6" s="623">
        <v>315420</v>
      </c>
      <c r="S6" s="624"/>
      <c r="T6" s="624"/>
      <c r="U6" s="624"/>
      <c r="V6" s="624"/>
      <c r="W6" s="624"/>
      <c r="X6" s="624"/>
      <c r="Y6" s="625"/>
      <c r="Z6" s="626">
        <v>1</v>
      </c>
      <c r="AA6" s="626"/>
      <c r="AB6" s="626"/>
      <c r="AC6" s="626"/>
      <c r="AD6" s="627">
        <v>315420</v>
      </c>
      <c r="AE6" s="627"/>
      <c r="AF6" s="627"/>
      <c r="AG6" s="627"/>
      <c r="AH6" s="627"/>
      <c r="AI6" s="627"/>
      <c r="AJ6" s="627"/>
      <c r="AK6" s="627"/>
      <c r="AL6" s="628">
        <v>1.8</v>
      </c>
      <c r="AM6" s="629"/>
      <c r="AN6" s="629"/>
      <c r="AO6" s="630"/>
      <c r="AP6" s="620" t="s">
        <v>208</v>
      </c>
      <c r="AQ6" s="621"/>
      <c r="AR6" s="621"/>
      <c r="AS6" s="621"/>
      <c r="AT6" s="621"/>
      <c r="AU6" s="621"/>
      <c r="AV6" s="621"/>
      <c r="AW6" s="621"/>
      <c r="AX6" s="621"/>
      <c r="AY6" s="621"/>
      <c r="AZ6" s="621"/>
      <c r="BA6" s="621"/>
      <c r="BB6" s="621"/>
      <c r="BC6" s="621"/>
      <c r="BD6" s="621"/>
      <c r="BE6" s="621"/>
      <c r="BF6" s="622"/>
      <c r="BG6" s="623">
        <v>13079593</v>
      </c>
      <c r="BH6" s="624"/>
      <c r="BI6" s="624"/>
      <c r="BJ6" s="624"/>
      <c r="BK6" s="624"/>
      <c r="BL6" s="624"/>
      <c r="BM6" s="624"/>
      <c r="BN6" s="625"/>
      <c r="BO6" s="626">
        <v>96.7</v>
      </c>
      <c r="BP6" s="626"/>
      <c r="BQ6" s="626"/>
      <c r="BR6" s="626"/>
      <c r="BS6" s="627">
        <v>127376</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292668</v>
      </c>
      <c r="CS6" s="624"/>
      <c r="CT6" s="624"/>
      <c r="CU6" s="624"/>
      <c r="CV6" s="624"/>
      <c r="CW6" s="624"/>
      <c r="CX6" s="624"/>
      <c r="CY6" s="625"/>
      <c r="CZ6" s="626">
        <v>1</v>
      </c>
      <c r="DA6" s="626"/>
      <c r="DB6" s="626"/>
      <c r="DC6" s="626"/>
      <c r="DD6" s="632" t="s">
        <v>210</v>
      </c>
      <c r="DE6" s="624"/>
      <c r="DF6" s="624"/>
      <c r="DG6" s="624"/>
      <c r="DH6" s="624"/>
      <c r="DI6" s="624"/>
      <c r="DJ6" s="624"/>
      <c r="DK6" s="624"/>
      <c r="DL6" s="624"/>
      <c r="DM6" s="624"/>
      <c r="DN6" s="624"/>
      <c r="DO6" s="624"/>
      <c r="DP6" s="625"/>
      <c r="DQ6" s="632">
        <v>292668</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18587</v>
      </c>
      <c r="S7" s="624"/>
      <c r="T7" s="624"/>
      <c r="U7" s="624"/>
      <c r="V7" s="624"/>
      <c r="W7" s="624"/>
      <c r="X7" s="624"/>
      <c r="Y7" s="625"/>
      <c r="Z7" s="626">
        <v>0.1</v>
      </c>
      <c r="AA7" s="626"/>
      <c r="AB7" s="626"/>
      <c r="AC7" s="626"/>
      <c r="AD7" s="627">
        <v>18587</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5574496</v>
      </c>
      <c r="BH7" s="624"/>
      <c r="BI7" s="624"/>
      <c r="BJ7" s="624"/>
      <c r="BK7" s="624"/>
      <c r="BL7" s="624"/>
      <c r="BM7" s="624"/>
      <c r="BN7" s="625"/>
      <c r="BO7" s="626">
        <v>41.2</v>
      </c>
      <c r="BP7" s="626"/>
      <c r="BQ7" s="626"/>
      <c r="BR7" s="626"/>
      <c r="BS7" s="627">
        <v>127376</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3470285</v>
      </c>
      <c r="CS7" s="624"/>
      <c r="CT7" s="624"/>
      <c r="CU7" s="624"/>
      <c r="CV7" s="624"/>
      <c r="CW7" s="624"/>
      <c r="CX7" s="624"/>
      <c r="CY7" s="625"/>
      <c r="CZ7" s="626">
        <v>11.6</v>
      </c>
      <c r="DA7" s="626"/>
      <c r="DB7" s="626"/>
      <c r="DC7" s="626"/>
      <c r="DD7" s="632">
        <v>9356</v>
      </c>
      <c r="DE7" s="624"/>
      <c r="DF7" s="624"/>
      <c r="DG7" s="624"/>
      <c r="DH7" s="624"/>
      <c r="DI7" s="624"/>
      <c r="DJ7" s="624"/>
      <c r="DK7" s="624"/>
      <c r="DL7" s="624"/>
      <c r="DM7" s="624"/>
      <c r="DN7" s="624"/>
      <c r="DO7" s="624"/>
      <c r="DP7" s="625"/>
      <c r="DQ7" s="632">
        <v>3087950</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67756</v>
      </c>
      <c r="S8" s="624"/>
      <c r="T8" s="624"/>
      <c r="U8" s="624"/>
      <c r="V8" s="624"/>
      <c r="W8" s="624"/>
      <c r="X8" s="624"/>
      <c r="Y8" s="625"/>
      <c r="Z8" s="626">
        <v>0.2</v>
      </c>
      <c r="AA8" s="626"/>
      <c r="AB8" s="626"/>
      <c r="AC8" s="626"/>
      <c r="AD8" s="627">
        <v>67756</v>
      </c>
      <c r="AE8" s="627"/>
      <c r="AF8" s="627"/>
      <c r="AG8" s="627"/>
      <c r="AH8" s="627"/>
      <c r="AI8" s="627"/>
      <c r="AJ8" s="627"/>
      <c r="AK8" s="627"/>
      <c r="AL8" s="628">
        <v>0.4</v>
      </c>
      <c r="AM8" s="629"/>
      <c r="AN8" s="629"/>
      <c r="AO8" s="630"/>
      <c r="AP8" s="620" t="s">
        <v>215</v>
      </c>
      <c r="AQ8" s="621"/>
      <c r="AR8" s="621"/>
      <c r="AS8" s="621"/>
      <c r="AT8" s="621"/>
      <c r="AU8" s="621"/>
      <c r="AV8" s="621"/>
      <c r="AW8" s="621"/>
      <c r="AX8" s="621"/>
      <c r="AY8" s="621"/>
      <c r="AZ8" s="621"/>
      <c r="BA8" s="621"/>
      <c r="BB8" s="621"/>
      <c r="BC8" s="621"/>
      <c r="BD8" s="621"/>
      <c r="BE8" s="621"/>
      <c r="BF8" s="622"/>
      <c r="BG8" s="623">
        <v>157920</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10209312</v>
      </c>
      <c r="CS8" s="624"/>
      <c r="CT8" s="624"/>
      <c r="CU8" s="624"/>
      <c r="CV8" s="624"/>
      <c r="CW8" s="624"/>
      <c r="CX8" s="624"/>
      <c r="CY8" s="625"/>
      <c r="CZ8" s="626">
        <v>34.1</v>
      </c>
      <c r="DA8" s="626"/>
      <c r="DB8" s="626"/>
      <c r="DC8" s="626"/>
      <c r="DD8" s="632">
        <v>214885</v>
      </c>
      <c r="DE8" s="624"/>
      <c r="DF8" s="624"/>
      <c r="DG8" s="624"/>
      <c r="DH8" s="624"/>
      <c r="DI8" s="624"/>
      <c r="DJ8" s="624"/>
      <c r="DK8" s="624"/>
      <c r="DL8" s="624"/>
      <c r="DM8" s="624"/>
      <c r="DN8" s="624"/>
      <c r="DO8" s="624"/>
      <c r="DP8" s="625"/>
      <c r="DQ8" s="632">
        <v>5074667</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70863</v>
      </c>
      <c r="S9" s="624"/>
      <c r="T9" s="624"/>
      <c r="U9" s="624"/>
      <c r="V9" s="624"/>
      <c r="W9" s="624"/>
      <c r="X9" s="624"/>
      <c r="Y9" s="625"/>
      <c r="Z9" s="626">
        <v>0.2</v>
      </c>
      <c r="AA9" s="626"/>
      <c r="AB9" s="626"/>
      <c r="AC9" s="626"/>
      <c r="AD9" s="627">
        <v>70863</v>
      </c>
      <c r="AE9" s="627"/>
      <c r="AF9" s="627"/>
      <c r="AG9" s="627"/>
      <c r="AH9" s="627"/>
      <c r="AI9" s="627"/>
      <c r="AJ9" s="627"/>
      <c r="AK9" s="627"/>
      <c r="AL9" s="628">
        <v>0.4</v>
      </c>
      <c r="AM9" s="629"/>
      <c r="AN9" s="629"/>
      <c r="AO9" s="630"/>
      <c r="AP9" s="620" t="s">
        <v>218</v>
      </c>
      <c r="AQ9" s="621"/>
      <c r="AR9" s="621"/>
      <c r="AS9" s="621"/>
      <c r="AT9" s="621"/>
      <c r="AU9" s="621"/>
      <c r="AV9" s="621"/>
      <c r="AW9" s="621"/>
      <c r="AX9" s="621"/>
      <c r="AY9" s="621"/>
      <c r="AZ9" s="621"/>
      <c r="BA9" s="621"/>
      <c r="BB9" s="621"/>
      <c r="BC9" s="621"/>
      <c r="BD9" s="621"/>
      <c r="BE9" s="621"/>
      <c r="BF9" s="622"/>
      <c r="BG9" s="623">
        <v>4365111</v>
      </c>
      <c r="BH9" s="624"/>
      <c r="BI9" s="624"/>
      <c r="BJ9" s="624"/>
      <c r="BK9" s="624"/>
      <c r="BL9" s="624"/>
      <c r="BM9" s="624"/>
      <c r="BN9" s="625"/>
      <c r="BO9" s="626">
        <v>32.299999999999997</v>
      </c>
      <c r="BP9" s="626"/>
      <c r="BQ9" s="626"/>
      <c r="BR9" s="626"/>
      <c r="BS9" s="632" t="s">
        <v>108</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2510467</v>
      </c>
      <c r="CS9" s="624"/>
      <c r="CT9" s="624"/>
      <c r="CU9" s="624"/>
      <c r="CV9" s="624"/>
      <c r="CW9" s="624"/>
      <c r="CX9" s="624"/>
      <c r="CY9" s="625"/>
      <c r="CZ9" s="626">
        <v>8.4</v>
      </c>
      <c r="DA9" s="626"/>
      <c r="DB9" s="626"/>
      <c r="DC9" s="626"/>
      <c r="DD9" s="632">
        <v>6070</v>
      </c>
      <c r="DE9" s="624"/>
      <c r="DF9" s="624"/>
      <c r="DG9" s="624"/>
      <c r="DH9" s="624"/>
      <c r="DI9" s="624"/>
      <c r="DJ9" s="624"/>
      <c r="DK9" s="624"/>
      <c r="DL9" s="624"/>
      <c r="DM9" s="624"/>
      <c r="DN9" s="624"/>
      <c r="DO9" s="624"/>
      <c r="DP9" s="625"/>
      <c r="DQ9" s="632">
        <v>2381660</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1689115</v>
      </c>
      <c r="S10" s="624"/>
      <c r="T10" s="624"/>
      <c r="U10" s="624"/>
      <c r="V10" s="624"/>
      <c r="W10" s="624"/>
      <c r="X10" s="624"/>
      <c r="Y10" s="625"/>
      <c r="Z10" s="626">
        <v>5.4</v>
      </c>
      <c r="AA10" s="626"/>
      <c r="AB10" s="626"/>
      <c r="AC10" s="626"/>
      <c r="AD10" s="627">
        <v>1689115</v>
      </c>
      <c r="AE10" s="627"/>
      <c r="AF10" s="627"/>
      <c r="AG10" s="627"/>
      <c r="AH10" s="627"/>
      <c r="AI10" s="627"/>
      <c r="AJ10" s="627"/>
      <c r="AK10" s="627"/>
      <c r="AL10" s="628">
        <v>9.5</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290840</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v>58971</v>
      </c>
      <c r="S11" s="624"/>
      <c r="T11" s="624"/>
      <c r="U11" s="624"/>
      <c r="V11" s="624"/>
      <c r="W11" s="624"/>
      <c r="X11" s="624"/>
      <c r="Y11" s="625"/>
      <c r="Z11" s="626">
        <v>0.2</v>
      </c>
      <c r="AA11" s="626"/>
      <c r="AB11" s="626"/>
      <c r="AC11" s="626"/>
      <c r="AD11" s="627">
        <v>58971</v>
      </c>
      <c r="AE11" s="627"/>
      <c r="AF11" s="627"/>
      <c r="AG11" s="627"/>
      <c r="AH11" s="627"/>
      <c r="AI11" s="627"/>
      <c r="AJ11" s="627"/>
      <c r="AK11" s="627"/>
      <c r="AL11" s="628">
        <v>0.3</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760625</v>
      </c>
      <c r="BH11" s="624"/>
      <c r="BI11" s="624"/>
      <c r="BJ11" s="624"/>
      <c r="BK11" s="624"/>
      <c r="BL11" s="624"/>
      <c r="BM11" s="624"/>
      <c r="BN11" s="625"/>
      <c r="BO11" s="626">
        <v>5.6</v>
      </c>
      <c r="BP11" s="626"/>
      <c r="BQ11" s="626"/>
      <c r="BR11" s="626"/>
      <c r="BS11" s="632">
        <v>127376</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1161255</v>
      </c>
      <c r="CS11" s="624"/>
      <c r="CT11" s="624"/>
      <c r="CU11" s="624"/>
      <c r="CV11" s="624"/>
      <c r="CW11" s="624"/>
      <c r="CX11" s="624"/>
      <c r="CY11" s="625"/>
      <c r="CZ11" s="626">
        <v>3.9</v>
      </c>
      <c r="DA11" s="626"/>
      <c r="DB11" s="626"/>
      <c r="DC11" s="626"/>
      <c r="DD11" s="632">
        <v>77504</v>
      </c>
      <c r="DE11" s="624"/>
      <c r="DF11" s="624"/>
      <c r="DG11" s="624"/>
      <c r="DH11" s="624"/>
      <c r="DI11" s="624"/>
      <c r="DJ11" s="624"/>
      <c r="DK11" s="624"/>
      <c r="DL11" s="624"/>
      <c r="DM11" s="624"/>
      <c r="DN11" s="624"/>
      <c r="DO11" s="624"/>
      <c r="DP11" s="625"/>
      <c r="DQ11" s="632">
        <v>503591</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6540128</v>
      </c>
      <c r="BH12" s="624"/>
      <c r="BI12" s="624"/>
      <c r="BJ12" s="624"/>
      <c r="BK12" s="624"/>
      <c r="BL12" s="624"/>
      <c r="BM12" s="624"/>
      <c r="BN12" s="625"/>
      <c r="BO12" s="626">
        <v>48.3</v>
      </c>
      <c r="BP12" s="626"/>
      <c r="BQ12" s="626"/>
      <c r="BR12" s="626"/>
      <c r="BS12" s="632" t="s">
        <v>108</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1344315</v>
      </c>
      <c r="CS12" s="624"/>
      <c r="CT12" s="624"/>
      <c r="CU12" s="624"/>
      <c r="CV12" s="624"/>
      <c r="CW12" s="624"/>
      <c r="CX12" s="624"/>
      <c r="CY12" s="625"/>
      <c r="CZ12" s="626">
        <v>4.5</v>
      </c>
      <c r="DA12" s="626"/>
      <c r="DB12" s="626"/>
      <c r="DC12" s="626"/>
      <c r="DD12" s="632">
        <v>178281</v>
      </c>
      <c r="DE12" s="624"/>
      <c r="DF12" s="624"/>
      <c r="DG12" s="624"/>
      <c r="DH12" s="624"/>
      <c r="DI12" s="624"/>
      <c r="DJ12" s="624"/>
      <c r="DK12" s="624"/>
      <c r="DL12" s="624"/>
      <c r="DM12" s="624"/>
      <c r="DN12" s="624"/>
      <c r="DO12" s="624"/>
      <c r="DP12" s="625"/>
      <c r="DQ12" s="632">
        <v>670288</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84003</v>
      </c>
      <c r="S13" s="624"/>
      <c r="T13" s="624"/>
      <c r="U13" s="624"/>
      <c r="V13" s="624"/>
      <c r="W13" s="624"/>
      <c r="X13" s="624"/>
      <c r="Y13" s="625"/>
      <c r="Z13" s="626">
        <v>0.3</v>
      </c>
      <c r="AA13" s="626"/>
      <c r="AB13" s="626"/>
      <c r="AC13" s="626"/>
      <c r="AD13" s="627">
        <v>84003</v>
      </c>
      <c r="AE13" s="627"/>
      <c r="AF13" s="627"/>
      <c r="AG13" s="627"/>
      <c r="AH13" s="627"/>
      <c r="AI13" s="627"/>
      <c r="AJ13" s="627"/>
      <c r="AK13" s="627"/>
      <c r="AL13" s="628">
        <v>0.5</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6538011</v>
      </c>
      <c r="BH13" s="624"/>
      <c r="BI13" s="624"/>
      <c r="BJ13" s="624"/>
      <c r="BK13" s="624"/>
      <c r="BL13" s="624"/>
      <c r="BM13" s="624"/>
      <c r="BN13" s="625"/>
      <c r="BO13" s="626">
        <v>48.3</v>
      </c>
      <c r="BP13" s="626"/>
      <c r="BQ13" s="626"/>
      <c r="BR13" s="626"/>
      <c r="BS13" s="632" t="s">
        <v>108</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2202909</v>
      </c>
      <c r="CS13" s="624"/>
      <c r="CT13" s="624"/>
      <c r="CU13" s="624"/>
      <c r="CV13" s="624"/>
      <c r="CW13" s="624"/>
      <c r="CX13" s="624"/>
      <c r="CY13" s="625"/>
      <c r="CZ13" s="626">
        <v>7.4</v>
      </c>
      <c r="DA13" s="626"/>
      <c r="DB13" s="626"/>
      <c r="DC13" s="626"/>
      <c r="DD13" s="632">
        <v>1144486</v>
      </c>
      <c r="DE13" s="624"/>
      <c r="DF13" s="624"/>
      <c r="DG13" s="624"/>
      <c r="DH13" s="624"/>
      <c r="DI13" s="624"/>
      <c r="DJ13" s="624"/>
      <c r="DK13" s="624"/>
      <c r="DL13" s="624"/>
      <c r="DM13" s="624"/>
      <c r="DN13" s="624"/>
      <c r="DO13" s="624"/>
      <c r="DP13" s="625"/>
      <c r="DQ13" s="632">
        <v>1265502</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179909</v>
      </c>
      <c r="BH14" s="624"/>
      <c r="BI14" s="624"/>
      <c r="BJ14" s="624"/>
      <c r="BK14" s="624"/>
      <c r="BL14" s="624"/>
      <c r="BM14" s="624"/>
      <c r="BN14" s="625"/>
      <c r="BO14" s="626">
        <v>1.3</v>
      </c>
      <c r="BP14" s="626"/>
      <c r="BQ14" s="626"/>
      <c r="BR14" s="626"/>
      <c r="BS14" s="632" t="s">
        <v>108</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1348235</v>
      </c>
      <c r="CS14" s="624"/>
      <c r="CT14" s="624"/>
      <c r="CU14" s="624"/>
      <c r="CV14" s="624"/>
      <c r="CW14" s="624"/>
      <c r="CX14" s="624"/>
      <c r="CY14" s="625"/>
      <c r="CZ14" s="626">
        <v>4.5</v>
      </c>
      <c r="DA14" s="626"/>
      <c r="DB14" s="626"/>
      <c r="DC14" s="626"/>
      <c r="DD14" s="632">
        <v>80472</v>
      </c>
      <c r="DE14" s="624"/>
      <c r="DF14" s="624"/>
      <c r="DG14" s="624"/>
      <c r="DH14" s="624"/>
      <c r="DI14" s="624"/>
      <c r="DJ14" s="624"/>
      <c r="DK14" s="624"/>
      <c r="DL14" s="624"/>
      <c r="DM14" s="624"/>
      <c r="DN14" s="624"/>
      <c r="DO14" s="624"/>
      <c r="DP14" s="625"/>
      <c r="DQ14" s="632">
        <v>1257405</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43643</v>
      </c>
      <c r="S15" s="624"/>
      <c r="T15" s="624"/>
      <c r="U15" s="624"/>
      <c r="V15" s="624"/>
      <c r="W15" s="624"/>
      <c r="X15" s="624"/>
      <c r="Y15" s="625"/>
      <c r="Z15" s="626">
        <v>0.1</v>
      </c>
      <c r="AA15" s="626"/>
      <c r="AB15" s="626"/>
      <c r="AC15" s="626"/>
      <c r="AD15" s="627">
        <v>43643</v>
      </c>
      <c r="AE15" s="627"/>
      <c r="AF15" s="627"/>
      <c r="AG15" s="627"/>
      <c r="AH15" s="627"/>
      <c r="AI15" s="627"/>
      <c r="AJ15" s="627"/>
      <c r="AK15" s="627"/>
      <c r="AL15" s="628">
        <v>0.2</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760767</v>
      </c>
      <c r="BH15" s="624"/>
      <c r="BI15" s="624"/>
      <c r="BJ15" s="624"/>
      <c r="BK15" s="624"/>
      <c r="BL15" s="624"/>
      <c r="BM15" s="624"/>
      <c r="BN15" s="625"/>
      <c r="BO15" s="626">
        <v>5.6</v>
      </c>
      <c r="BP15" s="626"/>
      <c r="BQ15" s="626"/>
      <c r="BR15" s="626"/>
      <c r="BS15" s="632" t="s">
        <v>108</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3720493</v>
      </c>
      <c r="CS15" s="624"/>
      <c r="CT15" s="624"/>
      <c r="CU15" s="624"/>
      <c r="CV15" s="624"/>
      <c r="CW15" s="624"/>
      <c r="CX15" s="624"/>
      <c r="CY15" s="625"/>
      <c r="CZ15" s="626">
        <v>12.4</v>
      </c>
      <c r="DA15" s="626"/>
      <c r="DB15" s="626"/>
      <c r="DC15" s="626"/>
      <c r="DD15" s="632">
        <v>1473165</v>
      </c>
      <c r="DE15" s="624"/>
      <c r="DF15" s="624"/>
      <c r="DG15" s="624"/>
      <c r="DH15" s="624"/>
      <c r="DI15" s="624"/>
      <c r="DJ15" s="624"/>
      <c r="DK15" s="624"/>
      <c r="DL15" s="624"/>
      <c r="DM15" s="624"/>
      <c r="DN15" s="624"/>
      <c r="DO15" s="624"/>
      <c r="DP15" s="625"/>
      <c r="DQ15" s="632">
        <v>1952575</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2529611</v>
      </c>
      <c r="S16" s="624"/>
      <c r="T16" s="624"/>
      <c r="U16" s="624"/>
      <c r="V16" s="624"/>
      <c r="W16" s="624"/>
      <c r="X16" s="624"/>
      <c r="Y16" s="625"/>
      <c r="Z16" s="626">
        <v>8.1</v>
      </c>
      <c r="AA16" s="626"/>
      <c r="AB16" s="626"/>
      <c r="AC16" s="626"/>
      <c r="AD16" s="627">
        <v>2072624</v>
      </c>
      <c r="AE16" s="627"/>
      <c r="AF16" s="627"/>
      <c r="AG16" s="627"/>
      <c r="AH16" s="627"/>
      <c r="AI16" s="627"/>
      <c r="AJ16" s="627"/>
      <c r="AK16" s="627"/>
      <c r="AL16" s="628">
        <v>11.6</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v>14730</v>
      </c>
      <c r="BH16" s="624"/>
      <c r="BI16" s="624"/>
      <c r="BJ16" s="624"/>
      <c r="BK16" s="624"/>
      <c r="BL16" s="624"/>
      <c r="BM16" s="624"/>
      <c r="BN16" s="625"/>
      <c r="BO16" s="626">
        <v>0.1</v>
      </c>
      <c r="BP16" s="626"/>
      <c r="BQ16" s="626"/>
      <c r="BR16" s="626"/>
      <c r="BS16" s="632" t="s">
        <v>108</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2862</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2862</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2072624</v>
      </c>
      <c r="S17" s="624"/>
      <c r="T17" s="624"/>
      <c r="U17" s="624"/>
      <c r="V17" s="624"/>
      <c r="W17" s="624"/>
      <c r="X17" s="624"/>
      <c r="Y17" s="625"/>
      <c r="Z17" s="626">
        <v>6.6</v>
      </c>
      <c r="AA17" s="626"/>
      <c r="AB17" s="626"/>
      <c r="AC17" s="626"/>
      <c r="AD17" s="627">
        <v>2072624</v>
      </c>
      <c r="AE17" s="627"/>
      <c r="AF17" s="627"/>
      <c r="AG17" s="627"/>
      <c r="AH17" s="627"/>
      <c r="AI17" s="627"/>
      <c r="AJ17" s="627"/>
      <c r="AK17" s="627"/>
      <c r="AL17" s="628">
        <v>11.6</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v>9563</v>
      </c>
      <c r="BH17" s="624"/>
      <c r="BI17" s="624"/>
      <c r="BJ17" s="624"/>
      <c r="BK17" s="624"/>
      <c r="BL17" s="624"/>
      <c r="BM17" s="624"/>
      <c r="BN17" s="625"/>
      <c r="BO17" s="626">
        <v>0.1</v>
      </c>
      <c r="BP17" s="626"/>
      <c r="BQ17" s="626"/>
      <c r="BR17" s="626"/>
      <c r="BS17" s="632" t="s">
        <v>108</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3644030</v>
      </c>
      <c r="CS17" s="624"/>
      <c r="CT17" s="624"/>
      <c r="CU17" s="624"/>
      <c r="CV17" s="624"/>
      <c r="CW17" s="624"/>
      <c r="CX17" s="624"/>
      <c r="CY17" s="625"/>
      <c r="CZ17" s="626">
        <v>12.2</v>
      </c>
      <c r="DA17" s="626"/>
      <c r="DB17" s="626"/>
      <c r="DC17" s="626"/>
      <c r="DD17" s="632" t="s">
        <v>108</v>
      </c>
      <c r="DE17" s="624"/>
      <c r="DF17" s="624"/>
      <c r="DG17" s="624"/>
      <c r="DH17" s="624"/>
      <c r="DI17" s="624"/>
      <c r="DJ17" s="624"/>
      <c r="DK17" s="624"/>
      <c r="DL17" s="624"/>
      <c r="DM17" s="624"/>
      <c r="DN17" s="624"/>
      <c r="DO17" s="624"/>
      <c r="DP17" s="625"/>
      <c r="DQ17" s="632">
        <v>3644030</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456987</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450612</v>
      </c>
      <c r="BH19" s="624"/>
      <c r="BI19" s="624"/>
      <c r="BJ19" s="624"/>
      <c r="BK19" s="624"/>
      <c r="BL19" s="624"/>
      <c r="BM19" s="624"/>
      <c r="BN19" s="625"/>
      <c r="BO19" s="626">
        <v>3.3</v>
      </c>
      <c r="BP19" s="626"/>
      <c r="BQ19" s="626"/>
      <c r="BR19" s="626"/>
      <c r="BS19" s="632" t="s">
        <v>108</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18408174</v>
      </c>
      <c r="S20" s="624"/>
      <c r="T20" s="624"/>
      <c r="U20" s="624"/>
      <c r="V20" s="624"/>
      <c r="W20" s="624"/>
      <c r="X20" s="624"/>
      <c r="Y20" s="625"/>
      <c r="Z20" s="626">
        <v>59</v>
      </c>
      <c r="AA20" s="626"/>
      <c r="AB20" s="626"/>
      <c r="AC20" s="626"/>
      <c r="AD20" s="627">
        <v>17500668</v>
      </c>
      <c r="AE20" s="627"/>
      <c r="AF20" s="627"/>
      <c r="AG20" s="627"/>
      <c r="AH20" s="627"/>
      <c r="AI20" s="627"/>
      <c r="AJ20" s="627"/>
      <c r="AK20" s="627"/>
      <c r="AL20" s="628">
        <v>98.1</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450612</v>
      </c>
      <c r="BH20" s="624"/>
      <c r="BI20" s="624"/>
      <c r="BJ20" s="624"/>
      <c r="BK20" s="624"/>
      <c r="BL20" s="624"/>
      <c r="BM20" s="624"/>
      <c r="BN20" s="625"/>
      <c r="BO20" s="626">
        <v>3.3</v>
      </c>
      <c r="BP20" s="626"/>
      <c r="BQ20" s="626"/>
      <c r="BR20" s="626"/>
      <c r="BS20" s="632" t="s">
        <v>108</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29906831</v>
      </c>
      <c r="CS20" s="624"/>
      <c r="CT20" s="624"/>
      <c r="CU20" s="624"/>
      <c r="CV20" s="624"/>
      <c r="CW20" s="624"/>
      <c r="CX20" s="624"/>
      <c r="CY20" s="625"/>
      <c r="CZ20" s="626">
        <v>100</v>
      </c>
      <c r="DA20" s="626"/>
      <c r="DB20" s="626"/>
      <c r="DC20" s="626"/>
      <c r="DD20" s="632">
        <v>3184219</v>
      </c>
      <c r="DE20" s="624"/>
      <c r="DF20" s="624"/>
      <c r="DG20" s="624"/>
      <c r="DH20" s="624"/>
      <c r="DI20" s="624"/>
      <c r="DJ20" s="624"/>
      <c r="DK20" s="624"/>
      <c r="DL20" s="624"/>
      <c r="DM20" s="624"/>
      <c r="DN20" s="624"/>
      <c r="DO20" s="624"/>
      <c r="DP20" s="625"/>
      <c r="DQ20" s="632">
        <v>20133198</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15314</v>
      </c>
      <c r="S21" s="624"/>
      <c r="T21" s="624"/>
      <c r="U21" s="624"/>
      <c r="V21" s="624"/>
      <c r="W21" s="624"/>
      <c r="X21" s="624"/>
      <c r="Y21" s="625"/>
      <c r="Z21" s="626">
        <v>0</v>
      </c>
      <c r="AA21" s="626"/>
      <c r="AB21" s="626"/>
      <c r="AC21" s="626"/>
      <c r="AD21" s="627">
        <v>15314</v>
      </c>
      <c r="AE21" s="627"/>
      <c r="AF21" s="627"/>
      <c r="AG21" s="627"/>
      <c r="AH21" s="627"/>
      <c r="AI21" s="627"/>
      <c r="AJ21" s="627"/>
      <c r="AK21" s="627"/>
      <c r="AL21" s="628">
        <v>0.1</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93</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212697</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615757</v>
      </c>
      <c r="S23" s="624"/>
      <c r="T23" s="624"/>
      <c r="U23" s="624"/>
      <c r="V23" s="624"/>
      <c r="W23" s="624"/>
      <c r="X23" s="624"/>
      <c r="Y23" s="625"/>
      <c r="Z23" s="626">
        <v>2</v>
      </c>
      <c r="AA23" s="626"/>
      <c r="AB23" s="626"/>
      <c r="AC23" s="626"/>
      <c r="AD23" s="627">
        <v>257727</v>
      </c>
      <c r="AE23" s="627"/>
      <c r="AF23" s="627"/>
      <c r="AG23" s="627"/>
      <c r="AH23" s="627"/>
      <c r="AI23" s="627"/>
      <c r="AJ23" s="627"/>
      <c r="AK23" s="627"/>
      <c r="AL23" s="628">
        <v>1.4</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450519</v>
      </c>
      <c r="BH23" s="624"/>
      <c r="BI23" s="624"/>
      <c r="BJ23" s="624"/>
      <c r="BK23" s="624"/>
      <c r="BL23" s="624"/>
      <c r="BM23" s="624"/>
      <c r="BN23" s="625"/>
      <c r="BO23" s="626">
        <v>3.3</v>
      </c>
      <c r="BP23" s="626"/>
      <c r="BQ23" s="626"/>
      <c r="BR23" s="626"/>
      <c r="BS23" s="632" t="s">
        <v>108</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48409</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14760617</v>
      </c>
      <c r="CS24" s="613"/>
      <c r="CT24" s="613"/>
      <c r="CU24" s="613"/>
      <c r="CV24" s="613"/>
      <c r="CW24" s="613"/>
      <c r="CX24" s="613"/>
      <c r="CY24" s="614"/>
      <c r="CZ24" s="650">
        <v>49.4</v>
      </c>
      <c r="DA24" s="651"/>
      <c r="DB24" s="651"/>
      <c r="DC24" s="652"/>
      <c r="DD24" s="649">
        <v>10117681</v>
      </c>
      <c r="DE24" s="613"/>
      <c r="DF24" s="613"/>
      <c r="DG24" s="613"/>
      <c r="DH24" s="613"/>
      <c r="DI24" s="613"/>
      <c r="DJ24" s="613"/>
      <c r="DK24" s="614"/>
      <c r="DL24" s="649">
        <v>10012309</v>
      </c>
      <c r="DM24" s="613"/>
      <c r="DN24" s="613"/>
      <c r="DO24" s="613"/>
      <c r="DP24" s="613"/>
      <c r="DQ24" s="613"/>
      <c r="DR24" s="613"/>
      <c r="DS24" s="613"/>
      <c r="DT24" s="613"/>
      <c r="DU24" s="613"/>
      <c r="DV24" s="614"/>
      <c r="DW24" s="617">
        <v>52.2</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4843184</v>
      </c>
      <c r="S25" s="624"/>
      <c r="T25" s="624"/>
      <c r="U25" s="624"/>
      <c r="V25" s="624"/>
      <c r="W25" s="624"/>
      <c r="X25" s="624"/>
      <c r="Y25" s="625"/>
      <c r="Z25" s="626">
        <v>15.5</v>
      </c>
      <c r="AA25" s="626"/>
      <c r="AB25" s="626"/>
      <c r="AC25" s="626"/>
      <c r="AD25" s="627" t="s">
        <v>108</v>
      </c>
      <c r="AE25" s="627"/>
      <c r="AF25" s="627"/>
      <c r="AG25" s="627"/>
      <c r="AH25" s="627"/>
      <c r="AI25" s="627"/>
      <c r="AJ25" s="627"/>
      <c r="AK25" s="627"/>
      <c r="AL25" s="628" t="s">
        <v>108</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5196217</v>
      </c>
      <c r="CS25" s="655"/>
      <c r="CT25" s="655"/>
      <c r="CU25" s="655"/>
      <c r="CV25" s="655"/>
      <c r="CW25" s="655"/>
      <c r="CX25" s="655"/>
      <c r="CY25" s="656"/>
      <c r="CZ25" s="657">
        <v>17.399999999999999</v>
      </c>
      <c r="DA25" s="658"/>
      <c r="DB25" s="658"/>
      <c r="DC25" s="659"/>
      <c r="DD25" s="632">
        <v>4740457</v>
      </c>
      <c r="DE25" s="655"/>
      <c r="DF25" s="655"/>
      <c r="DG25" s="655"/>
      <c r="DH25" s="655"/>
      <c r="DI25" s="655"/>
      <c r="DJ25" s="655"/>
      <c r="DK25" s="656"/>
      <c r="DL25" s="632">
        <v>4735937</v>
      </c>
      <c r="DM25" s="655"/>
      <c r="DN25" s="655"/>
      <c r="DO25" s="655"/>
      <c r="DP25" s="655"/>
      <c r="DQ25" s="655"/>
      <c r="DR25" s="655"/>
      <c r="DS25" s="655"/>
      <c r="DT25" s="655"/>
      <c r="DU25" s="655"/>
      <c r="DV25" s="656"/>
      <c r="DW25" s="628">
        <v>24.7</v>
      </c>
      <c r="DX25" s="653"/>
      <c r="DY25" s="653"/>
      <c r="DZ25" s="653"/>
      <c r="EA25" s="653"/>
      <c r="EB25" s="653"/>
      <c r="EC25" s="654"/>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3551147</v>
      </c>
      <c r="CS26" s="624"/>
      <c r="CT26" s="624"/>
      <c r="CU26" s="624"/>
      <c r="CV26" s="624"/>
      <c r="CW26" s="624"/>
      <c r="CX26" s="624"/>
      <c r="CY26" s="625"/>
      <c r="CZ26" s="657">
        <v>11.9</v>
      </c>
      <c r="DA26" s="658"/>
      <c r="DB26" s="658"/>
      <c r="DC26" s="659"/>
      <c r="DD26" s="632">
        <v>3127608</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x14ac:dyDescent="0.15">
      <c r="B27" s="620" t="s">
        <v>274</v>
      </c>
      <c r="C27" s="621"/>
      <c r="D27" s="621"/>
      <c r="E27" s="621"/>
      <c r="F27" s="621"/>
      <c r="G27" s="621"/>
      <c r="H27" s="621"/>
      <c r="I27" s="621"/>
      <c r="J27" s="621"/>
      <c r="K27" s="621"/>
      <c r="L27" s="621"/>
      <c r="M27" s="621"/>
      <c r="N27" s="621"/>
      <c r="O27" s="621"/>
      <c r="P27" s="621"/>
      <c r="Q27" s="622"/>
      <c r="R27" s="623">
        <v>1623169</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13530205</v>
      </c>
      <c r="BH27" s="624"/>
      <c r="BI27" s="624"/>
      <c r="BJ27" s="624"/>
      <c r="BK27" s="624"/>
      <c r="BL27" s="624"/>
      <c r="BM27" s="624"/>
      <c r="BN27" s="625"/>
      <c r="BO27" s="626">
        <v>100</v>
      </c>
      <c r="BP27" s="626"/>
      <c r="BQ27" s="626"/>
      <c r="BR27" s="626"/>
      <c r="BS27" s="632">
        <v>127376</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5920370</v>
      </c>
      <c r="CS27" s="655"/>
      <c r="CT27" s="655"/>
      <c r="CU27" s="655"/>
      <c r="CV27" s="655"/>
      <c r="CW27" s="655"/>
      <c r="CX27" s="655"/>
      <c r="CY27" s="656"/>
      <c r="CZ27" s="657">
        <v>19.8</v>
      </c>
      <c r="DA27" s="658"/>
      <c r="DB27" s="658"/>
      <c r="DC27" s="659"/>
      <c r="DD27" s="632">
        <v>1733194</v>
      </c>
      <c r="DE27" s="655"/>
      <c r="DF27" s="655"/>
      <c r="DG27" s="655"/>
      <c r="DH27" s="655"/>
      <c r="DI27" s="655"/>
      <c r="DJ27" s="655"/>
      <c r="DK27" s="656"/>
      <c r="DL27" s="632">
        <v>1732342</v>
      </c>
      <c r="DM27" s="655"/>
      <c r="DN27" s="655"/>
      <c r="DO27" s="655"/>
      <c r="DP27" s="655"/>
      <c r="DQ27" s="655"/>
      <c r="DR27" s="655"/>
      <c r="DS27" s="655"/>
      <c r="DT27" s="655"/>
      <c r="DU27" s="655"/>
      <c r="DV27" s="656"/>
      <c r="DW27" s="628">
        <v>9</v>
      </c>
      <c r="DX27" s="653"/>
      <c r="DY27" s="653"/>
      <c r="DZ27" s="653"/>
      <c r="EA27" s="653"/>
      <c r="EB27" s="653"/>
      <c r="EC27" s="654"/>
    </row>
    <row r="28" spans="2:133" ht="11.25" customHeight="1" x14ac:dyDescent="0.15">
      <c r="B28" s="620" t="s">
        <v>277</v>
      </c>
      <c r="C28" s="621"/>
      <c r="D28" s="621"/>
      <c r="E28" s="621"/>
      <c r="F28" s="621"/>
      <c r="G28" s="621"/>
      <c r="H28" s="621"/>
      <c r="I28" s="621"/>
      <c r="J28" s="621"/>
      <c r="K28" s="621"/>
      <c r="L28" s="621"/>
      <c r="M28" s="621"/>
      <c r="N28" s="621"/>
      <c r="O28" s="621"/>
      <c r="P28" s="621"/>
      <c r="Q28" s="622"/>
      <c r="R28" s="623">
        <v>94790</v>
      </c>
      <c r="S28" s="624"/>
      <c r="T28" s="624"/>
      <c r="U28" s="624"/>
      <c r="V28" s="624"/>
      <c r="W28" s="624"/>
      <c r="X28" s="624"/>
      <c r="Y28" s="625"/>
      <c r="Z28" s="626">
        <v>0.3</v>
      </c>
      <c r="AA28" s="626"/>
      <c r="AB28" s="626"/>
      <c r="AC28" s="626"/>
      <c r="AD28" s="627">
        <v>17531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3644030</v>
      </c>
      <c r="CS28" s="624"/>
      <c r="CT28" s="624"/>
      <c r="CU28" s="624"/>
      <c r="CV28" s="624"/>
      <c r="CW28" s="624"/>
      <c r="CX28" s="624"/>
      <c r="CY28" s="625"/>
      <c r="CZ28" s="657">
        <v>12.2</v>
      </c>
      <c r="DA28" s="658"/>
      <c r="DB28" s="658"/>
      <c r="DC28" s="659"/>
      <c r="DD28" s="632">
        <v>3644030</v>
      </c>
      <c r="DE28" s="624"/>
      <c r="DF28" s="624"/>
      <c r="DG28" s="624"/>
      <c r="DH28" s="624"/>
      <c r="DI28" s="624"/>
      <c r="DJ28" s="624"/>
      <c r="DK28" s="625"/>
      <c r="DL28" s="632">
        <v>3544030</v>
      </c>
      <c r="DM28" s="624"/>
      <c r="DN28" s="624"/>
      <c r="DO28" s="624"/>
      <c r="DP28" s="624"/>
      <c r="DQ28" s="624"/>
      <c r="DR28" s="624"/>
      <c r="DS28" s="624"/>
      <c r="DT28" s="624"/>
      <c r="DU28" s="624"/>
      <c r="DV28" s="625"/>
      <c r="DW28" s="628">
        <v>18.5</v>
      </c>
      <c r="DX28" s="653"/>
      <c r="DY28" s="653"/>
      <c r="DZ28" s="653"/>
      <c r="EA28" s="653"/>
      <c r="EB28" s="653"/>
      <c r="EC28" s="654"/>
    </row>
    <row r="29" spans="2:133" ht="11.25" customHeight="1" x14ac:dyDescent="0.15">
      <c r="B29" s="620" t="s">
        <v>279</v>
      </c>
      <c r="C29" s="621"/>
      <c r="D29" s="621"/>
      <c r="E29" s="621"/>
      <c r="F29" s="621"/>
      <c r="G29" s="621"/>
      <c r="H29" s="621"/>
      <c r="I29" s="621"/>
      <c r="J29" s="621"/>
      <c r="K29" s="621"/>
      <c r="L29" s="621"/>
      <c r="M29" s="621"/>
      <c r="N29" s="621"/>
      <c r="O29" s="621"/>
      <c r="P29" s="621"/>
      <c r="Q29" s="622"/>
      <c r="R29" s="623">
        <v>12452</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3644030</v>
      </c>
      <c r="CS29" s="655"/>
      <c r="CT29" s="655"/>
      <c r="CU29" s="655"/>
      <c r="CV29" s="655"/>
      <c r="CW29" s="655"/>
      <c r="CX29" s="655"/>
      <c r="CY29" s="656"/>
      <c r="CZ29" s="657">
        <v>12.2</v>
      </c>
      <c r="DA29" s="658"/>
      <c r="DB29" s="658"/>
      <c r="DC29" s="659"/>
      <c r="DD29" s="632">
        <v>3644030</v>
      </c>
      <c r="DE29" s="655"/>
      <c r="DF29" s="655"/>
      <c r="DG29" s="655"/>
      <c r="DH29" s="655"/>
      <c r="DI29" s="655"/>
      <c r="DJ29" s="655"/>
      <c r="DK29" s="656"/>
      <c r="DL29" s="632">
        <v>3544030</v>
      </c>
      <c r="DM29" s="655"/>
      <c r="DN29" s="655"/>
      <c r="DO29" s="655"/>
      <c r="DP29" s="655"/>
      <c r="DQ29" s="655"/>
      <c r="DR29" s="655"/>
      <c r="DS29" s="655"/>
      <c r="DT29" s="655"/>
      <c r="DU29" s="655"/>
      <c r="DV29" s="656"/>
      <c r="DW29" s="628">
        <v>18.5</v>
      </c>
      <c r="DX29" s="653"/>
      <c r="DY29" s="653"/>
      <c r="DZ29" s="653"/>
      <c r="EA29" s="653"/>
      <c r="EB29" s="653"/>
      <c r="EC29" s="654"/>
    </row>
    <row r="30" spans="2:133" ht="11.25" customHeight="1" x14ac:dyDescent="0.15">
      <c r="B30" s="620" t="s">
        <v>284</v>
      </c>
      <c r="C30" s="621"/>
      <c r="D30" s="621"/>
      <c r="E30" s="621"/>
      <c r="F30" s="621"/>
      <c r="G30" s="621"/>
      <c r="H30" s="621"/>
      <c r="I30" s="621"/>
      <c r="J30" s="621"/>
      <c r="K30" s="621"/>
      <c r="L30" s="621"/>
      <c r="M30" s="621"/>
      <c r="N30" s="621"/>
      <c r="O30" s="621"/>
      <c r="P30" s="621"/>
      <c r="Q30" s="622"/>
      <c r="R30" s="623">
        <v>110294</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98.4</v>
      </c>
      <c r="BH30" s="682"/>
      <c r="BI30" s="682"/>
      <c r="BJ30" s="682"/>
      <c r="BK30" s="682"/>
      <c r="BL30" s="682"/>
      <c r="BM30" s="618">
        <v>92.1</v>
      </c>
      <c r="BN30" s="682"/>
      <c r="BO30" s="682"/>
      <c r="BP30" s="682"/>
      <c r="BQ30" s="683"/>
      <c r="BR30" s="681">
        <v>98.2</v>
      </c>
      <c r="BS30" s="682"/>
      <c r="BT30" s="682"/>
      <c r="BU30" s="682"/>
      <c r="BV30" s="682"/>
      <c r="BW30" s="682"/>
      <c r="BX30" s="618">
        <v>91.2</v>
      </c>
      <c r="BY30" s="682"/>
      <c r="BZ30" s="682"/>
      <c r="CA30" s="682"/>
      <c r="CB30" s="683"/>
      <c r="CD30" s="686"/>
      <c r="CE30" s="687"/>
      <c r="CF30" s="637" t="s">
        <v>287</v>
      </c>
      <c r="CG30" s="638"/>
      <c r="CH30" s="638"/>
      <c r="CI30" s="638"/>
      <c r="CJ30" s="638"/>
      <c r="CK30" s="638"/>
      <c r="CL30" s="638"/>
      <c r="CM30" s="638"/>
      <c r="CN30" s="638"/>
      <c r="CO30" s="638"/>
      <c r="CP30" s="638"/>
      <c r="CQ30" s="639"/>
      <c r="CR30" s="623">
        <v>3216649</v>
      </c>
      <c r="CS30" s="624"/>
      <c r="CT30" s="624"/>
      <c r="CU30" s="624"/>
      <c r="CV30" s="624"/>
      <c r="CW30" s="624"/>
      <c r="CX30" s="624"/>
      <c r="CY30" s="625"/>
      <c r="CZ30" s="657">
        <v>10.8</v>
      </c>
      <c r="DA30" s="658"/>
      <c r="DB30" s="658"/>
      <c r="DC30" s="659"/>
      <c r="DD30" s="632">
        <v>3216649</v>
      </c>
      <c r="DE30" s="624"/>
      <c r="DF30" s="624"/>
      <c r="DG30" s="624"/>
      <c r="DH30" s="624"/>
      <c r="DI30" s="624"/>
      <c r="DJ30" s="624"/>
      <c r="DK30" s="625"/>
      <c r="DL30" s="632">
        <v>3116649</v>
      </c>
      <c r="DM30" s="624"/>
      <c r="DN30" s="624"/>
      <c r="DO30" s="624"/>
      <c r="DP30" s="624"/>
      <c r="DQ30" s="624"/>
      <c r="DR30" s="624"/>
      <c r="DS30" s="624"/>
      <c r="DT30" s="624"/>
      <c r="DU30" s="624"/>
      <c r="DV30" s="625"/>
      <c r="DW30" s="628">
        <v>16.2</v>
      </c>
      <c r="DX30" s="653"/>
      <c r="DY30" s="653"/>
      <c r="DZ30" s="653"/>
      <c r="EA30" s="653"/>
      <c r="EB30" s="653"/>
      <c r="EC30" s="654"/>
    </row>
    <row r="31" spans="2:133" ht="11.25" customHeight="1" x14ac:dyDescent="0.15">
      <c r="B31" s="620" t="s">
        <v>288</v>
      </c>
      <c r="C31" s="621"/>
      <c r="D31" s="621"/>
      <c r="E31" s="621"/>
      <c r="F31" s="621"/>
      <c r="G31" s="621"/>
      <c r="H31" s="621"/>
      <c r="I31" s="621"/>
      <c r="J31" s="621"/>
      <c r="K31" s="621"/>
      <c r="L31" s="621"/>
      <c r="M31" s="621"/>
      <c r="N31" s="621"/>
      <c r="O31" s="621"/>
      <c r="P31" s="621"/>
      <c r="Q31" s="622"/>
      <c r="R31" s="623">
        <v>620244</v>
      </c>
      <c r="S31" s="624"/>
      <c r="T31" s="624"/>
      <c r="U31" s="624"/>
      <c r="V31" s="624"/>
      <c r="W31" s="624"/>
      <c r="X31" s="624"/>
      <c r="Y31" s="625"/>
      <c r="Z31" s="626">
        <v>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98.2</v>
      </c>
      <c r="BH31" s="655"/>
      <c r="BI31" s="655"/>
      <c r="BJ31" s="655"/>
      <c r="BK31" s="655"/>
      <c r="BL31" s="655"/>
      <c r="BM31" s="629">
        <v>91.7</v>
      </c>
      <c r="BN31" s="679"/>
      <c r="BO31" s="679"/>
      <c r="BP31" s="679"/>
      <c r="BQ31" s="680"/>
      <c r="BR31" s="678">
        <v>97.9</v>
      </c>
      <c r="BS31" s="655"/>
      <c r="BT31" s="655"/>
      <c r="BU31" s="655"/>
      <c r="BV31" s="655"/>
      <c r="BW31" s="655"/>
      <c r="BX31" s="629">
        <v>90.3</v>
      </c>
      <c r="BY31" s="679"/>
      <c r="BZ31" s="679"/>
      <c r="CA31" s="679"/>
      <c r="CB31" s="680"/>
      <c r="CD31" s="686"/>
      <c r="CE31" s="687"/>
      <c r="CF31" s="637" t="s">
        <v>291</v>
      </c>
      <c r="CG31" s="638"/>
      <c r="CH31" s="638"/>
      <c r="CI31" s="638"/>
      <c r="CJ31" s="638"/>
      <c r="CK31" s="638"/>
      <c r="CL31" s="638"/>
      <c r="CM31" s="638"/>
      <c r="CN31" s="638"/>
      <c r="CO31" s="638"/>
      <c r="CP31" s="638"/>
      <c r="CQ31" s="639"/>
      <c r="CR31" s="623">
        <v>427381</v>
      </c>
      <c r="CS31" s="655"/>
      <c r="CT31" s="655"/>
      <c r="CU31" s="655"/>
      <c r="CV31" s="655"/>
      <c r="CW31" s="655"/>
      <c r="CX31" s="655"/>
      <c r="CY31" s="656"/>
      <c r="CZ31" s="657">
        <v>1.4</v>
      </c>
      <c r="DA31" s="658"/>
      <c r="DB31" s="658"/>
      <c r="DC31" s="659"/>
      <c r="DD31" s="632">
        <v>427381</v>
      </c>
      <c r="DE31" s="655"/>
      <c r="DF31" s="655"/>
      <c r="DG31" s="655"/>
      <c r="DH31" s="655"/>
      <c r="DI31" s="655"/>
      <c r="DJ31" s="655"/>
      <c r="DK31" s="656"/>
      <c r="DL31" s="632">
        <v>427381</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x14ac:dyDescent="0.15">
      <c r="B32" s="620" t="s">
        <v>292</v>
      </c>
      <c r="C32" s="621"/>
      <c r="D32" s="621"/>
      <c r="E32" s="621"/>
      <c r="F32" s="621"/>
      <c r="G32" s="621"/>
      <c r="H32" s="621"/>
      <c r="I32" s="621"/>
      <c r="J32" s="621"/>
      <c r="K32" s="621"/>
      <c r="L32" s="621"/>
      <c r="M32" s="621"/>
      <c r="N32" s="621"/>
      <c r="O32" s="621"/>
      <c r="P32" s="621"/>
      <c r="Q32" s="622"/>
      <c r="R32" s="623">
        <v>1269282</v>
      </c>
      <c r="S32" s="624"/>
      <c r="T32" s="624"/>
      <c r="U32" s="624"/>
      <c r="V32" s="624"/>
      <c r="W32" s="624"/>
      <c r="X32" s="624"/>
      <c r="Y32" s="625"/>
      <c r="Z32" s="626">
        <v>4.0999999999999996</v>
      </c>
      <c r="AA32" s="626"/>
      <c r="AB32" s="626"/>
      <c r="AC32" s="626"/>
      <c r="AD32" s="627">
        <v>53974</v>
      </c>
      <c r="AE32" s="627"/>
      <c r="AF32" s="627"/>
      <c r="AG32" s="627"/>
      <c r="AH32" s="627"/>
      <c r="AI32" s="627"/>
      <c r="AJ32" s="627"/>
      <c r="AK32" s="627"/>
      <c r="AL32" s="628">
        <v>0.3</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98.5</v>
      </c>
      <c r="BH32" s="691"/>
      <c r="BI32" s="691"/>
      <c r="BJ32" s="691"/>
      <c r="BK32" s="691"/>
      <c r="BL32" s="691"/>
      <c r="BM32" s="692">
        <v>91.8</v>
      </c>
      <c r="BN32" s="691"/>
      <c r="BO32" s="691"/>
      <c r="BP32" s="691"/>
      <c r="BQ32" s="693"/>
      <c r="BR32" s="690">
        <v>98.3</v>
      </c>
      <c r="BS32" s="691"/>
      <c r="BT32" s="691"/>
      <c r="BU32" s="691"/>
      <c r="BV32" s="691"/>
      <c r="BW32" s="691"/>
      <c r="BX32" s="692">
        <v>91.3</v>
      </c>
      <c r="BY32" s="691"/>
      <c r="BZ32" s="691"/>
      <c r="CA32" s="691"/>
      <c r="CB32" s="693"/>
      <c r="CD32" s="688"/>
      <c r="CE32" s="689"/>
      <c r="CF32" s="637" t="s">
        <v>294</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295</v>
      </c>
      <c r="C33" s="621"/>
      <c r="D33" s="621"/>
      <c r="E33" s="621"/>
      <c r="F33" s="621"/>
      <c r="G33" s="621"/>
      <c r="H33" s="621"/>
      <c r="I33" s="621"/>
      <c r="J33" s="621"/>
      <c r="K33" s="621"/>
      <c r="L33" s="621"/>
      <c r="M33" s="621"/>
      <c r="N33" s="621"/>
      <c r="O33" s="621"/>
      <c r="P33" s="621"/>
      <c r="Q33" s="622"/>
      <c r="R33" s="623">
        <v>3341400</v>
      </c>
      <c r="S33" s="624"/>
      <c r="T33" s="624"/>
      <c r="U33" s="624"/>
      <c r="V33" s="624"/>
      <c r="W33" s="624"/>
      <c r="X33" s="624"/>
      <c r="Y33" s="625"/>
      <c r="Z33" s="626">
        <v>10.7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11959133</v>
      </c>
      <c r="CS33" s="655"/>
      <c r="CT33" s="655"/>
      <c r="CU33" s="655"/>
      <c r="CV33" s="655"/>
      <c r="CW33" s="655"/>
      <c r="CX33" s="655"/>
      <c r="CY33" s="656"/>
      <c r="CZ33" s="657">
        <v>40</v>
      </c>
      <c r="DA33" s="658"/>
      <c r="DB33" s="658"/>
      <c r="DC33" s="659"/>
      <c r="DD33" s="632">
        <v>9305449</v>
      </c>
      <c r="DE33" s="655"/>
      <c r="DF33" s="655"/>
      <c r="DG33" s="655"/>
      <c r="DH33" s="655"/>
      <c r="DI33" s="655"/>
      <c r="DJ33" s="655"/>
      <c r="DK33" s="656"/>
      <c r="DL33" s="632">
        <v>7030998</v>
      </c>
      <c r="DM33" s="655"/>
      <c r="DN33" s="655"/>
      <c r="DO33" s="655"/>
      <c r="DP33" s="655"/>
      <c r="DQ33" s="655"/>
      <c r="DR33" s="655"/>
      <c r="DS33" s="655"/>
      <c r="DT33" s="655"/>
      <c r="DU33" s="655"/>
      <c r="DV33" s="656"/>
      <c r="DW33" s="628">
        <v>36.6</v>
      </c>
      <c r="DX33" s="653"/>
      <c r="DY33" s="653"/>
      <c r="DZ33" s="653"/>
      <c r="EA33" s="653"/>
      <c r="EB33" s="653"/>
      <c r="EC33" s="654"/>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2986000</v>
      </c>
      <c r="CS34" s="624"/>
      <c r="CT34" s="624"/>
      <c r="CU34" s="624"/>
      <c r="CV34" s="624"/>
      <c r="CW34" s="624"/>
      <c r="CX34" s="624"/>
      <c r="CY34" s="625"/>
      <c r="CZ34" s="657">
        <v>10</v>
      </c>
      <c r="DA34" s="658"/>
      <c r="DB34" s="658"/>
      <c r="DC34" s="659"/>
      <c r="DD34" s="632">
        <v>2217886</v>
      </c>
      <c r="DE34" s="624"/>
      <c r="DF34" s="624"/>
      <c r="DG34" s="624"/>
      <c r="DH34" s="624"/>
      <c r="DI34" s="624"/>
      <c r="DJ34" s="624"/>
      <c r="DK34" s="625"/>
      <c r="DL34" s="632">
        <v>1907406</v>
      </c>
      <c r="DM34" s="624"/>
      <c r="DN34" s="624"/>
      <c r="DO34" s="624"/>
      <c r="DP34" s="624"/>
      <c r="DQ34" s="624"/>
      <c r="DR34" s="624"/>
      <c r="DS34" s="624"/>
      <c r="DT34" s="624"/>
      <c r="DU34" s="624"/>
      <c r="DV34" s="625"/>
      <c r="DW34" s="628">
        <v>9.9</v>
      </c>
      <c r="DX34" s="653"/>
      <c r="DY34" s="653"/>
      <c r="DZ34" s="653"/>
      <c r="EA34" s="653"/>
      <c r="EB34" s="653"/>
      <c r="EC34" s="654"/>
    </row>
    <row r="35" spans="2:133" ht="11.25" customHeight="1" x14ac:dyDescent="0.15">
      <c r="B35" s="620" t="s">
        <v>301</v>
      </c>
      <c r="C35" s="621"/>
      <c r="D35" s="621"/>
      <c r="E35" s="621"/>
      <c r="F35" s="621"/>
      <c r="G35" s="621"/>
      <c r="H35" s="621"/>
      <c r="I35" s="621"/>
      <c r="J35" s="621"/>
      <c r="K35" s="621"/>
      <c r="L35" s="621"/>
      <c r="M35" s="621"/>
      <c r="N35" s="621"/>
      <c r="O35" s="621"/>
      <c r="P35" s="621"/>
      <c r="Q35" s="622"/>
      <c r="R35" s="623">
        <v>1343600</v>
      </c>
      <c r="S35" s="624"/>
      <c r="T35" s="624"/>
      <c r="U35" s="624"/>
      <c r="V35" s="624"/>
      <c r="W35" s="624"/>
      <c r="X35" s="624"/>
      <c r="Y35" s="625"/>
      <c r="Z35" s="626">
        <v>4.3</v>
      </c>
      <c r="AA35" s="626"/>
      <c r="AB35" s="626"/>
      <c r="AC35" s="626"/>
      <c r="AD35" s="627" t="s">
        <v>108</v>
      </c>
      <c r="AE35" s="627"/>
      <c r="AF35" s="627"/>
      <c r="AG35" s="627"/>
      <c r="AH35" s="627"/>
      <c r="AI35" s="627"/>
      <c r="AJ35" s="627"/>
      <c r="AK35" s="627"/>
      <c r="AL35" s="628" t="s">
        <v>108</v>
      </c>
      <c r="AM35" s="629"/>
      <c r="AN35" s="629"/>
      <c r="AO35" s="630"/>
      <c r="AP35" s="186"/>
      <c r="AQ35" s="634" t="s">
        <v>302</v>
      </c>
      <c r="AR35" s="635"/>
      <c r="AS35" s="635"/>
      <c r="AT35" s="635"/>
      <c r="AU35" s="635"/>
      <c r="AV35" s="635"/>
      <c r="AW35" s="635"/>
      <c r="AX35" s="635"/>
      <c r="AY35" s="636"/>
      <c r="AZ35" s="612">
        <v>3874935</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945811</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90830</v>
      </c>
      <c r="CS35" s="655"/>
      <c r="CT35" s="655"/>
      <c r="CU35" s="655"/>
      <c r="CV35" s="655"/>
      <c r="CW35" s="655"/>
      <c r="CX35" s="655"/>
      <c r="CY35" s="656"/>
      <c r="CZ35" s="657">
        <v>0.3</v>
      </c>
      <c r="DA35" s="658"/>
      <c r="DB35" s="658"/>
      <c r="DC35" s="659"/>
      <c r="DD35" s="632">
        <v>80105</v>
      </c>
      <c r="DE35" s="655"/>
      <c r="DF35" s="655"/>
      <c r="DG35" s="655"/>
      <c r="DH35" s="655"/>
      <c r="DI35" s="655"/>
      <c r="DJ35" s="655"/>
      <c r="DK35" s="656"/>
      <c r="DL35" s="632">
        <v>77476</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305</v>
      </c>
      <c r="C36" s="667"/>
      <c r="D36" s="667"/>
      <c r="E36" s="667"/>
      <c r="F36" s="667"/>
      <c r="G36" s="667"/>
      <c r="H36" s="667"/>
      <c r="I36" s="667"/>
      <c r="J36" s="667"/>
      <c r="K36" s="667"/>
      <c r="L36" s="667"/>
      <c r="M36" s="667"/>
      <c r="N36" s="667"/>
      <c r="O36" s="667"/>
      <c r="P36" s="667"/>
      <c r="Q36" s="668"/>
      <c r="R36" s="695">
        <v>31215166</v>
      </c>
      <c r="S36" s="696"/>
      <c r="T36" s="696"/>
      <c r="U36" s="696"/>
      <c r="V36" s="696"/>
      <c r="W36" s="696"/>
      <c r="X36" s="696"/>
      <c r="Y36" s="697"/>
      <c r="Z36" s="698">
        <v>100</v>
      </c>
      <c r="AA36" s="698"/>
      <c r="AB36" s="698"/>
      <c r="AC36" s="698"/>
      <c r="AD36" s="699">
        <v>17845214</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501752</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790650</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4290860</v>
      </c>
      <c r="CS36" s="624"/>
      <c r="CT36" s="624"/>
      <c r="CU36" s="624"/>
      <c r="CV36" s="624"/>
      <c r="CW36" s="624"/>
      <c r="CX36" s="624"/>
      <c r="CY36" s="625"/>
      <c r="CZ36" s="657">
        <v>14.3</v>
      </c>
      <c r="DA36" s="658"/>
      <c r="DB36" s="658"/>
      <c r="DC36" s="659"/>
      <c r="DD36" s="632">
        <v>3551308</v>
      </c>
      <c r="DE36" s="624"/>
      <c r="DF36" s="624"/>
      <c r="DG36" s="624"/>
      <c r="DH36" s="624"/>
      <c r="DI36" s="624"/>
      <c r="DJ36" s="624"/>
      <c r="DK36" s="625"/>
      <c r="DL36" s="632">
        <v>2595845</v>
      </c>
      <c r="DM36" s="624"/>
      <c r="DN36" s="624"/>
      <c r="DO36" s="624"/>
      <c r="DP36" s="624"/>
      <c r="DQ36" s="624"/>
      <c r="DR36" s="624"/>
      <c r="DS36" s="624"/>
      <c r="DT36" s="624"/>
      <c r="DU36" s="624"/>
      <c r="DV36" s="625"/>
      <c r="DW36" s="628">
        <v>13.5</v>
      </c>
      <c r="DX36" s="653"/>
      <c r="DY36" s="653"/>
      <c r="DZ36" s="653"/>
      <c r="EA36" s="653"/>
      <c r="EB36" s="653"/>
      <c r="EC36" s="654"/>
    </row>
    <row r="37" spans="2:133" ht="11.25" customHeight="1" x14ac:dyDescent="0.15">
      <c r="AQ37" s="702" t="s">
        <v>309</v>
      </c>
      <c r="AR37" s="703"/>
      <c r="AS37" s="703"/>
      <c r="AT37" s="703"/>
      <c r="AU37" s="703"/>
      <c r="AV37" s="703"/>
      <c r="AW37" s="703"/>
      <c r="AX37" s="703"/>
      <c r="AY37" s="704"/>
      <c r="AZ37" s="623">
        <v>470543</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15870</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2150262</v>
      </c>
      <c r="CS37" s="655"/>
      <c r="CT37" s="655"/>
      <c r="CU37" s="655"/>
      <c r="CV37" s="655"/>
      <c r="CW37" s="655"/>
      <c r="CX37" s="655"/>
      <c r="CY37" s="656"/>
      <c r="CZ37" s="657">
        <v>7.2</v>
      </c>
      <c r="DA37" s="658"/>
      <c r="DB37" s="658"/>
      <c r="DC37" s="659"/>
      <c r="DD37" s="632">
        <v>2149987</v>
      </c>
      <c r="DE37" s="655"/>
      <c r="DF37" s="655"/>
      <c r="DG37" s="655"/>
      <c r="DH37" s="655"/>
      <c r="DI37" s="655"/>
      <c r="DJ37" s="655"/>
      <c r="DK37" s="656"/>
      <c r="DL37" s="632">
        <v>1936225</v>
      </c>
      <c r="DM37" s="655"/>
      <c r="DN37" s="655"/>
      <c r="DO37" s="655"/>
      <c r="DP37" s="655"/>
      <c r="DQ37" s="655"/>
      <c r="DR37" s="655"/>
      <c r="DS37" s="655"/>
      <c r="DT37" s="655"/>
      <c r="DU37" s="655"/>
      <c r="DV37" s="656"/>
      <c r="DW37" s="628">
        <v>10.1</v>
      </c>
      <c r="DX37" s="653"/>
      <c r="DY37" s="653"/>
      <c r="DZ37" s="653"/>
      <c r="EA37" s="653"/>
      <c r="EB37" s="653"/>
      <c r="EC37" s="654"/>
    </row>
    <row r="38" spans="2:133" ht="11.25" customHeight="1" x14ac:dyDescent="0.15">
      <c r="AQ38" s="702" t="s">
        <v>312</v>
      </c>
      <c r="AR38" s="703"/>
      <c r="AS38" s="703"/>
      <c r="AT38" s="703"/>
      <c r="AU38" s="703"/>
      <c r="AV38" s="703"/>
      <c r="AW38" s="703"/>
      <c r="AX38" s="703"/>
      <c r="AY38" s="704"/>
      <c r="AZ38" s="623">
        <v>230362</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26620</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3142821</v>
      </c>
      <c r="CS38" s="624"/>
      <c r="CT38" s="624"/>
      <c r="CU38" s="624"/>
      <c r="CV38" s="624"/>
      <c r="CW38" s="624"/>
      <c r="CX38" s="624"/>
      <c r="CY38" s="625"/>
      <c r="CZ38" s="657">
        <v>10.5</v>
      </c>
      <c r="DA38" s="658"/>
      <c r="DB38" s="658"/>
      <c r="DC38" s="659"/>
      <c r="DD38" s="632">
        <v>2605850</v>
      </c>
      <c r="DE38" s="624"/>
      <c r="DF38" s="624"/>
      <c r="DG38" s="624"/>
      <c r="DH38" s="624"/>
      <c r="DI38" s="624"/>
      <c r="DJ38" s="624"/>
      <c r="DK38" s="625"/>
      <c r="DL38" s="632">
        <v>2426789</v>
      </c>
      <c r="DM38" s="624"/>
      <c r="DN38" s="624"/>
      <c r="DO38" s="624"/>
      <c r="DP38" s="624"/>
      <c r="DQ38" s="624"/>
      <c r="DR38" s="624"/>
      <c r="DS38" s="624"/>
      <c r="DT38" s="624"/>
      <c r="DU38" s="624"/>
      <c r="DV38" s="625"/>
      <c r="DW38" s="628">
        <v>12.6</v>
      </c>
      <c r="DX38" s="653"/>
      <c r="DY38" s="653"/>
      <c r="DZ38" s="653"/>
      <c r="EA38" s="653"/>
      <c r="EB38" s="653"/>
      <c r="EC38" s="654"/>
    </row>
    <row r="39" spans="2:133" ht="11.25" customHeight="1" x14ac:dyDescent="0.15">
      <c r="AQ39" s="702" t="s">
        <v>315</v>
      </c>
      <c r="AR39" s="703"/>
      <c r="AS39" s="703"/>
      <c r="AT39" s="703"/>
      <c r="AU39" s="703"/>
      <c r="AV39" s="703"/>
      <c r="AW39" s="703"/>
      <c r="AX39" s="703"/>
      <c r="AY39" s="704"/>
      <c r="AZ39" s="623">
        <v>52000</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104</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750367</v>
      </c>
      <c r="CS39" s="655"/>
      <c r="CT39" s="655"/>
      <c r="CU39" s="655"/>
      <c r="CV39" s="655"/>
      <c r="CW39" s="655"/>
      <c r="CX39" s="655"/>
      <c r="CY39" s="656"/>
      <c r="CZ39" s="657">
        <v>2.5</v>
      </c>
      <c r="DA39" s="658"/>
      <c r="DB39" s="658"/>
      <c r="DC39" s="659"/>
      <c r="DD39" s="632">
        <v>700015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749967</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100</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698255</v>
      </c>
      <c r="CS40" s="624"/>
      <c r="CT40" s="624"/>
      <c r="CU40" s="624"/>
      <c r="CV40" s="624"/>
      <c r="CW40" s="624"/>
      <c r="CX40" s="624"/>
      <c r="CY40" s="625"/>
      <c r="CZ40" s="657">
        <v>2.2999999999999998</v>
      </c>
      <c r="DA40" s="658"/>
      <c r="DB40" s="658"/>
      <c r="DC40" s="659"/>
      <c r="DD40" s="632">
        <v>150285</v>
      </c>
      <c r="DE40" s="624"/>
      <c r="DF40" s="624"/>
      <c r="DG40" s="624"/>
      <c r="DH40" s="624"/>
      <c r="DI40" s="624"/>
      <c r="DJ40" s="624"/>
      <c r="DK40" s="625"/>
      <c r="DL40" s="632">
        <v>23482</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1870311</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281</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55"/>
      <c r="CT41" s="655"/>
      <c r="CU41" s="655"/>
      <c r="CV41" s="655"/>
      <c r="CW41" s="655"/>
      <c r="CX41" s="655"/>
      <c r="CY41" s="656"/>
      <c r="CZ41" s="657" t="s">
        <v>210</v>
      </c>
      <c r="DA41" s="658"/>
      <c r="DB41" s="658"/>
      <c r="DC41" s="659"/>
      <c r="DD41" s="632" t="s">
        <v>210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3187081</v>
      </c>
      <c r="CS42" s="624"/>
      <c r="CT42" s="624"/>
      <c r="CU42" s="624"/>
      <c r="CV42" s="624"/>
      <c r="CW42" s="624"/>
      <c r="CX42" s="624"/>
      <c r="CY42" s="625"/>
      <c r="CZ42" s="657">
        <v>10.7</v>
      </c>
      <c r="DA42" s="706"/>
      <c r="DB42" s="706"/>
      <c r="DC42" s="707"/>
      <c r="DD42" s="632">
        <v>710068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120684</v>
      </c>
      <c r="CS43" s="655"/>
      <c r="CT43" s="655"/>
      <c r="CU43" s="655"/>
      <c r="CV43" s="655"/>
      <c r="CW43" s="655"/>
      <c r="CX43" s="655"/>
      <c r="CY43" s="656"/>
      <c r="CZ43" s="657">
        <v>0.4</v>
      </c>
      <c r="DA43" s="658"/>
      <c r="DB43" s="658"/>
      <c r="DC43" s="659"/>
      <c r="DD43" s="632">
        <v>120684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3184219</v>
      </c>
      <c r="CS44" s="624"/>
      <c r="CT44" s="624"/>
      <c r="CU44" s="624"/>
      <c r="CV44" s="624"/>
      <c r="CW44" s="624"/>
      <c r="CX44" s="624"/>
      <c r="CY44" s="625"/>
      <c r="CZ44" s="657">
        <v>10.6</v>
      </c>
      <c r="DA44" s="706"/>
      <c r="DB44" s="706"/>
      <c r="DC44" s="707"/>
      <c r="DD44" s="632">
        <v>707206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1821412</v>
      </c>
      <c r="CS45" s="655"/>
      <c r="CT45" s="655"/>
      <c r="CU45" s="655"/>
      <c r="CV45" s="655"/>
      <c r="CW45" s="655"/>
      <c r="CX45" s="655"/>
      <c r="CY45" s="656"/>
      <c r="CZ45" s="657">
        <v>6.1</v>
      </c>
      <c r="DA45" s="658"/>
      <c r="DB45" s="658"/>
      <c r="DC45" s="659"/>
      <c r="DD45" s="632">
        <v>54516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1195807</v>
      </c>
      <c r="CS46" s="624"/>
      <c r="CT46" s="624"/>
      <c r="CU46" s="624"/>
      <c r="CV46" s="624"/>
      <c r="CW46" s="624"/>
      <c r="CX46" s="624"/>
      <c r="CY46" s="625"/>
      <c r="CZ46" s="657">
        <v>4</v>
      </c>
      <c r="DA46" s="706"/>
      <c r="DB46" s="706"/>
      <c r="DC46" s="707"/>
      <c r="DD46" s="632">
        <v>599165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2862</v>
      </c>
      <c r="CS47" s="655"/>
      <c r="CT47" s="655"/>
      <c r="CU47" s="655"/>
      <c r="CV47" s="655"/>
      <c r="CW47" s="655"/>
      <c r="CX47" s="655"/>
      <c r="CY47" s="656"/>
      <c r="CZ47" s="657">
        <v>0</v>
      </c>
      <c r="DA47" s="658"/>
      <c r="DB47" s="658"/>
      <c r="DC47" s="659"/>
      <c r="DD47" s="632">
        <v>2862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29906831</v>
      </c>
      <c r="CS49" s="691"/>
      <c r="CT49" s="691"/>
      <c r="CU49" s="691"/>
      <c r="CV49" s="691"/>
      <c r="CW49" s="691"/>
      <c r="CX49" s="691"/>
      <c r="CY49" s="718"/>
      <c r="CZ49" s="719">
        <v>100</v>
      </c>
      <c r="DA49" s="720"/>
      <c r="DB49" s="720"/>
      <c r="DC49" s="721"/>
      <c r="DD49" s="722">
        <v>20133198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31244</v>
      </c>
      <c r="R7" s="753"/>
      <c r="S7" s="753"/>
      <c r="T7" s="753"/>
      <c r="U7" s="753"/>
      <c r="V7" s="753">
        <v>29936</v>
      </c>
      <c r="W7" s="753"/>
      <c r="X7" s="753"/>
      <c r="Y7" s="753"/>
      <c r="Z7" s="753"/>
      <c r="AA7" s="753">
        <v>1308</v>
      </c>
      <c r="AB7" s="753"/>
      <c r="AC7" s="753"/>
      <c r="AD7" s="753"/>
      <c r="AE7" s="754"/>
      <c r="AF7" s="755">
        <v>972</v>
      </c>
      <c r="AG7" s="756"/>
      <c r="AH7" s="756"/>
      <c r="AI7" s="756"/>
      <c r="AJ7" s="757"/>
      <c r="AK7" s="792">
        <v>110</v>
      </c>
      <c r="AL7" s="793"/>
      <c r="AM7" s="793"/>
      <c r="AN7" s="793"/>
      <c r="AO7" s="793"/>
      <c r="AP7" s="793">
        <v>40366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360</v>
      </c>
      <c r="B23" s="808" t="s">
        <v>361</v>
      </c>
      <c r="C23" s="809"/>
      <c r="D23" s="809"/>
      <c r="E23" s="809"/>
      <c r="F23" s="809"/>
      <c r="G23" s="809"/>
      <c r="H23" s="809"/>
      <c r="I23" s="809"/>
      <c r="J23" s="809"/>
      <c r="K23" s="809"/>
      <c r="L23" s="809"/>
      <c r="M23" s="809"/>
      <c r="N23" s="809"/>
      <c r="O23" s="809"/>
      <c r="P23" s="810"/>
      <c r="Q23" s="811">
        <v>31244</v>
      </c>
      <c r="R23" s="812"/>
      <c r="S23" s="812"/>
      <c r="T23" s="812"/>
      <c r="U23" s="812"/>
      <c r="V23" s="812">
        <v>29936</v>
      </c>
      <c r="W23" s="812"/>
      <c r="X23" s="812"/>
      <c r="Y23" s="812"/>
      <c r="Z23" s="812"/>
      <c r="AA23" s="812">
        <v>1308</v>
      </c>
      <c r="AB23" s="812"/>
      <c r="AC23" s="812"/>
      <c r="AD23" s="812"/>
      <c r="AE23" s="813"/>
      <c r="AF23" s="814">
        <v>972</v>
      </c>
      <c r="AG23" s="812"/>
      <c r="AH23" s="812"/>
      <c r="AI23" s="812"/>
      <c r="AJ23" s="815"/>
      <c r="AK23" s="816"/>
      <c r="AL23" s="817"/>
      <c r="AM23" s="817"/>
      <c r="AN23" s="817"/>
      <c r="AO23" s="817"/>
      <c r="AP23" s="812"/>
      <c r="AQ23" s="812"/>
      <c r="AR23" s="812"/>
      <c r="AS23" s="812"/>
      <c r="AT23" s="812"/>
      <c r="AU23" s="818"/>
      <c r="AV23" s="818"/>
      <c r="AW23" s="818"/>
      <c r="AX23" s="818"/>
      <c r="AY23" s="819"/>
      <c r="AZ23" s="827" t="s">
        <v>362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40">
        <v>13534</v>
      </c>
      <c r="R28" s="841"/>
      <c r="S28" s="841"/>
      <c r="T28" s="841"/>
      <c r="U28" s="841"/>
      <c r="V28" s="841">
        <v>12589</v>
      </c>
      <c r="W28" s="841"/>
      <c r="X28" s="841"/>
      <c r="Y28" s="841"/>
      <c r="Z28" s="841"/>
      <c r="AA28" s="841">
        <v>946</v>
      </c>
      <c r="AB28" s="841"/>
      <c r="AC28" s="841"/>
      <c r="AD28" s="841"/>
      <c r="AE28" s="842"/>
      <c r="AF28" s="843">
        <v>946</v>
      </c>
      <c r="AG28" s="841"/>
      <c r="AH28" s="841"/>
      <c r="AI28" s="841"/>
      <c r="AJ28" s="844"/>
      <c r="AK28" s="845">
        <v>750</v>
      </c>
      <c r="AL28" s="836"/>
      <c r="AM28" s="836"/>
      <c r="AN28" s="836"/>
      <c r="AO28" s="836"/>
      <c r="AP28" s="836" t="s">
        <v>482</v>
      </c>
      <c r="AQ28" s="836"/>
      <c r="AR28" s="836"/>
      <c r="AS28" s="836"/>
      <c r="AT28" s="836"/>
      <c r="AU28" s="836" t="s">
        <v>482</v>
      </c>
      <c r="AV28" s="836"/>
      <c r="AW28" s="836"/>
      <c r="AX28" s="836"/>
      <c r="AY28" s="836"/>
      <c r="AZ28" s="837" t="s">
        <v>535</v>
      </c>
      <c r="BA28" s="837"/>
      <c r="BB28" s="837"/>
      <c r="BC28" s="837"/>
      <c r="BD28" s="837"/>
      <c r="BE28" s="838" t="s">
        <v>535</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374</v>
      </c>
      <c r="C29" s="774"/>
      <c r="D29" s="774"/>
      <c r="E29" s="774"/>
      <c r="F29" s="774"/>
      <c r="G29" s="774"/>
      <c r="H29" s="774"/>
      <c r="I29" s="774"/>
      <c r="J29" s="774"/>
      <c r="K29" s="774"/>
      <c r="L29" s="774"/>
      <c r="M29" s="774"/>
      <c r="N29" s="774"/>
      <c r="O29" s="774"/>
      <c r="P29" s="775"/>
      <c r="Q29" s="776">
        <v>6316</v>
      </c>
      <c r="R29" s="777"/>
      <c r="S29" s="777"/>
      <c r="T29" s="777"/>
      <c r="U29" s="777"/>
      <c r="V29" s="777">
        <v>6124</v>
      </c>
      <c r="W29" s="777"/>
      <c r="X29" s="777"/>
      <c r="Y29" s="777"/>
      <c r="Z29" s="777"/>
      <c r="AA29" s="777">
        <v>192</v>
      </c>
      <c r="AB29" s="777"/>
      <c r="AC29" s="777"/>
      <c r="AD29" s="777"/>
      <c r="AE29" s="778"/>
      <c r="AF29" s="779">
        <v>192</v>
      </c>
      <c r="AG29" s="780"/>
      <c r="AH29" s="780"/>
      <c r="AI29" s="780"/>
      <c r="AJ29" s="781"/>
      <c r="AK29" s="848">
        <v>911</v>
      </c>
      <c r="AL29" s="849"/>
      <c r="AM29" s="849"/>
      <c r="AN29" s="849"/>
      <c r="AO29" s="849"/>
      <c r="AP29" s="849" t="s">
        <v>482</v>
      </c>
      <c r="AQ29" s="849"/>
      <c r="AR29" s="849"/>
      <c r="AS29" s="849"/>
      <c r="AT29" s="849"/>
      <c r="AU29" s="849" t="s">
        <v>482</v>
      </c>
      <c r="AV29" s="849"/>
      <c r="AW29" s="849"/>
      <c r="AX29" s="849"/>
      <c r="AY29" s="849"/>
      <c r="AZ29" s="850" t="s">
        <v>535</v>
      </c>
      <c r="BA29" s="850"/>
      <c r="BB29" s="850"/>
      <c r="BC29" s="850"/>
      <c r="BD29" s="850"/>
      <c r="BE29" s="846" t="s">
        <v>535</v>
      </c>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375</v>
      </c>
      <c r="C30" s="774"/>
      <c r="D30" s="774"/>
      <c r="E30" s="774"/>
      <c r="F30" s="774"/>
      <c r="G30" s="774"/>
      <c r="H30" s="774"/>
      <c r="I30" s="774"/>
      <c r="J30" s="774"/>
      <c r="K30" s="774"/>
      <c r="L30" s="774"/>
      <c r="M30" s="774"/>
      <c r="N30" s="774"/>
      <c r="O30" s="774"/>
      <c r="P30" s="775"/>
      <c r="Q30" s="776">
        <v>934</v>
      </c>
      <c r="R30" s="777"/>
      <c r="S30" s="777"/>
      <c r="T30" s="777"/>
      <c r="U30" s="777"/>
      <c r="V30" s="777">
        <v>912</v>
      </c>
      <c r="W30" s="777"/>
      <c r="X30" s="777"/>
      <c r="Y30" s="777"/>
      <c r="Z30" s="777"/>
      <c r="AA30" s="777">
        <v>22</v>
      </c>
      <c r="AB30" s="777"/>
      <c r="AC30" s="777"/>
      <c r="AD30" s="777"/>
      <c r="AE30" s="778"/>
      <c r="AF30" s="779">
        <v>22</v>
      </c>
      <c r="AG30" s="780"/>
      <c r="AH30" s="780"/>
      <c r="AI30" s="780"/>
      <c r="AJ30" s="781"/>
      <c r="AK30" s="848">
        <v>244</v>
      </c>
      <c r="AL30" s="849"/>
      <c r="AM30" s="849"/>
      <c r="AN30" s="849"/>
      <c r="AO30" s="849"/>
      <c r="AP30" s="849" t="s">
        <v>482</v>
      </c>
      <c r="AQ30" s="849"/>
      <c r="AR30" s="849"/>
      <c r="AS30" s="849"/>
      <c r="AT30" s="849"/>
      <c r="AU30" s="849" t="s">
        <v>482</v>
      </c>
      <c r="AV30" s="849"/>
      <c r="AW30" s="849"/>
      <c r="AX30" s="849"/>
      <c r="AY30" s="849"/>
      <c r="AZ30" s="850" t="s">
        <v>535</v>
      </c>
      <c r="BA30" s="850"/>
      <c r="BB30" s="850"/>
      <c r="BC30" s="850"/>
      <c r="BD30" s="850"/>
      <c r="BE30" s="846" t="s">
        <v>535</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376</v>
      </c>
      <c r="C31" s="774"/>
      <c r="D31" s="774"/>
      <c r="E31" s="774"/>
      <c r="F31" s="774"/>
      <c r="G31" s="774"/>
      <c r="H31" s="774"/>
      <c r="I31" s="774"/>
      <c r="J31" s="774"/>
      <c r="K31" s="774"/>
      <c r="L31" s="774"/>
      <c r="M31" s="774"/>
      <c r="N31" s="774"/>
      <c r="O31" s="774"/>
      <c r="P31" s="775"/>
      <c r="Q31" s="776">
        <v>91</v>
      </c>
      <c r="R31" s="777"/>
      <c r="S31" s="777"/>
      <c r="T31" s="777"/>
      <c r="U31" s="777"/>
      <c r="V31" s="777">
        <v>88</v>
      </c>
      <c r="W31" s="777"/>
      <c r="X31" s="777"/>
      <c r="Y31" s="777"/>
      <c r="Z31" s="777"/>
      <c r="AA31" s="777">
        <v>3</v>
      </c>
      <c r="AB31" s="777"/>
      <c r="AC31" s="777"/>
      <c r="AD31" s="777"/>
      <c r="AE31" s="778"/>
      <c r="AF31" s="779">
        <v>3</v>
      </c>
      <c r="AG31" s="780"/>
      <c r="AH31" s="780"/>
      <c r="AI31" s="780"/>
      <c r="AJ31" s="781"/>
      <c r="AK31" s="848">
        <v>52</v>
      </c>
      <c r="AL31" s="849"/>
      <c r="AM31" s="849"/>
      <c r="AN31" s="849"/>
      <c r="AO31" s="849"/>
      <c r="AP31" s="849">
        <v>266</v>
      </c>
      <c r="AQ31" s="849"/>
      <c r="AR31" s="849"/>
      <c r="AS31" s="849"/>
      <c r="AT31" s="849"/>
      <c r="AU31" s="849">
        <v>156</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377</v>
      </c>
      <c r="C32" s="774"/>
      <c r="D32" s="774"/>
      <c r="E32" s="774"/>
      <c r="F32" s="774"/>
      <c r="G32" s="774"/>
      <c r="H32" s="774"/>
      <c r="I32" s="774"/>
      <c r="J32" s="774"/>
      <c r="K32" s="774"/>
      <c r="L32" s="774"/>
      <c r="M32" s="774"/>
      <c r="N32" s="774"/>
      <c r="O32" s="774"/>
      <c r="P32" s="775"/>
      <c r="Q32" s="776">
        <v>1641</v>
      </c>
      <c r="R32" s="777"/>
      <c r="S32" s="777"/>
      <c r="T32" s="777"/>
      <c r="U32" s="777"/>
      <c r="V32" s="777">
        <v>1495</v>
      </c>
      <c r="W32" s="777"/>
      <c r="X32" s="777"/>
      <c r="Y32" s="777"/>
      <c r="Z32" s="777"/>
      <c r="AA32" s="777">
        <v>146</v>
      </c>
      <c r="AB32" s="777"/>
      <c r="AC32" s="777"/>
      <c r="AD32" s="777"/>
      <c r="AE32" s="778"/>
      <c r="AF32" s="779">
        <v>146</v>
      </c>
      <c r="AG32" s="780"/>
      <c r="AH32" s="780"/>
      <c r="AI32" s="780"/>
      <c r="AJ32" s="781"/>
      <c r="AK32" s="848">
        <v>305</v>
      </c>
      <c r="AL32" s="849"/>
      <c r="AM32" s="849"/>
      <c r="AN32" s="849"/>
      <c r="AO32" s="849"/>
      <c r="AP32" s="849">
        <v>5775</v>
      </c>
      <c r="AQ32" s="849"/>
      <c r="AR32" s="849"/>
      <c r="AS32" s="849"/>
      <c r="AT32" s="849"/>
      <c r="AU32" s="849">
        <v>2223</v>
      </c>
      <c r="AV32" s="849"/>
      <c r="AW32" s="849"/>
      <c r="AX32" s="849"/>
      <c r="AY32" s="849"/>
      <c r="AZ32" s="850" t="s">
        <v>482</v>
      </c>
      <c r="BA32" s="850"/>
      <c r="BB32" s="850"/>
      <c r="BC32" s="850"/>
      <c r="BD32" s="850"/>
      <c r="BE32" s="846" t="s">
        <v>536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378</v>
      </c>
      <c r="C33" s="774"/>
      <c r="D33" s="774"/>
      <c r="E33" s="774"/>
      <c r="F33" s="774"/>
      <c r="G33" s="774"/>
      <c r="H33" s="774"/>
      <c r="I33" s="774"/>
      <c r="J33" s="774"/>
      <c r="K33" s="774"/>
      <c r="L33" s="774"/>
      <c r="M33" s="774"/>
      <c r="N33" s="774"/>
      <c r="O33" s="774"/>
      <c r="P33" s="775"/>
      <c r="Q33" s="776">
        <v>391</v>
      </c>
      <c r="R33" s="777"/>
      <c r="S33" s="777"/>
      <c r="T33" s="777"/>
      <c r="U33" s="777"/>
      <c r="V33" s="777">
        <v>365</v>
      </c>
      <c r="W33" s="777"/>
      <c r="X33" s="777"/>
      <c r="Y33" s="777"/>
      <c r="Z33" s="777"/>
      <c r="AA33" s="777">
        <v>27</v>
      </c>
      <c r="AB33" s="777"/>
      <c r="AC33" s="777"/>
      <c r="AD33" s="777"/>
      <c r="AE33" s="778"/>
      <c r="AF33" s="779">
        <v>27</v>
      </c>
      <c r="AG33" s="780"/>
      <c r="AH33" s="780"/>
      <c r="AI33" s="780"/>
      <c r="AJ33" s="781"/>
      <c r="AK33" s="848">
        <v>166</v>
      </c>
      <c r="AL33" s="849"/>
      <c r="AM33" s="849"/>
      <c r="AN33" s="849"/>
      <c r="AO33" s="849"/>
      <c r="AP33" s="849">
        <v>2488</v>
      </c>
      <c r="AQ33" s="849"/>
      <c r="AR33" s="849"/>
      <c r="AS33" s="849"/>
      <c r="AT33" s="849"/>
      <c r="AU33" s="849">
        <v>2267</v>
      </c>
      <c r="AV33" s="849"/>
      <c r="AW33" s="849"/>
      <c r="AX33" s="849"/>
      <c r="AY33" s="849"/>
      <c r="AZ33" s="850" t="s">
        <v>482</v>
      </c>
      <c r="BA33" s="850"/>
      <c r="BB33" s="850"/>
      <c r="BC33" s="850"/>
      <c r="BD33" s="850"/>
      <c r="BE33" s="846" t="s">
        <v>536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360</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1335</v>
      </c>
      <c r="AG63" s="860"/>
      <c r="AH63" s="860"/>
      <c r="AI63" s="860"/>
      <c r="AJ63" s="861"/>
      <c r="AK63" s="862"/>
      <c r="AL63" s="857"/>
      <c r="AM63" s="857"/>
      <c r="AN63" s="857"/>
      <c r="AO63" s="857"/>
      <c r="AP63" s="860">
        <v>8529</v>
      </c>
      <c r="AQ63" s="860"/>
      <c r="AR63" s="860"/>
      <c r="AS63" s="860"/>
      <c r="AT63" s="860"/>
      <c r="AU63" s="860">
        <v>4646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382</v>
      </c>
      <c r="B66" s="759"/>
      <c r="C66" s="759"/>
      <c r="D66" s="759"/>
      <c r="E66" s="759"/>
      <c r="F66" s="759"/>
      <c r="G66" s="759"/>
      <c r="H66" s="759"/>
      <c r="I66" s="759"/>
      <c r="J66" s="759"/>
      <c r="K66" s="759"/>
      <c r="L66" s="759"/>
      <c r="M66" s="759"/>
      <c r="N66" s="759"/>
      <c r="O66" s="759"/>
      <c r="P66" s="760"/>
      <c r="Q66" s="735" t="s">
        <v>383</v>
      </c>
      <c r="R66" s="736"/>
      <c r="S66" s="736"/>
      <c r="T66" s="736"/>
      <c r="U66" s="737"/>
      <c r="V66" s="735" t="s">
        <v>384</v>
      </c>
      <c r="W66" s="736"/>
      <c r="X66" s="736"/>
      <c r="Y66" s="736"/>
      <c r="Z66" s="737"/>
      <c r="AA66" s="735" t="s">
        <v>385</v>
      </c>
      <c r="AB66" s="736"/>
      <c r="AC66" s="736"/>
      <c r="AD66" s="736"/>
      <c r="AE66" s="737"/>
      <c r="AF66" s="870" t="s">
        <v>386</v>
      </c>
      <c r="AG66" s="831"/>
      <c r="AH66" s="831"/>
      <c r="AI66" s="831"/>
      <c r="AJ66" s="871"/>
      <c r="AK66" s="735" t="s">
        <v>387</v>
      </c>
      <c r="AL66" s="759"/>
      <c r="AM66" s="759"/>
      <c r="AN66" s="759"/>
      <c r="AO66" s="760"/>
      <c r="AP66" s="735" t="s">
        <v>388</v>
      </c>
      <c r="AQ66" s="736"/>
      <c r="AR66" s="736"/>
      <c r="AS66" s="736"/>
      <c r="AT66" s="737"/>
      <c r="AU66" s="735" t="s">
        <v>389</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482</v>
      </c>
      <c r="AQ68" s="884"/>
      <c r="AR68" s="884"/>
      <c r="AS68" s="884"/>
      <c r="AT68" s="884"/>
      <c r="AU68" s="884" t="s">
        <v>482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482</v>
      </c>
      <c r="AL69" s="849"/>
      <c r="AM69" s="849"/>
      <c r="AN69" s="849"/>
      <c r="AO69" s="849"/>
      <c r="AP69" s="849" t="s">
        <v>482</v>
      </c>
      <c r="AQ69" s="849"/>
      <c r="AR69" s="849"/>
      <c r="AS69" s="849"/>
      <c r="AT69" s="849"/>
      <c r="AU69" s="849" t="s">
        <v>482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482</v>
      </c>
      <c r="AQ70" s="849"/>
      <c r="AR70" s="849"/>
      <c r="AS70" s="849"/>
      <c r="AT70" s="849"/>
      <c r="AU70" s="849" t="s">
        <v>482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482</v>
      </c>
      <c r="AL71" s="849"/>
      <c r="AM71" s="849"/>
      <c r="AN71" s="849"/>
      <c r="AO71" s="849"/>
      <c r="AP71" s="849" t="s">
        <v>482</v>
      </c>
      <c r="AQ71" s="849"/>
      <c r="AR71" s="849"/>
      <c r="AS71" s="849"/>
      <c r="AT71" s="849"/>
      <c r="AU71" s="849" t="s">
        <v>482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482</v>
      </c>
      <c r="AQ72" s="849"/>
      <c r="AR72" s="849"/>
      <c r="AS72" s="849"/>
      <c r="AT72" s="849"/>
      <c r="AU72" s="849" t="s">
        <v>482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482</v>
      </c>
      <c r="AQ73" s="849"/>
      <c r="AR73" s="849"/>
      <c r="AS73" s="849"/>
      <c r="AT73" s="849"/>
      <c r="AU73" s="849" t="s">
        <v>482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5314</v>
      </c>
      <c r="R74" s="849"/>
      <c r="S74" s="849"/>
      <c r="T74" s="849"/>
      <c r="U74" s="849"/>
      <c r="V74" s="849">
        <v>5184</v>
      </c>
      <c r="W74" s="849"/>
      <c r="X74" s="849"/>
      <c r="Y74" s="849"/>
      <c r="Z74" s="849"/>
      <c r="AA74" s="849">
        <v>130</v>
      </c>
      <c r="AB74" s="849"/>
      <c r="AC74" s="849"/>
      <c r="AD74" s="849"/>
      <c r="AE74" s="849"/>
      <c r="AF74" s="849">
        <v>130</v>
      </c>
      <c r="AG74" s="849"/>
      <c r="AH74" s="849"/>
      <c r="AI74" s="849"/>
      <c r="AJ74" s="849"/>
      <c r="AK74" s="849" t="s">
        <v>482</v>
      </c>
      <c r="AL74" s="849"/>
      <c r="AM74" s="849"/>
      <c r="AN74" s="849"/>
      <c r="AO74" s="849"/>
      <c r="AP74" s="849">
        <v>2304</v>
      </c>
      <c r="AQ74" s="849"/>
      <c r="AR74" s="849"/>
      <c r="AS74" s="849"/>
      <c r="AT74" s="849"/>
      <c r="AU74" s="849">
        <v>979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157</v>
      </c>
      <c r="R75" s="898"/>
      <c r="S75" s="898"/>
      <c r="T75" s="898"/>
      <c r="U75" s="848"/>
      <c r="V75" s="899">
        <v>145</v>
      </c>
      <c r="W75" s="898"/>
      <c r="X75" s="898"/>
      <c r="Y75" s="898"/>
      <c r="Z75" s="848"/>
      <c r="AA75" s="849">
        <v>12</v>
      </c>
      <c r="AB75" s="849"/>
      <c r="AC75" s="849"/>
      <c r="AD75" s="849"/>
      <c r="AE75" s="849"/>
      <c r="AF75" s="899">
        <v>12</v>
      </c>
      <c r="AG75" s="898"/>
      <c r="AH75" s="898"/>
      <c r="AI75" s="898"/>
      <c r="AJ75" s="848"/>
      <c r="AK75" s="849" t="s">
        <v>482</v>
      </c>
      <c r="AL75" s="849"/>
      <c r="AM75" s="849"/>
      <c r="AN75" s="849"/>
      <c r="AO75" s="849"/>
      <c r="AP75" s="899" t="s">
        <v>482</v>
      </c>
      <c r="AQ75" s="898"/>
      <c r="AR75" s="898"/>
      <c r="AS75" s="898"/>
      <c r="AT75" s="848"/>
      <c r="AU75" s="899" t="s">
        <v>482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545</v>
      </c>
      <c r="C76" s="892"/>
      <c r="D76" s="892"/>
      <c r="E76" s="892"/>
      <c r="F76" s="892"/>
      <c r="G76" s="892"/>
      <c r="H76" s="892"/>
      <c r="I76" s="892"/>
      <c r="J76" s="892"/>
      <c r="K76" s="892"/>
      <c r="L76" s="892"/>
      <c r="M76" s="892"/>
      <c r="N76" s="892"/>
      <c r="O76" s="892"/>
      <c r="P76" s="893"/>
      <c r="Q76" s="897">
        <v>3297</v>
      </c>
      <c r="R76" s="898"/>
      <c r="S76" s="898"/>
      <c r="T76" s="898"/>
      <c r="U76" s="848"/>
      <c r="V76" s="899">
        <v>3341</v>
      </c>
      <c r="W76" s="898"/>
      <c r="X76" s="898"/>
      <c r="Y76" s="898"/>
      <c r="Z76" s="848"/>
      <c r="AA76" s="849">
        <v>-44</v>
      </c>
      <c r="AB76" s="849"/>
      <c r="AC76" s="849"/>
      <c r="AD76" s="849"/>
      <c r="AE76" s="849"/>
      <c r="AF76" s="899">
        <v>939</v>
      </c>
      <c r="AG76" s="898"/>
      <c r="AH76" s="898"/>
      <c r="AI76" s="898"/>
      <c r="AJ76" s="848"/>
      <c r="AK76" s="849">
        <v>760</v>
      </c>
      <c r="AL76" s="849"/>
      <c r="AM76" s="849"/>
      <c r="AN76" s="849"/>
      <c r="AO76" s="849"/>
      <c r="AP76" s="899">
        <v>1679</v>
      </c>
      <c r="AQ76" s="898"/>
      <c r="AR76" s="898"/>
      <c r="AS76" s="898"/>
      <c r="AT76" s="848"/>
      <c r="AU76" s="899">
        <v>744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546</v>
      </c>
      <c r="C77" s="892"/>
      <c r="D77" s="892"/>
      <c r="E77" s="892"/>
      <c r="F77" s="892"/>
      <c r="G77" s="892"/>
      <c r="H77" s="892"/>
      <c r="I77" s="892"/>
      <c r="J77" s="892"/>
      <c r="K77" s="892"/>
      <c r="L77" s="892"/>
      <c r="M77" s="892"/>
      <c r="N77" s="892"/>
      <c r="O77" s="892"/>
      <c r="P77" s="893"/>
      <c r="Q77" s="897">
        <v>4858</v>
      </c>
      <c r="R77" s="898"/>
      <c r="S77" s="898"/>
      <c r="T77" s="898"/>
      <c r="U77" s="848"/>
      <c r="V77" s="899">
        <v>4835</v>
      </c>
      <c r="W77" s="898"/>
      <c r="X77" s="898"/>
      <c r="Y77" s="898"/>
      <c r="Z77" s="848"/>
      <c r="AA77" s="849">
        <v>23</v>
      </c>
      <c r="AB77" s="849"/>
      <c r="AC77" s="849"/>
      <c r="AD77" s="849"/>
      <c r="AE77" s="849"/>
      <c r="AF77" s="899">
        <v>1978</v>
      </c>
      <c r="AG77" s="898"/>
      <c r="AH77" s="898"/>
      <c r="AI77" s="898"/>
      <c r="AJ77" s="848"/>
      <c r="AK77" s="849">
        <v>413</v>
      </c>
      <c r="AL77" s="849"/>
      <c r="AM77" s="849"/>
      <c r="AN77" s="849"/>
      <c r="AO77" s="849"/>
      <c r="AP77" s="899">
        <v>12095</v>
      </c>
      <c r="AQ77" s="898"/>
      <c r="AR77" s="898"/>
      <c r="AS77" s="898"/>
      <c r="AT77" s="848"/>
      <c r="AU77" s="899">
        <v>556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547</v>
      </c>
      <c r="C78" s="892"/>
      <c r="D78" s="892"/>
      <c r="E78" s="892"/>
      <c r="F78" s="892"/>
      <c r="G78" s="892"/>
      <c r="H78" s="892"/>
      <c r="I78" s="892"/>
      <c r="J78" s="892"/>
      <c r="K78" s="892"/>
      <c r="L78" s="892"/>
      <c r="M78" s="892"/>
      <c r="N78" s="892"/>
      <c r="O78" s="892"/>
      <c r="P78" s="893"/>
      <c r="Q78" s="894">
        <v>7187</v>
      </c>
      <c r="R78" s="849"/>
      <c r="S78" s="849"/>
      <c r="T78" s="849"/>
      <c r="U78" s="849"/>
      <c r="V78" s="849">
        <v>5977</v>
      </c>
      <c r="W78" s="849"/>
      <c r="X78" s="849"/>
      <c r="Y78" s="849"/>
      <c r="Z78" s="849"/>
      <c r="AA78" s="849">
        <v>1210</v>
      </c>
      <c r="AB78" s="849"/>
      <c r="AC78" s="849"/>
      <c r="AD78" s="849"/>
      <c r="AE78" s="849"/>
      <c r="AF78" s="849">
        <v>5470</v>
      </c>
      <c r="AG78" s="849"/>
      <c r="AH78" s="849"/>
      <c r="AI78" s="849"/>
      <c r="AJ78" s="849"/>
      <c r="AK78" s="849" t="s">
        <v>548</v>
      </c>
      <c r="AL78" s="849"/>
      <c r="AM78" s="849"/>
      <c r="AN78" s="849"/>
      <c r="AO78" s="849"/>
      <c r="AP78" s="849">
        <v>8098</v>
      </c>
      <c r="AQ78" s="849"/>
      <c r="AR78" s="849"/>
      <c r="AS78" s="849"/>
      <c r="AT78" s="849"/>
      <c r="AU78" s="849">
        <v>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360</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19757</v>
      </c>
      <c r="AG88" s="860"/>
      <c r="AH88" s="860"/>
      <c r="AI88" s="860"/>
      <c r="AJ88" s="860"/>
      <c r="AK88" s="857"/>
      <c r="AL88" s="857"/>
      <c r="AM88" s="857"/>
      <c r="AN88" s="857"/>
      <c r="AO88" s="857"/>
      <c r="AP88" s="860">
        <v>24176</v>
      </c>
      <c r="AQ88" s="860"/>
      <c r="AR88" s="860"/>
      <c r="AS88" s="860"/>
      <c r="AT88" s="860"/>
      <c r="AU88" s="860">
        <v>2283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281</v>
      </c>
      <c r="AG109" s="913"/>
      <c r="AH109" s="913"/>
      <c r="AI109" s="913"/>
      <c r="AJ109" s="914"/>
      <c r="AK109" s="912" t="s">
        <v>280</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281</v>
      </c>
      <c r="BW109" s="913"/>
      <c r="BX109" s="913"/>
      <c r="BY109" s="913"/>
      <c r="BZ109" s="914"/>
      <c r="CA109" s="912" t="s">
        <v>280</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281</v>
      </c>
      <c r="DM109" s="913"/>
      <c r="DN109" s="913"/>
      <c r="DO109" s="913"/>
      <c r="DP109" s="914"/>
      <c r="DQ109" s="912" t="s">
        <v>280</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3578121</v>
      </c>
      <c r="AB110" s="920"/>
      <c r="AC110" s="920"/>
      <c r="AD110" s="920"/>
      <c r="AE110" s="921"/>
      <c r="AF110" s="922">
        <v>3504981</v>
      </c>
      <c r="AG110" s="920"/>
      <c r="AH110" s="920"/>
      <c r="AI110" s="920"/>
      <c r="AJ110" s="921"/>
      <c r="AK110" s="922">
        <v>3543495</v>
      </c>
      <c r="AL110" s="920"/>
      <c r="AM110" s="920"/>
      <c r="AN110" s="920"/>
      <c r="AO110" s="921"/>
      <c r="AP110" s="923">
        <v>22.1</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39629693</v>
      </c>
      <c r="BR110" s="957"/>
      <c r="BS110" s="957"/>
      <c r="BT110" s="957"/>
      <c r="BU110" s="957"/>
      <c r="BV110" s="957">
        <v>40240921</v>
      </c>
      <c r="BW110" s="957"/>
      <c r="BX110" s="957"/>
      <c r="BY110" s="957"/>
      <c r="BZ110" s="957"/>
      <c r="CA110" s="957">
        <v>40365672</v>
      </c>
      <c r="CB110" s="957"/>
      <c r="CC110" s="957"/>
      <c r="CD110" s="957"/>
      <c r="CE110" s="957"/>
      <c r="CF110" s="971">
        <v>251.7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6609</v>
      </c>
      <c r="BR111" s="950"/>
      <c r="BS111" s="950"/>
      <c r="BT111" s="950"/>
      <c r="BU111" s="950"/>
      <c r="BV111" s="950">
        <v>405</v>
      </c>
      <c r="BW111" s="950"/>
      <c r="BX111" s="950"/>
      <c r="BY111" s="950"/>
      <c r="BZ111" s="950"/>
      <c r="CA111" s="950" t="s">
        <v>406</v>
      </c>
      <c r="CB111" s="950"/>
      <c r="CC111" s="950"/>
      <c r="CD111" s="950"/>
      <c r="CE111" s="950"/>
      <c r="CF111" s="944" t="s">
        <v>406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4766818</v>
      </c>
      <c r="BR112" s="950"/>
      <c r="BS112" s="950"/>
      <c r="BT112" s="950"/>
      <c r="BU112" s="950"/>
      <c r="BV112" s="950">
        <v>4641468</v>
      </c>
      <c r="BW112" s="950"/>
      <c r="BX112" s="950"/>
      <c r="BY112" s="950"/>
      <c r="BZ112" s="950"/>
      <c r="CA112" s="950">
        <v>4646016</v>
      </c>
      <c r="CB112" s="950"/>
      <c r="CC112" s="950"/>
      <c r="CD112" s="950"/>
      <c r="CE112" s="950"/>
      <c r="CF112" s="944">
        <v>29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408103</v>
      </c>
      <c r="AB113" s="964"/>
      <c r="AC113" s="964"/>
      <c r="AD113" s="964"/>
      <c r="AE113" s="965"/>
      <c r="AF113" s="966">
        <v>418094</v>
      </c>
      <c r="AG113" s="964"/>
      <c r="AH113" s="964"/>
      <c r="AI113" s="964"/>
      <c r="AJ113" s="965"/>
      <c r="AK113" s="966">
        <v>408903</v>
      </c>
      <c r="AL113" s="964"/>
      <c r="AM113" s="964"/>
      <c r="AN113" s="964"/>
      <c r="AO113" s="965"/>
      <c r="AP113" s="967">
        <v>2.5</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2848608</v>
      </c>
      <c r="BR113" s="950"/>
      <c r="BS113" s="950"/>
      <c r="BT113" s="950"/>
      <c r="BU113" s="950"/>
      <c r="BV113" s="950">
        <v>2327537</v>
      </c>
      <c r="BW113" s="950"/>
      <c r="BX113" s="950"/>
      <c r="BY113" s="950"/>
      <c r="BZ113" s="950"/>
      <c r="CA113" s="950">
        <v>2283251</v>
      </c>
      <c r="CB113" s="950"/>
      <c r="CC113" s="950"/>
      <c r="CD113" s="950"/>
      <c r="CE113" s="950"/>
      <c r="CF113" s="944">
        <v>14.2</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441801</v>
      </c>
      <c r="AB114" s="989"/>
      <c r="AC114" s="989"/>
      <c r="AD114" s="989"/>
      <c r="AE114" s="990"/>
      <c r="AF114" s="991">
        <v>303371</v>
      </c>
      <c r="AG114" s="989"/>
      <c r="AH114" s="989"/>
      <c r="AI114" s="989"/>
      <c r="AJ114" s="990"/>
      <c r="AK114" s="991">
        <v>303638</v>
      </c>
      <c r="AL114" s="989"/>
      <c r="AM114" s="989"/>
      <c r="AN114" s="989"/>
      <c r="AO114" s="990"/>
      <c r="AP114" s="992">
        <v>1.9</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7713864</v>
      </c>
      <c r="BR114" s="950"/>
      <c r="BS114" s="950"/>
      <c r="BT114" s="950"/>
      <c r="BU114" s="950"/>
      <c r="BV114" s="950">
        <v>8464322</v>
      </c>
      <c r="BW114" s="950"/>
      <c r="BX114" s="950"/>
      <c r="BY114" s="950"/>
      <c r="BZ114" s="950"/>
      <c r="CA114" s="950">
        <v>7154279</v>
      </c>
      <c r="CB114" s="950"/>
      <c r="CC114" s="950"/>
      <c r="CD114" s="950"/>
      <c r="CE114" s="950"/>
      <c r="CF114" s="944">
        <v>44.6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9435</v>
      </c>
      <c r="AB115" s="964"/>
      <c r="AC115" s="964"/>
      <c r="AD115" s="964"/>
      <c r="AE115" s="965"/>
      <c r="AF115" s="966">
        <v>6203</v>
      </c>
      <c r="AG115" s="964"/>
      <c r="AH115" s="964"/>
      <c r="AI115" s="964"/>
      <c r="AJ115" s="965"/>
      <c r="AK115" s="966">
        <v>405</v>
      </c>
      <c r="AL115" s="964"/>
      <c r="AM115" s="964"/>
      <c r="AN115" s="964"/>
      <c r="AO115" s="965"/>
      <c r="AP115" s="967">
        <v>0</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v>9400</v>
      </c>
      <c r="BR115" s="950"/>
      <c r="BS115" s="950"/>
      <c r="BT115" s="950"/>
      <c r="BU115" s="950"/>
      <c r="BV115" s="950" t="s">
        <v>108</v>
      </c>
      <c r="BW115" s="950"/>
      <c r="BX115" s="950"/>
      <c r="BY115" s="950"/>
      <c r="BZ115" s="950"/>
      <c r="CA115" s="950">
        <v>5282</v>
      </c>
      <c r="CB115" s="950"/>
      <c r="CC115" s="950"/>
      <c r="CD115" s="950"/>
      <c r="CE115" s="950"/>
      <c r="CF115" s="944">
        <v>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52</v>
      </c>
      <c r="AB116" s="989"/>
      <c r="AC116" s="989"/>
      <c r="AD116" s="989"/>
      <c r="AE116" s="990"/>
      <c r="AF116" s="991">
        <v>21</v>
      </c>
      <c r="AG116" s="989"/>
      <c r="AH116" s="989"/>
      <c r="AI116" s="989"/>
      <c r="AJ116" s="990"/>
      <c r="AK116" s="991">
        <v>535</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4437512</v>
      </c>
      <c r="AB117" s="996"/>
      <c r="AC117" s="996"/>
      <c r="AD117" s="996"/>
      <c r="AE117" s="997"/>
      <c r="AF117" s="995">
        <v>4232670</v>
      </c>
      <c r="AG117" s="996"/>
      <c r="AH117" s="996"/>
      <c r="AI117" s="996"/>
      <c r="AJ117" s="997"/>
      <c r="AK117" s="995">
        <v>4256976</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281</v>
      </c>
      <c r="AG118" s="913"/>
      <c r="AH118" s="913"/>
      <c r="AI118" s="913"/>
      <c r="AJ118" s="914"/>
      <c r="AK118" s="912" t="s">
        <v>280</v>
      </c>
      <c r="AL118" s="913"/>
      <c r="AM118" s="913"/>
      <c r="AN118" s="913"/>
      <c r="AO118" s="914"/>
      <c r="AP118" s="1020" t="s">
        <v>400</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430</v>
      </c>
      <c r="BP118" s="1024"/>
      <c r="BQ118" s="1015">
        <v>54974992</v>
      </c>
      <c r="BR118" s="1016"/>
      <c r="BS118" s="1016"/>
      <c r="BT118" s="1016"/>
      <c r="BU118" s="1016"/>
      <c r="BV118" s="1016">
        <v>55674653</v>
      </c>
      <c r="BW118" s="1016"/>
      <c r="BX118" s="1016"/>
      <c r="BY118" s="1016"/>
      <c r="BZ118" s="1016"/>
      <c r="CA118" s="1016">
        <v>54454500</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4140710</v>
      </c>
      <c r="BR119" s="957"/>
      <c r="BS119" s="957"/>
      <c r="BT119" s="957"/>
      <c r="BU119" s="957"/>
      <c r="BV119" s="957">
        <v>4857325</v>
      </c>
      <c r="BW119" s="957"/>
      <c r="BX119" s="957"/>
      <c r="BY119" s="957"/>
      <c r="BZ119" s="957"/>
      <c r="CA119" s="957">
        <v>6346492</v>
      </c>
      <c r="CB119" s="957"/>
      <c r="CC119" s="957"/>
      <c r="CD119" s="957"/>
      <c r="CE119" s="957"/>
      <c r="CF119" s="971">
        <v>39.6</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6609</v>
      </c>
      <c r="DH119" s="1028"/>
      <c r="DI119" s="1028"/>
      <c r="DJ119" s="1028"/>
      <c r="DK119" s="1029"/>
      <c r="DL119" s="1030">
        <v>405</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1942492</v>
      </c>
      <c r="BR120" s="950"/>
      <c r="BS120" s="950"/>
      <c r="BT120" s="950"/>
      <c r="BU120" s="950"/>
      <c r="BV120" s="950">
        <v>2038170</v>
      </c>
      <c r="BW120" s="950"/>
      <c r="BX120" s="950"/>
      <c r="BY120" s="950"/>
      <c r="BZ120" s="950"/>
      <c r="CA120" s="950">
        <v>1978823</v>
      </c>
      <c r="CB120" s="950"/>
      <c r="CC120" s="950"/>
      <c r="CD120" s="950"/>
      <c r="CE120" s="950"/>
      <c r="CF120" s="944">
        <v>12.3</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2078396</v>
      </c>
      <c r="DH120" s="957"/>
      <c r="DI120" s="957"/>
      <c r="DJ120" s="957"/>
      <c r="DK120" s="957"/>
      <c r="DL120" s="957">
        <v>2140377</v>
      </c>
      <c r="DM120" s="957"/>
      <c r="DN120" s="957"/>
      <c r="DO120" s="957"/>
      <c r="DP120" s="957"/>
      <c r="DQ120" s="957">
        <v>2266553</v>
      </c>
      <c r="DR120" s="957"/>
      <c r="DS120" s="957"/>
      <c r="DT120" s="957"/>
      <c r="DU120" s="957"/>
      <c r="DV120" s="958">
        <v>14.1</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26539525</v>
      </c>
      <c r="BR121" s="1016"/>
      <c r="BS121" s="1016"/>
      <c r="BT121" s="1016"/>
      <c r="BU121" s="1016"/>
      <c r="BV121" s="1016">
        <v>26662040</v>
      </c>
      <c r="BW121" s="1016"/>
      <c r="BX121" s="1016"/>
      <c r="BY121" s="1016"/>
      <c r="BZ121" s="1016"/>
      <c r="CA121" s="1016">
        <v>26833508</v>
      </c>
      <c r="CB121" s="1016"/>
      <c r="CC121" s="1016"/>
      <c r="CD121" s="1016"/>
      <c r="CE121" s="1016"/>
      <c r="CF121" s="1054">
        <v>167.3</v>
      </c>
      <c r="CG121" s="1055"/>
      <c r="CH121" s="1055"/>
      <c r="CI121" s="1055"/>
      <c r="CJ121" s="1055"/>
      <c r="CK121" s="1046"/>
      <c r="CL121" s="1047"/>
      <c r="CM121" s="1047"/>
      <c r="CN121" s="1047"/>
      <c r="CO121" s="1048"/>
      <c r="CP121" s="1037" t="s">
        <v>440</v>
      </c>
      <c r="CQ121" s="1038"/>
      <c r="CR121" s="1038"/>
      <c r="CS121" s="1038"/>
      <c r="CT121" s="1038"/>
      <c r="CU121" s="1038"/>
      <c r="CV121" s="1038"/>
      <c r="CW121" s="1038"/>
      <c r="CX121" s="1038"/>
      <c r="CY121" s="1038"/>
      <c r="CZ121" s="1038"/>
      <c r="DA121" s="1038"/>
      <c r="DB121" s="1038"/>
      <c r="DC121" s="1038"/>
      <c r="DD121" s="1038"/>
      <c r="DE121" s="1038"/>
      <c r="DF121" s="1039"/>
      <c r="DG121" s="949">
        <v>2434526</v>
      </c>
      <c r="DH121" s="950"/>
      <c r="DI121" s="950"/>
      <c r="DJ121" s="950"/>
      <c r="DK121" s="950"/>
      <c r="DL121" s="950">
        <v>2300023</v>
      </c>
      <c r="DM121" s="950"/>
      <c r="DN121" s="950"/>
      <c r="DO121" s="950"/>
      <c r="DP121" s="950"/>
      <c r="DQ121" s="950">
        <v>2223409</v>
      </c>
      <c r="DR121" s="950"/>
      <c r="DS121" s="950"/>
      <c r="DT121" s="950"/>
      <c r="DU121" s="950"/>
      <c r="DV121" s="951">
        <v>13.9</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441</v>
      </c>
      <c r="BP122" s="1024"/>
      <c r="BQ122" s="1064">
        <v>32622727</v>
      </c>
      <c r="BR122" s="1065"/>
      <c r="BS122" s="1065"/>
      <c r="BT122" s="1065"/>
      <c r="BU122" s="1065"/>
      <c r="BV122" s="1065">
        <v>33557535</v>
      </c>
      <c r="BW122" s="1065"/>
      <c r="BX122" s="1065"/>
      <c r="BY122" s="1065"/>
      <c r="BZ122" s="1065"/>
      <c r="CA122" s="1065">
        <v>35158823</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253896</v>
      </c>
      <c r="DH122" s="950"/>
      <c r="DI122" s="950"/>
      <c r="DJ122" s="950"/>
      <c r="DK122" s="950"/>
      <c r="DL122" s="950">
        <v>201068</v>
      </c>
      <c r="DM122" s="950"/>
      <c r="DN122" s="950"/>
      <c r="DO122" s="950"/>
      <c r="DP122" s="950"/>
      <c r="DQ122" s="950">
        <v>156054</v>
      </c>
      <c r="DR122" s="950"/>
      <c r="DS122" s="950"/>
      <c r="DT122" s="950"/>
      <c r="DU122" s="950"/>
      <c r="DV122" s="951">
        <v>1</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143.5</v>
      </c>
      <c r="BR123" s="1057"/>
      <c r="BS123" s="1057"/>
      <c r="BT123" s="1057"/>
      <c r="BU123" s="1057"/>
      <c r="BV123" s="1057">
        <v>140.6</v>
      </c>
      <c r="BW123" s="1057"/>
      <c r="BX123" s="1057"/>
      <c r="BY123" s="1057"/>
      <c r="BZ123" s="1057"/>
      <c r="CA123" s="1057">
        <v>120.3</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445</v>
      </c>
      <c r="DH123" s="989"/>
      <c r="DI123" s="989"/>
      <c r="DJ123" s="989"/>
      <c r="DK123" s="990"/>
      <c r="DL123" s="991" t="s">
        <v>445</v>
      </c>
      <c r="DM123" s="989"/>
      <c r="DN123" s="989"/>
      <c r="DO123" s="989"/>
      <c r="DP123" s="990"/>
      <c r="DQ123" s="991" t="s">
        <v>445</v>
      </c>
      <c r="DR123" s="989"/>
      <c r="DS123" s="989"/>
      <c r="DT123" s="989"/>
      <c r="DU123" s="990"/>
      <c r="DV123" s="992" t="s">
        <v>445</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9114</v>
      </c>
      <c r="AB126" s="989"/>
      <c r="AC126" s="989"/>
      <c r="AD126" s="989"/>
      <c r="AE126" s="990"/>
      <c r="AF126" s="991">
        <v>6066</v>
      </c>
      <c r="AG126" s="989"/>
      <c r="AH126" s="989"/>
      <c r="AI126" s="989"/>
      <c r="AJ126" s="990"/>
      <c r="AK126" s="991">
        <v>398</v>
      </c>
      <c r="AL126" s="989"/>
      <c r="AM126" s="989"/>
      <c r="AN126" s="989"/>
      <c r="AO126" s="990"/>
      <c r="AP126" s="992">
        <v>0</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321</v>
      </c>
      <c r="AB127" s="989"/>
      <c r="AC127" s="989"/>
      <c r="AD127" s="989"/>
      <c r="AE127" s="990"/>
      <c r="AF127" s="991">
        <v>137</v>
      </c>
      <c r="AG127" s="989"/>
      <c r="AH127" s="989"/>
      <c r="AI127" s="989"/>
      <c r="AJ127" s="990"/>
      <c r="AK127" s="991">
        <v>7</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12.58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v>9400</v>
      </c>
      <c r="DH127" s="1078"/>
      <c r="DI127" s="1078"/>
      <c r="DJ127" s="1078"/>
      <c r="DK127" s="1078"/>
      <c r="DL127" s="1078" t="s">
        <v>457</v>
      </c>
      <c r="DM127" s="1078"/>
      <c r="DN127" s="1078"/>
      <c r="DO127" s="1078"/>
      <c r="DP127" s="1078"/>
      <c r="DQ127" s="1078">
        <v>5282</v>
      </c>
      <c r="DR127" s="1078"/>
      <c r="DS127" s="1078"/>
      <c r="DT127" s="1078"/>
      <c r="DU127" s="1078"/>
      <c r="DV127" s="1079">
        <v>0</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377178</v>
      </c>
      <c r="AB128" s="1120"/>
      <c r="AC128" s="1120"/>
      <c r="AD128" s="1120"/>
      <c r="AE128" s="1121"/>
      <c r="AF128" s="1122">
        <v>386799</v>
      </c>
      <c r="AG128" s="1120"/>
      <c r="AH128" s="1120"/>
      <c r="AI128" s="1120"/>
      <c r="AJ128" s="1121"/>
      <c r="AK128" s="1122">
        <v>376922</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445</v>
      </c>
      <c r="BG128" s="1097"/>
      <c r="BH128" s="1097"/>
      <c r="BI128" s="1097"/>
      <c r="BJ128" s="1097"/>
      <c r="BK128" s="1097"/>
      <c r="BL128" s="1098"/>
      <c r="BM128" s="1096">
        <v>17.579999999999998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17824094</v>
      </c>
      <c r="AB129" s="989"/>
      <c r="AC129" s="989"/>
      <c r="AD129" s="989"/>
      <c r="AE129" s="990"/>
      <c r="AF129" s="991">
        <v>18012907</v>
      </c>
      <c r="AG129" s="989"/>
      <c r="AH129" s="989"/>
      <c r="AI129" s="989"/>
      <c r="AJ129" s="990"/>
      <c r="AK129" s="991">
        <v>18216103</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2250187</v>
      </c>
      <c r="AB130" s="989"/>
      <c r="AC130" s="989"/>
      <c r="AD130" s="989"/>
      <c r="AE130" s="990"/>
      <c r="AF130" s="991">
        <v>2283381</v>
      </c>
      <c r="AG130" s="989"/>
      <c r="AH130" s="989"/>
      <c r="AI130" s="989"/>
      <c r="AJ130" s="990"/>
      <c r="AK130" s="991">
        <v>2179319</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120.3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15573907</v>
      </c>
      <c r="AB131" s="1028"/>
      <c r="AC131" s="1028"/>
      <c r="AD131" s="1028"/>
      <c r="AE131" s="1029"/>
      <c r="AF131" s="1030">
        <v>15729526</v>
      </c>
      <c r="AG131" s="1028"/>
      <c r="AH131" s="1028"/>
      <c r="AI131" s="1028"/>
      <c r="AJ131" s="1029"/>
      <c r="AK131" s="1030">
        <v>16036784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11.62294728</v>
      </c>
      <c r="AB132" s="1134"/>
      <c r="AC132" s="1134"/>
      <c r="AD132" s="1134"/>
      <c r="AE132" s="1135"/>
      <c r="AF132" s="1136">
        <v>9.9334843270000004</v>
      </c>
      <c r="AG132" s="1134"/>
      <c r="AH132" s="1134"/>
      <c r="AI132" s="1134"/>
      <c r="AJ132" s="1135"/>
      <c r="AK132" s="1136">
        <v>10.60521237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14.5</v>
      </c>
      <c r="AB133" s="1141"/>
      <c r="AC133" s="1141"/>
      <c r="AD133" s="1141"/>
      <c r="AE133" s="1142"/>
      <c r="AF133" s="1140">
        <v>11.2</v>
      </c>
      <c r="AG133" s="1141"/>
      <c r="AH133" s="1141"/>
      <c r="AI133" s="1141"/>
      <c r="AJ133" s="1142"/>
      <c r="AK133" s="1140">
        <v>10.7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A104857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5196217</v>
      </c>
      <c r="L9" s="264">
        <v>56878</v>
      </c>
      <c r="M9" s="265">
        <v>62416</v>
      </c>
      <c r="N9" s="266">
        <v>-8.9</v>
      </c>
    </row>
    <row r="10" spans="1:16" x14ac:dyDescent="0.15">
      <c r="A10" s="248"/>
      <c r="B10" s="244"/>
      <c r="C10" s="244"/>
      <c r="D10" s="244"/>
      <c r="E10" s="244"/>
      <c r="F10" s="244"/>
      <c r="G10" s="1149" t="s">
        <v>478</v>
      </c>
      <c r="H10" s="1150"/>
      <c r="I10" s="1150"/>
      <c r="J10" s="1151"/>
      <c r="K10" s="267">
        <v>27395</v>
      </c>
      <c r="L10" s="268">
        <v>300</v>
      </c>
      <c r="M10" s="269">
        <v>5506</v>
      </c>
      <c r="N10" s="270">
        <v>-94.6</v>
      </c>
    </row>
    <row r="11" spans="1:16" ht="13.5" customHeight="1" x14ac:dyDescent="0.15">
      <c r="A11" s="248"/>
      <c r="B11" s="244"/>
      <c r="C11" s="244"/>
      <c r="D11" s="244"/>
      <c r="E11" s="244"/>
      <c r="F11" s="244"/>
      <c r="G11" s="1149" t="s">
        <v>479</v>
      </c>
      <c r="H11" s="1150"/>
      <c r="I11" s="1150"/>
      <c r="J11" s="1151"/>
      <c r="K11" s="267">
        <v>867745</v>
      </c>
      <c r="L11" s="268">
        <v>9498</v>
      </c>
      <c r="M11" s="269">
        <v>5414</v>
      </c>
      <c r="N11" s="270">
        <v>75.400000000000006</v>
      </c>
    </row>
    <row r="12" spans="1:16" ht="13.5" customHeight="1" x14ac:dyDescent="0.15">
      <c r="A12" s="248"/>
      <c r="B12" s="244"/>
      <c r="C12" s="244"/>
      <c r="D12" s="244"/>
      <c r="E12" s="244"/>
      <c r="F12" s="244"/>
      <c r="G12" s="1149" t="s">
        <v>480</v>
      </c>
      <c r="H12" s="1150"/>
      <c r="I12" s="1150"/>
      <c r="J12" s="1151"/>
      <c r="K12" s="267">
        <v>278161</v>
      </c>
      <c r="L12" s="268">
        <v>3045</v>
      </c>
      <c r="M12" s="269">
        <v>1117</v>
      </c>
      <c r="N12" s="270">
        <v>172.6</v>
      </c>
    </row>
    <row r="13" spans="1:16" ht="13.5" customHeight="1" x14ac:dyDescent="0.15">
      <c r="A13" s="248"/>
      <c r="B13" s="244"/>
      <c r="C13" s="244"/>
      <c r="D13" s="244"/>
      <c r="E13" s="244"/>
      <c r="F13" s="244"/>
      <c r="G13" s="1149" t="s">
        <v>481</v>
      </c>
      <c r="H13" s="1150"/>
      <c r="I13" s="1150"/>
      <c r="J13" s="1151"/>
      <c r="K13" s="267" t="s">
        <v>482</v>
      </c>
      <c r="L13" s="268" t="s">
        <v>482</v>
      </c>
      <c r="M13" s="269">
        <v>0</v>
      </c>
      <c r="N13" s="270" t="s">
        <v>482</v>
      </c>
    </row>
    <row r="14" spans="1:16" ht="13.5" customHeight="1" x14ac:dyDescent="0.15">
      <c r="A14" s="248"/>
      <c r="B14" s="244"/>
      <c r="C14" s="244"/>
      <c r="D14" s="244"/>
      <c r="E14" s="244"/>
      <c r="F14" s="244"/>
      <c r="G14" s="1149" t="s">
        <v>483</v>
      </c>
      <c r="H14" s="1150"/>
      <c r="I14" s="1150"/>
      <c r="J14" s="1151"/>
      <c r="K14" s="267">
        <v>244705</v>
      </c>
      <c r="L14" s="268">
        <v>2679</v>
      </c>
      <c r="M14" s="269">
        <v>2298</v>
      </c>
      <c r="N14" s="270">
        <v>16.600000000000001</v>
      </c>
    </row>
    <row r="15" spans="1:16" ht="13.5" customHeight="1" x14ac:dyDescent="0.15">
      <c r="A15" s="248"/>
      <c r="B15" s="244"/>
      <c r="C15" s="244"/>
      <c r="D15" s="244"/>
      <c r="E15" s="244"/>
      <c r="F15" s="244"/>
      <c r="G15" s="1149" t="s">
        <v>484</v>
      </c>
      <c r="H15" s="1150"/>
      <c r="I15" s="1150"/>
      <c r="J15" s="1151"/>
      <c r="K15" s="267">
        <v>120684</v>
      </c>
      <c r="L15" s="268">
        <v>1321</v>
      </c>
      <c r="M15" s="269">
        <v>1592</v>
      </c>
      <c r="N15" s="270">
        <v>-17</v>
      </c>
    </row>
    <row r="16" spans="1:16" x14ac:dyDescent="0.15">
      <c r="A16" s="248"/>
      <c r="B16" s="244"/>
      <c r="C16" s="244"/>
      <c r="D16" s="244"/>
      <c r="E16" s="244"/>
      <c r="F16" s="244"/>
      <c r="G16" s="1152" t="s">
        <v>485</v>
      </c>
      <c r="H16" s="1153"/>
      <c r="I16" s="1153"/>
      <c r="J16" s="1154"/>
      <c r="K16" s="268">
        <v>-597051</v>
      </c>
      <c r="L16" s="268">
        <v>-6535</v>
      </c>
      <c r="M16" s="269">
        <v>-6284</v>
      </c>
      <c r="N16" s="270">
        <v>4</v>
      </c>
    </row>
    <row r="17" spans="1:16" x14ac:dyDescent="0.15">
      <c r="A17" s="248"/>
      <c r="B17" s="244"/>
      <c r="C17" s="244"/>
      <c r="D17" s="244"/>
      <c r="E17" s="244"/>
      <c r="F17" s="244"/>
      <c r="G17" s="1152" t="s">
        <v>164</v>
      </c>
      <c r="H17" s="1153"/>
      <c r="I17" s="1153"/>
      <c r="J17" s="1154"/>
      <c r="K17" s="268">
        <v>6137856</v>
      </c>
      <c r="L17" s="268">
        <v>67185</v>
      </c>
      <c r="M17" s="269">
        <v>72059</v>
      </c>
      <c r="N17" s="270">
        <v>-6.8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6.11</v>
      </c>
      <c r="L21" s="281">
        <v>7.1</v>
      </c>
      <c r="M21" s="282">
        <v>-0.99</v>
      </c>
      <c r="N21" s="249"/>
      <c r="O21" s="283"/>
      <c r="P21" s="279"/>
    </row>
    <row r="22" spans="1:16" s="284" customFormat="1" x14ac:dyDescent="0.15">
      <c r="A22" s="279"/>
      <c r="B22" s="249"/>
      <c r="C22" s="249"/>
      <c r="D22" s="249"/>
      <c r="E22" s="249"/>
      <c r="F22" s="249"/>
      <c r="G22" s="1144" t="s">
        <v>491</v>
      </c>
      <c r="H22" s="1145"/>
      <c r="I22" s="1145"/>
      <c r="J22" s="1146"/>
      <c r="K22" s="285">
        <v>100.3</v>
      </c>
      <c r="L22" s="286">
        <v>98.4</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3543495</v>
      </c>
      <c r="L32" s="294">
        <v>38787</v>
      </c>
      <c r="M32" s="295">
        <v>39864</v>
      </c>
      <c r="N32" s="296">
        <v>-2.7</v>
      </c>
    </row>
    <row r="33" spans="1:16" ht="13.5" customHeight="1" x14ac:dyDescent="0.15">
      <c r="A33" s="248"/>
      <c r="B33" s="244"/>
      <c r="C33" s="244"/>
      <c r="D33" s="244"/>
      <c r="E33" s="244"/>
      <c r="F33" s="244"/>
      <c r="G33" s="1160" t="s">
        <v>496</v>
      </c>
      <c r="H33" s="1161"/>
      <c r="I33" s="1161"/>
      <c r="J33" s="1162"/>
      <c r="K33" s="294" t="s">
        <v>482</v>
      </c>
      <c r="L33" s="294" t="s">
        <v>482</v>
      </c>
      <c r="M33" s="295">
        <v>3</v>
      </c>
      <c r="N33" s="296" t="s">
        <v>482</v>
      </c>
    </row>
    <row r="34" spans="1:16" ht="27" customHeight="1" x14ac:dyDescent="0.15">
      <c r="A34" s="248"/>
      <c r="B34" s="244"/>
      <c r="C34" s="244"/>
      <c r="D34" s="244"/>
      <c r="E34" s="244"/>
      <c r="F34" s="244"/>
      <c r="G34" s="1160" t="s">
        <v>497</v>
      </c>
      <c r="H34" s="1161"/>
      <c r="I34" s="1161"/>
      <c r="J34" s="1162"/>
      <c r="K34" s="294" t="s">
        <v>482</v>
      </c>
      <c r="L34" s="294" t="s">
        <v>482</v>
      </c>
      <c r="M34" s="295">
        <v>79</v>
      </c>
      <c r="N34" s="296" t="s">
        <v>482</v>
      </c>
    </row>
    <row r="35" spans="1:16" ht="27" customHeight="1" x14ac:dyDescent="0.15">
      <c r="A35" s="248"/>
      <c r="B35" s="244"/>
      <c r="C35" s="244"/>
      <c r="D35" s="244"/>
      <c r="E35" s="244"/>
      <c r="F35" s="244"/>
      <c r="G35" s="1160" t="s">
        <v>498</v>
      </c>
      <c r="H35" s="1161"/>
      <c r="I35" s="1161"/>
      <c r="J35" s="1162"/>
      <c r="K35" s="294">
        <v>408903</v>
      </c>
      <c r="L35" s="294">
        <v>4476</v>
      </c>
      <c r="M35" s="295">
        <v>14090</v>
      </c>
      <c r="N35" s="296">
        <v>-68.2</v>
      </c>
    </row>
    <row r="36" spans="1:16" ht="27" customHeight="1" x14ac:dyDescent="0.15">
      <c r="A36" s="248"/>
      <c r="B36" s="244"/>
      <c r="C36" s="244"/>
      <c r="D36" s="244"/>
      <c r="E36" s="244"/>
      <c r="F36" s="244"/>
      <c r="G36" s="1160" t="s">
        <v>499</v>
      </c>
      <c r="H36" s="1161"/>
      <c r="I36" s="1161"/>
      <c r="J36" s="1162"/>
      <c r="K36" s="294">
        <v>303638</v>
      </c>
      <c r="L36" s="294">
        <v>3324</v>
      </c>
      <c r="M36" s="295">
        <v>1791</v>
      </c>
      <c r="N36" s="296">
        <v>85.6</v>
      </c>
    </row>
    <row r="37" spans="1:16" ht="13.5" customHeight="1" x14ac:dyDescent="0.15">
      <c r="A37" s="248"/>
      <c r="B37" s="244"/>
      <c r="C37" s="244"/>
      <c r="D37" s="244"/>
      <c r="E37" s="244"/>
      <c r="F37" s="244"/>
      <c r="G37" s="1160" t="s">
        <v>500</v>
      </c>
      <c r="H37" s="1161"/>
      <c r="I37" s="1161"/>
      <c r="J37" s="1162"/>
      <c r="K37" s="294">
        <v>405</v>
      </c>
      <c r="L37" s="294">
        <v>4</v>
      </c>
      <c r="M37" s="295">
        <v>866</v>
      </c>
      <c r="N37" s="296">
        <v>-99.5</v>
      </c>
    </row>
    <row r="38" spans="1:16" ht="27" customHeight="1" x14ac:dyDescent="0.15">
      <c r="A38" s="248"/>
      <c r="B38" s="244"/>
      <c r="C38" s="244"/>
      <c r="D38" s="244"/>
      <c r="E38" s="244"/>
      <c r="F38" s="244"/>
      <c r="G38" s="1163" t="s">
        <v>501</v>
      </c>
      <c r="H38" s="1164"/>
      <c r="I38" s="1164"/>
      <c r="J38" s="1165"/>
      <c r="K38" s="297">
        <v>535</v>
      </c>
      <c r="L38" s="297">
        <v>6</v>
      </c>
      <c r="M38" s="298">
        <v>3</v>
      </c>
      <c r="N38" s="299">
        <v>100</v>
      </c>
      <c r="O38" s="293"/>
    </row>
    <row r="39" spans="1:16" x14ac:dyDescent="0.15">
      <c r="A39" s="248"/>
      <c r="B39" s="244"/>
      <c r="C39" s="244"/>
      <c r="D39" s="244"/>
      <c r="E39" s="244"/>
      <c r="F39" s="244"/>
      <c r="G39" s="1163" t="s">
        <v>502</v>
      </c>
      <c r="H39" s="1164"/>
      <c r="I39" s="1164"/>
      <c r="J39" s="1165"/>
      <c r="K39" s="300">
        <v>-376922</v>
      </c>
      <c r="L39" s="300">
        <v>-4126</v>
      </c>
      <c r="M39" s="301">
        <v>-5541</v>
      </c>
      <c r="N39" s="302">
        <v>-25.5</v>
      </c>
      <c r="O39" s="293"/>
    </row>
    <row r="40" spans="1:16" ht="27" customHeight="1" x14ac:dyDescent="0.15">
      <c r="A40" s="248"/>
      <c r="B40" s="244"/>
      <c r="C40" s="244"/>
      <c r="D40" s="244"/>
      <c r="E40" s="244"/>
      <c r="F40" s="244"/>
      <c r="G40" s="1160" t="s">
        <v>503</v>
      </c>
      <c r="H40" s="1161"/>
      <c r="I40" s="1161"/>
      <c r="J40" s="1162"/>
      <c r="K40" s="300">
        <v>-2179319</v>
      </c>
      <c r="L40" s="300">
        <v>-23855</v>
      </c>
      <c r="M40" s="301">
        <v>-36202</v>
      </c>
      <c r="N40" s="302">
        <v>-34.1</v>
      </c>
      <c r="O40" s="293"/>
    </row>
    <row r="41" spans="1:16" x14ac:dyDescent="0.15">
      <c r="A41" s="248"/>
      <c r="B41" s="244"/>
      <c r="C41" s="244"/>
      <c r="D41" s="244"/>
      <c r="E41" s="244"/>
      <c r="F41" s="244"/>
      <c r="G41" s="1166" t="s">
        <v>275</v>
      </c>
      <c r="H41" s="1167"/>
      <c r="I41" s="1167"/>
      <c r="J41" s="1168"/>
      <c r="K41" s="294">
        <v>1700735</v>
      </c>
      <c r="L41" s="300">
        <v>18616</v>
      </c>
      <c r="M41" s="301">
        <v>14952</v>
      </c>
      <c r="N41" s="302">
        <v>24.5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3055313</v>
      </c>
      <c r="J51" s="320">
        <v>33163</v>
      </c>
      <c r="K51" s="321">
        <v>16.399999999999999</v>
      </c>
      <c r="L51" s="322">
        <v>47569</v>
      </c>
      <c r="M51" s="323">
        <v>-23.1</v>
      </c>
      <c r="N51" s="324">
        <v>39.5</v>
      </c>
    </row>
    <row r="52" spans="1:14" x14ac:dyDescent="0.15">
      <c r="A52" s="248"/>
      <c r="B52" s="244"/>
      <c r="C52" s="244"/>
      <c r="D52" s="244"/>
      <c r="E52" s="244"/>
      <c r="F52" s="244"/>
      <c r="G52" s="325"/>
      <c r="H52" s="326" t="s">
        <v>514</v>
      </c>
      <c r="I52" s="327">
        <v>2267420</v>
      </c>
      <c r="J52" s="328">
        <v>24611</v>
      </c>
      <c r="K52" s="329">
        <v>34.5</v>
      </c>
      <c r="L52" s="330">
        <v>26255</v>
      </c>
      <c r="M52" s="331">
        <v>-18.399999999999999</v>
      </c>
      <c r="N52" s="332">
        <v>52.9</v>
      </c>
    </row>
    <row r="53" spans="1:14" x14ac:dyDescent="0.15">
      <c r="A53" s="248"/>
      <c r="B53" s="244"/>
      <c r="C53" s="244"/>
      <c r="D53" s="244"/>
      <c r="E53" s="244"/>
      <c r="F53" s="244"/>
      <c r="G53" s="310" t="s">
        <v>515</v>
      </c>
      <c r="H53" s="311"/>
      <c r="I53" s="319">
        <v>1078979</v>
      </c>
      <c r="J53" s="320">
        <v>11656</v>
      </c>
      <c r="K53" s="321">
        <v>-64.900000000000006</v>
      </c>
      <c r="L53" s="322">
        <v>50880</v>
      </c>
      <c r="M53" s="323">
        <v>7</v>
      </c>
      <c r="N53" s="324">
        <v>-71.900000000000006</v>
      </c>
    </row>
    <row r="54" spans="1:14" x14ac:dyDescent="0.15">
      <c r="A54" s="248"/>
      <c r="B54" s="244"/>
      <c r="C54" s="244"/>
      <c r="D54" s="244"/>
      <c r="E54" s="244"/>
      <c r="F54" s="244"/>
      <c r="G54" s="325"/>
      <c r="H54" s="326" t="s">
        <v>514</v>
      </c>
      <c r="I54" s="327">
        <v>835695</v>
      </c>
      <c r="J54" s="328">
        <v>9028</v>
      </c>
      <c r="K54" s="329">
        <v>-63.3</v>
      </c>
      <c r="L54" s="330">
        <v>26879</v>
      </c>
      <c r="M54" s="331">
        <v>2.4</v>
      </c>
      <c r="N54" s="332">
        <v>-65.7</v>
      </c>
    </row>
    <row r="55" spans="1:14" x14ac:dyDescent="0.15">
      <c r="A55" s="248"/>
      <c r="B55" s="244"/>
      <c r="C55" s="244"/>
      <c r="D55" s="244"/>
      <c r="E55" s="244"/>
      <c r="F55" s="244"/>
      <c r="G55" s="310" t="s">
        <v>516</v>
      </c>
      <c r="H55" s="311"/>
      <c r="I55" s="319">
        <v>2558125</v>
      </c>
      <c r="J55" s="320">
        <v>27662</v>
      </c>
      <c r="K55" s="321">
        <v>137.30000000000001</v>
      </c>
      <c r="L55" s="322">
        <v>63956</v>
      </c>
      <c r="M55" s="323">
        <v>25.7</v>
      </c>
      <c r="N55" s="324">
        <v>111.6</v>
      </c>
    </row>
    <row r="56" spans="1:14" x14ac:dyDescent="0.15">
      <c r="A56" s="248"/>
      <c r="B56" s="244"/>
      <c r="C56" s="244"/>
      <c r="D56" s="244"/>
      <c r="E56" s="244"/>
      <c r="F56" s="244"/>
      <c r="G56" s="325"/>
      <c r="H56" s="326" t="s">
        <v>514</v>
      </c>
      <c r="I56" s="327">
        <v>1096366</v>
      </c>
      <c r="J56" s="328">
        <v>11855</v>
      </c>
      <c r="K56" s="329">
        <v>31.3</v>
      </c>
      <c r="L56" s="330">
        <v>29239</v>
      </c>
      <c r="M56" s="331">
        <v>8.8000000000000007</v>
      </c>
      <c r="N56" s="332">
        <v>22.5</v>
      </c>
    </row>
    <row r="57" spans="1:14" x14ac:dyDescent="0.15">
      <c r="A57" s="248"/>
      <c r="B57" s="244"/>
      <c r="C57" s="244"/>
      <c r="D57" s="244"/>
      <c r="E57" s="244"/>
      <c r="F57" s="244"/>
      <c r="G57" s="310" t="s">
        <v>517</v>
      </c>
      <c r="H57" s="311"/>
      <c r="I57" s="319">
        <v>4133465</v>
      </c>
      <c r="J57" s="320">
        <v>45000</v>
      </c>
      <c r="K57" s="321">
        <v>62.7</v>
      </c>
      <c r="L57" s="322">
        <v>66255</v>
      </c>
      <c r="M57" s="323">
        <v>3.6</v>
      </c>
      <c r="N57" s="324">
        <v>59.1</v>
      </c>
    </row>
    <row r="58" spans="1:14" x14ac:dyDescent="0.15">
      <c r="A58" s="248"/>
      <c r="B58" s="244"/>
      <c r="C58" s="244"/>
      <c r="D58" s="244"/>
      <c r="E58" s="244"/>
      <c r="F58" s="244"/>
      <c r="G58" s="325"/>
      <c r="H58" s="326" t="s">
        <v>514</v>
      </c>
      <c r="I58" s="327">
        <v>1582200</v>
      </c>
      <c r="J58" s="328">
        <v>17225</v>
      </c>
      <c r="K58" s="329">
        <v>45.3</v>
      </c>
      <c r="L58" s="330">
        <v>31822</v>
      </c>
      <c r="M58" s="331">
        <v>8.8000000000000007</v>
      </c>
      <c r="N58" s="332">
        <v>36.5</v>
      </c>
    </row>
    <row r="59" spans="1:14" x14ac:dyDescent="0.15">
      <c r="A59" s="248"/>
      <c r="B59" s="244"/>
      <c r="C59" s="244"/>
      <c r="D59" s="244"/>
      <c r="E59" s="244"/>
      <c r="F59" s="244"/>
      <c r="G59" s="310" t="s">
        <v>518</v>
      </c>
      <c r="H59" s="311"/>
      <c r="I59" s="319">
        <v>3184219</v>
      </c>
      <c r="J59" s="320">
        <v>34854</v>
      </c>
      <c r="K59" s="321">
        <v>-22.5</v>
      </c>
      <c r="L59" s="322">
        <v>54227</v>
      </c>
      <c r="M59" s="323">
        <v>-18.2</v>
      </c>
      <c r="N59" s="324">
        <v>-4.3</v>
      </c>
    </row>
    <row r="60" spans="1:14" x14ac:dyDescent="0.15">
      <c r="A60" s="248"/>
      <c r="B60" s="244"/>
      <c r="C60" s="244"/>
      <c r="D60" s="244"/>
      <c r="E60" s="244"/>
      <c r="F60" s="244"/>
      <c r="G60" s="325"/>
      <c r="H60" s="326" t="s">
        <v>514</v>
      </c>
      <c r="I60" s="333">
        <v>1195807</v>
      </c>
      <c r="J60" s="328">
        <v>13089</v>
      </c>
      <c r="K60" s="329">
        <v>-24</v>
      </c>
      <c r="L60" s="330">
        <v>29694</v>
      </c>
      <c r="M60" s="331">
        <v>-6.7</v>
      </c>
      <c r="N60" s="332">
        <v>-17.3</v>
      </c>
    </row>
    <row r="61" spans="1:14" x14ac:dyDescent="0.15">
      <c r="A61" s="248"/>
      <c r="B61" s="244"/>
      <c r="C61" s="244"/>
      <c r="D61" s="244"/>
      <c r="E61" s="244"/>
      <c r="F61" s="244"/>
      <c r="G61" s="310" t="s">
        <v>519</v>
      </c>
      <c r="H61" s="334"/>
      <c r="I61" s="335">
        <v>2802020</v>
      </c>
      <c r="J61" s="336">
        <v>30467</v>
      </c>
      <c r="K61" s="337">
        <v>25.8</v>
      </c>
      <c r="L61" s="338">
        <v>56577</v>
      </c>
      <c r="M61" s="339">
        <v>-1</v>
      </c>
      <c r="N61" s="324">
        <v>26.8</v>
      </c>
    </row>
    <row r="62" spans="1:14" x14ac:dyDescent="0.15">
      <c r="A62" s="248"/>
      <c r="B62" s="244"/>
      <c r="C62" s="244"/>
      <c r="D62" s="244"/>
      <c r="E62" s="244"/>
      <c r="F62" s="244"/>
      <c r="G62" s="325"/>
      <c r="H62" s="326" t="s">
        <v>514</v>
      </c>
      <c r="I62" s="327">
        <v>1395498</v>
      </c>
      <c r="J62" s="328">
        <v>15162</v>
      </c>
      <c r="K62" s="329">
        <v>4.8</v>
      </c>
      <c r="L62" s="330">
        <v>28778</v>
      </c>
      <c r="M62" s="331">
        <v>-1</v>
      </c>
      <c r="N62" s="332">
        <v>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4.3499999999999996</v>
      </c>
      <c r="G47" s="12">
        <v>9.42</v>
      </c>
      <c r="H47" s="12">
        <v>15.09</v>
      </c>
      <c r="I47" s="12">
        <v>18.739999999999998</v>
      </c>
      <c r="J47" s="13">
        <v>25.67</v>
      </c>
    </row>
    <row r="48" spans="2:10" ht="57.75" customHeight="1" x14ac:dyDescent="0.15">
      <c r="B48" s="14"/>
      <c r="C48" s="1171" t="s">
        <v>4</v>
      </c>
      <c r="D48" s="1171"/>
      <c r="E48" s="1172"/>
      <c r="F48" s="15">
        <v>6.6</v>
      </c>
      <c r="G48" s="16">
        <v>6.04</v>
      </c>
      <c r="H48" s="16">
        <v>6.49</v>
      </c>
      <c r="I48" s="16">
        <v>5.8</v>
      </c>
      <c r="J48" s="17">
        <v>5.33</v>
      </c>
    </row>
    <row r="49" spans="2:10" ht="57.75" customHeight="1" thickBot="1" x14ac:dyDescent="0.2">
      <c r="B49" s="18"/>
      <c r="C49" s="1173" t="s">
        <v>5</v>
      </c>
      <c r="D49" s="1173"/>
      <c r="E49" s="1174"/>
      <c r="F49" s="19">
        <v>2.42</v>
      </c>
      <c r="G49" s="20">
        <v>4.4800000000000004</v>
      </c>
      <c r="H49" s="20">
        <v>6.14</v>
      </c>
      <c r="I49" s="20">
        <v>0.2</v>
      </c>
      <c r="J49" s="21">
        <v>3.99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 </cp:lastModifiedBy>
  <cp:lastPrinted>2017-04-07T06:41:06Z</cp:lastPrinted>
  <dcterms:created xsi:type="dcterms:W3CDTF">2017-02-15T17:22:10Z</dcterms:created>
  <dcterms:modified xsi:type="dcterms:W3CDTF">2017-04-10T00:21:44Z</dcterms:modified>
</cp:coreProperties>
</file>