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B090700C-4BCC-416E-88A1-C42C3F3C45B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<sst xmlns="http://schemas.openxmlformats.org/spreadsheetml/2006/main" count="1069" uniqueCount="606">
  <si>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</si>
  <si>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</si>
  <si>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</si>
  <si>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</si>
  <si>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</si>
  <si>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</si>
  <si>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</si>
  <si>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</si>
  <si>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</si>
  <si>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</si>
  <si>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</si>
  <si>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</si>
  <si>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</si>
  <si>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</si>
  <si>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</si>
  <si>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</si>
  <si>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</si>
  <si>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</si>
  <si>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</si>
  <si>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</si>
  <si>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</si>
  <si>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</si>
  <si>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</si>
  <si>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</si>
  <si>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</si>
  <si>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</si>
  <si>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</si>
  <si>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</si>
  <si>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</si>
  <si>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</si>
  <si>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</si>
  <si>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</si>
  <si>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</si>
  <si>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</si>
  <si>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</si>
  <si>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</si>
  <si>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</si>
  <si>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</si>
  <si>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</si>
  <si>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</si>
  <si>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</si>
  <si>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</si>
  <si>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</si>
  <si>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</si>
  <si>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</si>
  <si>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</si>
  <si>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</si>
  <si>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</si>
  <si>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</si>
  <si>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</si>
  <si>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</si>
  <si>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</si>
  <si>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</si>
  <si>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</si>
  <si>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</si>
  <si>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</si>
  <si>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</si>
  <si>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</si>
  <si>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</si>
  <si>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</si>
  <si>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</si>
  <si>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</si>
  <si>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</si>
  <si>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</si>
  <si>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</si>
  <si>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</si>
  <si>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</si>
  <si>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</si>
  <si>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</si>
  <si>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</si>
  <si>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</si>
  <si>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</si>
  <si>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</si>
  <si>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</si>
  <si>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</si>
  <si>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</si>
  <si>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</si>
  <si>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</si>
  <si>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</si>
  <si>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</si>
  <si>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</si>
  <si>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</si>
  <si>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</si>
  <si>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</si>
  <si>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</si>
  <si>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</si>
  <si>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</si>
  <si>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</si>
  <si>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</si>
  <si>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</si>
  <si>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</si>
  <si>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</si>
  <si>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</si>
  <si>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</si>
  <si>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</si>
  <si>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</si>
  <si>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</si>
  <si>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</si>
  <si>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</si>
  <si>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</si>
  <si>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</si>
  <si>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</si>
  <si>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</si>
  <si>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</si>
  <si>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</si>
  <si>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</si>
  <si>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</si>
  <si>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</si>
  <si>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</si>
  <si>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</si>
  <si>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</si>
  <si>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</si>
  <si>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</si>
  <si>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</si>
  <si>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</si>
  <si>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</si>
  <si>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</si>
  <si>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</si>
  <si>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</si>
  <si>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</si>
  <si>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</si>
  <si>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</si>
  <si>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</si>
  <si>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</si>
  <si>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</si>
  <si>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</si>
  <si>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</si>
  <si>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</si>
  <si>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</si>
  <si>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</si>
  <si>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</si>
  <si>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</si>
  <si>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</si>
  <si>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</si>
  <si>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</si>
  <si>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</si>
  <si>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</si>
  <si>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</si>
  <si>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</si>
  <si>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</si>
  <si>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</si>
  <si>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</si>
  <si>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</si>
  <si>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</si>
  <si>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</si>
  <si>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</si>
  <si>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</si>
  <si>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</si>
  <si>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</si>
  <si>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</si>
  <si>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</si>
  <si>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</si>
  <si>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</si>
  <si>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</si>
  <si>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</si>
  <si>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</si>
  <si>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</si>
  <si>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</si>
  <si>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</si>
  <si>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</si>
  <si>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</si>
  <si>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</si>
  <si>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</si>
  <si>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</si>
  <si>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</si>
  <si>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</si>
  <si>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</si>
  <si>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</si>
  <si>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</si>
  <si>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</si>
  <si>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</si>
  <si>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</si>
  <si>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</si>
  <si>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</si>
  <si>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</si>
  <si>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</si>
  <si>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</si>
  <si>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</si>
  <si>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</si>
  <si>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</si>
  <si>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</si>
  <si>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</si>
  <si>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</si>
  <si>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</si>
  <si>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</si>
  <si>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</si>
  <si>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</si>
  <si>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</si>
  <si>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</si>
  <si>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</si>
  <si>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</si>
  <si>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</si>
  <si>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</si>
  <si>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</si>
  <si>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</si>
  <si>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</si>
  <si>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</si>
  <si>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</si>
  <si>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</si>
  <si>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</si>
  <si>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</si>
  <si>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</si>
  <si>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</si>
  <si>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</si>
  <si>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</si>
  <si>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</si>
  <si>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</si>
  <si>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</si>
  <si>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</si>
  <si>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</si>
  <si>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</si>
  <si>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</si>
  <si>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</si>
  <si>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</si>
  <si>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</si>
  <si>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</si>
  <si>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</si>
  <si>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</si>
  <si>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</si>
  <si>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</si>
  <si>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</si>
  <si>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</si>
  <si>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</si>
  <si>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</si>
  <si>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</si>
  <si>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</si>
  <si>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</si>
  <si>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</si>
  <si>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</si>
  <si>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</si>
  <si>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</si>
  <si>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</si>
  <si>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</si>
  <si>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</si>
  <si>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</si>
  <si>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</si>
  <si>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</si>
  <si>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</si>
  <si>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</si>
  <si>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</si>
  <si>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</si>
  <si>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</si>
  <si>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</si>
  <si>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</si>
  <si>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</si>
  <si>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</si>
  <si>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</si>
  <si>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</si>
  <si>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</si>
  <si>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</si>
  <si>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</si>
  <si>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</si>
  <si>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</si>
  <si>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</si>
  <si>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</si>
  <si>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</si>
  <si>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</si>
  <si>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</si>
  <si>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</si>
  <si>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</si>
  <si>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</si>
  <si>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</si>
  <si>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</si>
  <si>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</si>
  <si>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</si>
  <si>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</si>
  <si>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</si>
  <si>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</si>
  <si>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</si>
  <si>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</si>
  <si>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</si>
  <si>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</si>
  <si>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</si>
  <si>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</si>
  <si>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</si>
  <si>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</si>
  <si>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</si>
  <si>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</si>
  <si>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</si>
  <si>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</si>
  <si>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</si>
  <si>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</si>
  <si>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</si>
  <si>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</si>
  <si>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</si>
  <si>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</si>
  <si>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</si>
  <si>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</si>
  <si>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</si>
  <si>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</si>
  <si>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</si>
  <si>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</si>
  <si>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</si>
  <si>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</si>
  <si>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</si>
  <si>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</si>
  <si>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</si>
  <si>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</si>
  <si>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</si>
  <si>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</si>
  <si>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</si>
  <si>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</si>
  <si>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</si>
  <si>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</si>
  <si>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</si>
  <si>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</si>
  <si>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</si>
  <si>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</si>
  <si>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</si>
  <si>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</si>
  <si>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</si>
  <si>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</si>
  <si>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</si>
  <si>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</si>
  <si>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</si>
  <si>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</si>
  <si>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</si>
  <si>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</si>
  <si>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</si>
  <si>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</si>
  <si>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</si>
  <si>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</si>
  <si>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</si>
  <si>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</si>
  <si>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</si>
  <si>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</si>
  <si>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</si>
  <si>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</si>
  <si>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</si>
  <si>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</si>
  <si>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</si>
  <si>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</si>
  <si>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</si>
  <si>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</si>
  <si>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</si>
  <si>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</si>
  <si>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</si>
  <si>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</si>
  <si>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</si>
  <si>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</si>
  <si>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</si>
  <si>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</si>
  <si>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</si>
  <si>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</si>
  <si>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</si>
  <si>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</si>
  <si>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</si>
  <si>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</si>
  <si>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</si>
  <si>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</si>
  <si>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</si>
  <si>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</si>
  <si>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</si>
  <si>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</si>
  <si>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</si>
  <si>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</si>
  <si>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</si>
  <si>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</si>
  <si>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</si>
  <si>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</si>
  <si>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</si>
  <si>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</si>
  <si>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</si>
  <si>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</si>
  <si>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</si>
  <si>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</si>
  <si>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</si>
  <si>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</si>
  <si>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</si>
  <si>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</si>
  <si>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</si>
  <si>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</si>
  <si>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</si>
  <si>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</si>
  <si>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</si>
  <si>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</si>
  <si>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</si>
  <si>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</si>
  <si>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</si>
  <si>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</si>
  <si>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</si>
  <si>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</si>
  <si>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</si>
  <si>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</si>
  <si>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</si>
  <si>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</si>
  <si>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</si>
  <si>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</si>
  <si>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</si>
  <si>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</si>
  <si>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</si>
  <si>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</si>
  <si>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</si>
  <si>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</si>
  <si>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</si>
  <si>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</si>
  <si>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</si>
  <si>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</si>
  <si>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</si>
  <si>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</si>
  <si>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</si>
  <si>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</si>
  <si>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</si>
  <si>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</si>
  <si>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</si>
  <si>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</si>
  <si>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</si>
  <si>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</si>
  <si>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</si>
  <si>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</si>
  <si>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</si>
  <si>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</si>
  <si>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</si>
  <si>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</si>
  <si>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</si>
  <si>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</si>
  <si>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</si>
  <si>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</si>
  <si>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</si>
  <si>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</si>
  <si>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</si>
  <si>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</si>
  <si>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</si>
  <si>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</si>
  <si>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</si>
  <si>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</si>
  <si>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</si>
  <si>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</si>
  <si>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</si>
  <si>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</si>
  <si>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</si>
  <si>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</si>
  <si>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</si>
  <si>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</si>
  <si>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</si>
  <si>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</si>
  <si>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</si>
  <si>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</si>
  <si>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</si>
  <si>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</si>
  <si>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</si>
  <si>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</si>
  <si>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</si>
  <si>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</si>
  <si>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</si>
  <si>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</si>
  <si>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</si>
  <si>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</si>
  <si>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</si>
  <si>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</si>
  <si>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</si>
  <si>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</si>
  <si>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</si>
  <si>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</si>
  <si>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</si>
  <si>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</si>
  <si>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</si>
  <si>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</si>
  <si>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</si>
  <si>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</si>
  <si>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</si>
  <si>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</si>
  <si>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</si>
  <si>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</si>
  <si>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</si>
  <si>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</si>
  <si>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</si>
  <si>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</si>
  <si>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</si>
  <si>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</si>
  <si>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</si>
  <si>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</si>
  <si>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</si>
  <si>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</si>
  <si>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</si>
  <si>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</si>
  <si>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</si>
  <si>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</si>
  <si>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駐車場事業会計</t>
    <phoneticPr fontId="5"/>
  </si>
  <si>
    <t>(Ｆ)</t>
    <phoneticPr fontId="5"/>
  </si>
  <si>
    <t>介護保険事業会計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</si>
  <si>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</si>
  <si>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</si>
  <si>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</si>
  <si>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</si>
  <si>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</si>
  <si>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</si>
  <si>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</si>
  <si>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</si>
  <si>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</si>
  <si>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</si>
  <si>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</si>
  <si>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</si>
  <si>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</si>
  <si>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</si>
  <si>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</si>
  <si>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</si>
  <si>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</si>
  <si>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</si>
  <si>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</si>
  <si>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</si>
  <si>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</si>
  <si>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</si>
  <si>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</si>
  <si>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</si>
  <si>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</si>
  <si>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</si>
  <si>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</si>
  <si>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</si>
  <si>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</si>
  <si>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</si>
  <si>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</si>
  <si>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</si>
  <si>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</si>
  <si>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</si>
  <si>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</si>
  <si>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</si>
  <si>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</si>
  <si>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</si>
  <si>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</si>
  <si>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</si>
  <si>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</si>
  <si>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</si>
  <si>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</si>
  <si>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</si>
  <si>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</si>
  <si>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</si>
  <si>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</si>
  <si>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</si>
  <si>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</si>
  <si>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</si>
  <si>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</si>
  <si>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</si>
  <si>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</si>
  <si>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</si>
  <si>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</si>
  <si>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</si>
  <si>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</si>
  <si>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</si>
  <si>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</si>
  <si>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</si>
  <si>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</si>
  <si>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</si>
  <si>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</si>
  <si>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</si>
  <si>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</si>
  <si>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</si>
  <si>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</si>
  <si>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</si>
  <si>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</si>
  <si>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</si>
  <si>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</si>
  <si>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</si>
  <si>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</si>
  <si>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</si>
  <si>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</si>
  <si>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</si>
  <si>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</si>
  <si>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</si>
  <si>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</si>
  <si>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</si>
  <si>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</si>
  <si>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</si>
  <si>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</si>
  <si>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</si>
  <si>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</si>
  <si>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</si>
  <si>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</si>
  <si>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</si>
  <si>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</si>
  <si>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</si>
  <si>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3.27</t>
  </si>
  <si>
    <t>▲ 11.23</t>
  </si>
  <si>
    <t>▲ 6.48</t>
  </si>
  <si>
    <t>一般会計</t>
  </si>
  <si>
    <t>介護保険事業会計</t>
  </si>
  <si>
    <t>下水道事業会計</t>
  </si>
  <si>
    <t>国民健康保険事業会計</t>
  </si>
  <si>
    <t>農業集落排水事業会計</t>
  </si>
  <si>
    <t>後期高齢者医療事業会計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</si>
  <si>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</si>
  <si>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</si>
  <si>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</si>
  <si>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</si>
  <si>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</si>
  <si>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</si>
  <si>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</si>
  <si>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</si>
  <si>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</si>
  <si>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</si>
  <si>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</si>
  <si>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</si>
  <si>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</si>
  <si>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</si>
  <si>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</si>
  <si>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</si>
  <si>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</si>
  <si>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</si>
  <si>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</si>
  <si>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</si>
  <si>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</si>
  <si>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茂原市民会館等建設基金</t>
    <phoneticPr fontId="5"/>
  </si>
  <si>
    <t>衛藤五郎音楽文化振興基金</t>
    <phoneticPr fontId="2"/>
  </si>
  <si>
    <t>福祉振興基金</t>
    <phoneticPr fontId="2"/>
  </si>
  <si>
    <t>森林環境整備基金</t>
    <phoneticPr fontId="2"/>
  </si>
  <si>
    <t>学校等施設建設改修基金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</si>
</sst>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1003-4CAB-86D9-594B22836C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27609</c:v>
                </c:pt>
                <c:pt idx="1">
                  <c:v>50165</c:v>
                </c:pt>
                <c:pt idx="2">
                  <c:v>51845</c:v>
                </c:pt>
                <c:pt idx="3">
                  <c:v>40570</c:v>
                </c:pt>
                <c:pt idx="4">
                  <c:v>34373</c:v>
                </c:pt>
              </c:numCache>
            </c:numRef>
          </c:val>
          <c:smooth val="0"/>
          <c:extLst>
            <c:ext xmlns:c16="http://schemas.microsoft.com/office/drawing/2014/chart" uri="{C3380CC4-5D6E-409C-BE32-E72D297353CC}">
              <c16:uniqueId val="{00000001-1003-4CAB-86D9-594B22836C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8.59</c:v>
                </c:pt>
                <c:pt idx="2">
                  <c:v>3.93</c:v>
                </c:pt>
                <c:pt idx="3">
                  <c:v>6.6</c:v>
                </c:pt>
                <c:pt idx="4">
                  <c:v>4.3</c:v>
                </c:pt>
              </c:numCache>
            </c:numRef>
          </c:val>
          <c:extLst>
            <c:ext xmlns:c16="http://schemas.microsoft.com/office/drawing/2014/chart" uri="{C3380CC4-5D6E-409C-BE32-E72D297353CC}">
              <c16:uniqueId val="{00000000-5A5A-43EE-A9CF-2073928FE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27.56</c:v>
                </c:pt>
                <c:pt idx="1">
                  <c:v>17.809999999999999</c:v>
                </c:pt>
                <c:pt idx="2">
                  <c:v>14.64</c:v>
                </c:pt>
                <c:pt idx="3">
                  <c:v>18.02</c:v>
                </c:pt>
                <c:pt idx="4">
                  <c:v>18.170000000000002</c:v>
                </c:pt>
              </c:numCache>
            </c:numRef>
          </c:val>
          <c:extLst>
            <c:ext xmlns:c16="http://schemas.microsoft.com/office/drawing/2014/chart" uri="{C3380CC4-5D6E-409C-BE32-E72D297353CC}">
              <c16:uniqueId val="{00000001-5A5A-43EE-A9CF-2073928FEF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-3.27</c:v>
                </c:pt>
                <c:pt idx="2">
                  <c:v>-11.23</c:v>
                </c:pt>
                <c:pt idx="3">
                  <c:v>5.19</c:v>
                </c:pt>
                <c:pt idx="4">
                  <c:v>-6.48</c:v>
                </c:pt>
              </c:numCache>
            </c:numRef>
          </c:val>
          <c:smooth val="0"/>
          <c:extLst>
            <c:ext xmlns:c16="http://schemas.microsoft.com/office/drawing/2014/chart" uri="{C3380CC4-5D6E-409C-BE32-E72D297353CC}">
              <c16:uniqueId val="{00000002-5A5A-43EE-A9CF-2073928FEF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AC-4946-95B2-3E9F21FAB5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C-4946-95B2-3E9F21FAB5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AC-4946-95B2-3E9F21FAB55E}"/>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AAC-4946-95B2-3E9F21FAB55E}"/>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0.21</c:v>
                </c:pt>
                <c:pt idx="4">
                  <c:v>#N/A</c:v>
                </c:pt>
                <c:pt idx="5">
                  <c:v>0.14000000000000001</c:v>
                </c:pt>
                <c:pt idx="6">
                  <c:v>#N/A</c:v>
                </c:pt>
                <c:pt idx="7">
                  <c:v>0.05</c:v>
                </c:pt>
                <c:pt idx="8">
                  <c:v>#N/A</c:v>
                </c:pt>
                <c:pt idx="9">
                  <c:v>0.09</c:v>
                </c:pt>
              </c:numCache>
            </c:numRef>
          </c:val>
          <c:extLst>
            <c:ext xmlns:c16="http://schemas.microsoft.com/office/drawing/2014/chart" uri="{C3380CC4-5D6E-409C-BE32-E72D297353CC}">
              <c16:uniqueId val="{00000004-3AAC-4946-95B2-3E9F21FAB55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0.17</c:v>
                </c:pt>
                <c:pt idx="4">
                  <c:v>#N/A</c:v>
                </c:pt>
                <c:pt idx="5">
                  <c:v>0.16</c:v>
                </c:pt>
                <c:pt idx="6">
                  <c:v>#N/A</c:v>
                </c:pt>
                <c:pt idx="7">
                  <c:v>1.1000000000000001</c:v>
                </c:pt>
                <c:pt idx="8">
                  <c:v>#N/A</c:v>
                </c:pt>
                <c:pt idx="9">
                  <c:v>0.11</c:v>
                </c:pt>
              </c:numCache>
            </c:numRef>
          </c:val>
          <c:extLst>
            <c:ext xmlns:c16="http://schemas.microsoft.com/office/drawing/2014/chart" uri="{C3380CC4-5D6E-409C-BE32-E72D297353CC}">
              <c16:uniqueId val="{00000005-3AAC-4946-95B2-3E9F21FAB55E}"/>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6.7</c:v>
                </c:pt>
                <c:pt idx="2">
                  <c:v>#N/A</c:v>
                </c:pt>
                <c:pt idx="3">
                  <c:v>7.23</c:v>
                </c:pt>
                <c:pt idx="4">
                  <c:v>#N/A</c:v>
                </c:pt>
                <c:pt idx="5">
                  <c:v>7.21</c:v>
                </c:pt>
                <c:pt idx="6">
                  <c:v>#N/A</c:v>
                </c:pt>
                <c:pt idx="7">
                  <c:v>1.95</c:v>
                </c:pt>
                <c:pt idx="8">
                  <c:v>#N/A</c:v>
                </c:pt>
                <c:pt idx="9">
                  <c:v>0.16</c:v>
                </c:pt>
              </c:numCache>
            </c:numRef>
          </c:val>
          <c:extLst>
            <c:ext xmlns:c16="http://schemas.microsoft.com/office/drawing/2014/chart" uri="{C3380CC4-5D6E-409C-BE32-E72D297353CC}">
              <c16:uniqueId val="{00000006-3AAC-4946-95B2-3E9F21FAB5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0.45</c:v>
                </c:pt>
                <c:pt idx="4">
                  <c:v>#N/A</c:v>
                </c:pt>
                <c:pt idx="5">
                  <c:v>0.64</c:v>
                </c:pt>
                <c:pt idx="6">
                  <c:v>#N/A</c:v>
                </c:pt>
                <c:pt idx="7">
                  <c:v>0.88</c:v>
                </c:pt>
                <c:pt idx="8">
                  <c:v>#N/A</c:v>
                </c:pt>
                <c:pt idx="9">
                  <c:v>1.49</c:v>
                </c:pt>
              </c:numCache>
            </c:numRef>
          </c:val>
          <c:extLst>
            <c:ext xmlns:c16="http://schemas.microsoft.com/office/drawing/2014/chart" uri="{C3380CC4-5D6E-409C-BE32-E72D297353CC}">
              <c16:uniqueId val="{00000007-3AAC-4946-95B2-3E9F21FAB55E}"/>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c:v>
                </c:pt>
                <c:pt idx="2">
                  <c:v>#N/A</c:v>
                </c:pt>
                <c:pt idx="3">
                  <c:v>1.75</c:v>
                </c:pt>
                <c:pt idx="4">
                  <c:v>#N/A</c:v>
                </c:pt>
                <c:pt idx="5">
                  <c:v>2.36</c:v>
                </c:pt>
                <c:pt idx="6">
                  <c:v>#N/A</c:v>
                </c:pt>
                <c:pt idx="7">
                  <c:v>2.16</c:v>
                </c:pt>
                <c:pt idx="8">
                  <c:v>#N/A</c:v>
                </c:pt>
                <c:pt idx="9">
                  <c:v>2.31</c:v>
                </c:pt>
              </c:numCache>
            </c:numRef>
          </c:val>
          <c:extLst>
            <c:ext xmlns:c16="http://schemas.microsoft.com/office/drawing/2014/chart" uri="{C3380CC4-5D6E-409C-BE32-E72D297353CC}">
              <c16:uniqueId val="{00000008-3AAC-4946-95B2-3E9F21FAB5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1.42</c:v>
                </c:pt>
                <c:pt idx="2">
                  <c:v>#N/A</c:v>
                </c:pt>
                <c:pt idx="3">
                  <c:v>8.59</c:v>
                </c:pt>
                <c:pt idx="4">
                  <c:v>#N/A</c:v>
                </c:pt>
                <c:pt idx="5">
                  <c:v>3.76</c:v>
                </c:pt>
                <c:pt idx="6">
                  <c:v>#N/A</c:v>
                </c:pt>
                <c:pt idx="7">
                  <c:v>6.59</c:v>
                </c:pt>
                <c:pt idx="8">
                  <c:v>#N/A</c:v>
                </c:pt>
                <c:pt idx="9">
                  <c:v>4.29</c:v>
                </c:pt>
              </c:numCache>
            </c:numRef>
          </c:val>
          <c:extLst>
            <c:ext xmlns:c16="http://schemas.microsoft.com/office/drawing/2014/chart" uri="{C3380CC4-5D6E-409C-BE32-E72D297353CC}">
              <c16:uniqueId val="{00000009-3AAC-4946-95B2-3E9F21FAB5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2661</c:v>
                </c:pt>
                <c:pt idx="5">
                  <c:v>2559</c:v>
                </c:pt>
                <c:pt idx="8">
                  <c:v>2518</c:v>
                </c:pt>
                <c:pt idx="11">
                  <c:v>2597</c:v>
                </c:pt>
                <c:pt idx="14">
                  <c:v>2574</c:v>
                </c:pt>
              </c:numCache>
            </c:numRef>
          </c:val>
          <c:extLst>
            <c:ext xmlns:c16="http://schemas.microsoft.com/office/drawing/2014/chart" uri="{C3380CC4-5D6E-409C-BE32-E72D297353CC}">
              <c16:uniqueId val="{00000000-7BAA-4D00-836D-0EE1A36EE2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7BAA-4D00-836D-0EE1A36EE2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82</c:v>
                </c:pt>
                <c:pt idx="6">
                  <c:v>108</c:v>
                </c:pt>
                <c:pt idx="9">
                  <c:v>108</c:v>
                </c:pt>
                <c:pt idx="12">
                  <c:v>109</c:v>
                </c:pt>
              </c:numCache>
            </c:numRef>
          </c:val>
          <c:extLst>
            <c:ext xmlns:c16="http://schemas.microsoft.com/office/drawing/2014/chart" uri="{C3380CC4-5D6E-409C-BE32-E72D297353CC}">
              <c16:uniqueId val="{00000002-7BAA-4D00-836D-0EE1A36EE2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376</c:v>
                </c:pt>
                <c:pt idx="3">
                  <c:v>397</c:v>
                </c:pt>
                <c:pt idx="6">
                  <c:v>280</c:v>
                </c:pt>
                <c:pt idx="9">
                  <c:v>272</c:v>
                </c:pt>
                <c:pt idx="12">
                  <c:v>258</c:v>
                </c:pt>
              </c:numCache>
            </c:numRef>
          </c:val>
          <c:extLst>
            <c:ext xmlns:c16="http://schemas.microsoft.com/office/drawing/2014/chart" uri="{C3380CC4-5D6E-409C-BE32-E72D297353CC}">
              <c16:uniqueId val="{00000003-7BAA-4D00-836D-0EE1A36EE2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404</c:v>
                </c:pt>
                <c:pt idx="3">
                  <c:v>360</c:v>
                </c:pt>
                <c:pt idx="6">
                  <c:v>425</c:v>
                </c:pt>
                <c:pt idx="9">
                  <c:v>434</c:v>
                </c:pt>
                <c:pt idx="12">
                  <c:v>405</c:v>
                </c:pt>
              </c:numCache>
            </c:numRef>
          </c:val>
          <c:extLst>
            <c:ext xmlns:c16="http://schemas.microsoft.com/office/drawing/2014/chart" uri="{C3380CC4-5D6E-409C-BE32-E72D297353CC}">
              <c16:uniqueId val="{00000004-7BAA-4D00-836D-0EE1A36EE2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AA-4D00-836D-0EE1A36EE2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AA-4D00-836D-0EE1A36EE2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3460</c:v>
                </c:pt>
                <c:pt idx="3">
                  <c:v>3273</c:v>
                </c:pt>
                <c:pt idx="6">
                  <c:v>3514</c:v>
                </c:pt>
                <c:pt idx="9">
                  <c:v>3728</c:v>
                </c:pt>
                <c:pt idx="12">
                  <c:v>3643</c:v>
                </c:pt>
              </c:numCache>
            </c:numRef>
          </c:val>
          <c:extLst>
            <c:ext xmlns:c16="http://schemas.microsoft.com/office/drawing/2014/chart" uri="{C3380CC4-5D6E-409C-BE32-E72D297353CC}">
              <c16:uniqueId val="{00000007-7BAA-4D00-836D-0EE1A36EE2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1579</c:v>
                </c:pt>
                <c:pt idx="2">
                  <c:v>#N/A</c:v>
                </c:pt>
                <c:pt idx="3">
                  <c:v>#N/A</c:v>
                </c:pt>
                <c:pt idx="4">
                  <c:v>1553</c:v>
                </c:pt>
                <c:pt idx="5">
                  <c:v>#N/A</c:v>
                </c:pt>
                <c:pt idx="6">
                  <c:v>#N/A</c:v>
                </c:pt>
                <c:pt idx="7">
                  <c:v>1809</c:v>
                </c:pt>
                <c:pt idx="8">
                  <c:v>#N/A</c:v>
                </c:pt>
                <c:pt idx="9">
                  <c:v>#N/A</c:v>
                </c:pt>
                <c:pt idx="10">
                  <c:v>1946</c:v>
                </c:pt>
                <c:pt idx="11">
                  <c:v>#N/A</c:v>
                </c:pt>
                <c:pt idx="12">
                  <c:v>#N/A</c:v>
                </c:pt>
                <c:pt idx="13">
                  <c:v>1842</c:v>
                </c:pt>
                <c:pt idx="14">
                  <c:v>#N/A</c:v>
                </c:pt>
              </c:numCache>
            </c:numRef>
          </c:val>
          <c:smooth val="0"/>
          <c:extLst>
            <c:ext xmlns:c16="http://schemas.microsoft.com/office/drawing/2014/chart" uri="{C3380CC4-5D6E-409C-BE32-E72D297353CC}">
              <c16:uniqueId val="{00000008-7BAA-4D00-836D-0EE1A36EE2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27032</c:v>
                </c:pt>
                <c:pt idx="5">
                  <c:v>27225</c:v>
                </c:pt>
                <c:pt idx="8">
                  <c:v>27377</c:v>
                </c:pt>
                <c:pt idx="11">
                  <c:v>27287</c:v>
                </c:pt>
                <c:pt idx="14">
                  <c:v>26623</c:v>
                </c:pt>
              </c:numCache>
            </c:numRef>
          </c:val>
          <c:extLst>
            <c:ext xmlns:c16="http://schemas.microsoft.com/office/drawing/2014/chart" uri="{C3380CC4-5D6E-409C-BE32-E72D297353CC}">
              <c16:uniqueId val="{00000000-4748-474E-97F8-78EF15FFF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2971</c:v>
                </c:pt>
                <c:pt idx="5">
                  <c:v>3148</c:v>
                </c:pt>
                <c:pt idx="8">
                  <c:v>2995</c:v>
                </c:pt>
                <c:pt idx="11">
                  <c:v>3219</c:v>
                </c:pt>
                <c:pt idx="14">
                  <c:v>3258</c:v>
                </c:pt>
              </c:numCache>
            </c:numRef>
          </c:val>
          <c:extLst>
            <c:ext xmlns:c16="http://schemas.microsoft.com/office/drawing/2014/chart" uri="{C3380CC4-5D6E-409C-BE32-E72D297353CC}">
              <c16:uniqueId val="{00000001-4748-474E-97F8-78EF15FFF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7090</c:v>
                </c:pt>
                <c:pt idx="5">
                  <c:v>5444</c:v>
                </c:pt>
                <c:pt idx="8">
                  <c:v>5032</c:v>
                </c:pt>
                <c:pt idx="11">
                  <c:v>6781</c:v>
                </c:pt>
                <c:pt idx="14">
                  <c:v>6957</c:v>
                </c:pt>
              </c:numCache>
            </c:numRef>
          </c:val>
          <c:extLst>
            <c:ext xmlns:c16="http://schemas.microsoft.com/office/drawing/2014/chart" uri="{C3380CC4-5D6E-409C-BE32-E72D297353CC}">
              <c16:uniqueId val="{00000002-4748-474E-97F8-78EF15FFF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48-474E-97F8-78EF15FFF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48-474E-97F8-78EF15FFF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4748-474E-97F8-78EF15FFF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6230</c:v>
                </c:pt>
                <c:pt idx="3">
                  <c:v>5875</c:v>
                </c:pt>
                <c:pt idx="6">
                  <c:v>5603</c:v>
                </c:pt>
                <c:pt idx="9">
                  <c:v>5465</c:v>
                </c:pt>
                <c:pt idx="12">
                  <c:v>5448</c:v>
                </c:pt>
              </c:numCache>
            </c:numRef>
          </c:val>
          <c:extLst>
            <c:ext xmlns:c16="http://schemas.microsoft.com/office/drawing/2014/chart" uri="{C3380CC4-5D6E-409C-BE32-E72D297353CC}">
              <c16:uniqueId val="{00000006-4748-474E-97F8-78EF15FFF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2402</c:v>
                </c:pt>
                <c:pt idx="3">
                  <c:v>2383</c:v>
                </c:pt>
                <c:pt idx="6">
                  <c:v>2413</c:v>
                </c:pt>
                <c:pt idx="9">
                  <c:v>2363</c:v>
                </c:pt>
                <c:pt idx="12">
                  <c:v>2598</c:v>
                </c:pt>
              </c:numCache>
            </c:numRef>
          </c:val>
          <c:extLst>
            <c:ext xmlns:c16="http://schemas.microsoft.com/office/drawing/2014/chart" uri="{C3380CC4-5D6E-409C-BE32-E72D297353CC}">
              <c16:uniqueId val="{00000007-4748-474E-97F8-78EF15FFF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4078</c:v>
                </c:pt>
                <c:pt idx="3">
                  <c:v>3787</c:v>
                </c:pt>
                <c:pt idx="6">
                  <c:v>3678</c:v>
                </c:pt>
                <c:pt idx="9">
                  <c:v>3706</c:v>
                </c:pt>
                <c:pt idx="12">
                  <c:v>3771</c:v>
                </c:pt>
              </c:numCache>
            </c:numRef>
          </c:val>
          <c:extLst>
            <c:ext xmlns:c16="http://schemas.microsoft.com/office/drawing/2014/chart" uri="{C3380CC4-5D6E-409C-BE32-E72D297353CC}">
              <c16:uniqueId val="{00000008-4748-474E-97F8-78EF15FFF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1610</c:v>
                </c:pt>
                <c:pt idx="6">
                  <c:v>1503</c:v>
                </c:pt>
                <c:pt idx="9">
                  <c:v>1395</c:v>
                </c:pt>
                <c:pt idx="12">
                  <c:v>1286</c:v>
                </c:pt>
              </c:numCache>
            </c:numRef>
          </c:val>
          <c:extLst>
            <c:ext xmlns:c16="http://schemas.microsoft.com/office/drawing/2014/chart" uri="{C3380CC4-5D6E-409C-BE32-E72D297353CC}">
              <c16:uniqueId val="{00000009-4748-474E-97F8-78EF15FFF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38634</c:v>
                </c:pt>
                <c:pt idx="3">
                  <c:v>39616</c:v>
                </c:pt>
                <c:pt idx="6">
                  <c:v>40007</c:v>
                </c:pt>
                <c:pt idx="9">
                  <c:v>39084</c:v>
                </c:pt>
                <c:pt idx="12">
                  <c:v>37461</c:v>
                </c:pt>
              </c:numCache>
            </c:numRef>
          </c:val>
          <c:extLst>
            <c:ext xmlns:c16="http://schemas.microsoft.com/office/drawing/2014/chart" uri="{C3380CC4-5D6E-409C-BE32-E72D297353CC}">
              <c16:uniqueId val="{0000000A-4748-474E-97F8-78EF15FFF6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14251</c:v>
                </c:pt>
                <c:pt idx="2">
                  <c:v>#N/A</c:v>
                </c:pt>
                <c:pt idx="3">
                  <c:v>#N/A</c:v>
                </c:pt>
                <c:pt idx="4">
                  <c:v>17455</c:v>
                </c:pt>
                <c:pt idx="5">
                  <c:v>#N/A</c:v>
                </c:pt>
                <c:pt idx="6">
                  <c:v>#N/A</c:v>
                </c:pt>
                <c:pt idx="7">
                  <c:v>17799</c:v>
                </c:pt>
                <c:pt idx="8">
                  <c:v>#N/A</c:v>
                </c:pt>
                <c:pt idx="9">
                  <c:v>#N/A</c:v>
                </c:pt>
                <c:pt idx="10">
                  <c:v>14728</c:v>
                </c:pt>
                <c:pt idx="11">
                  <c:v>#N/A</c:v>
                </c:pt>
                <c:pt idx="12">
                  <c:v>#N/A</c:v>
                </c:pt>
                <c:pt idx="13">
                  <c:v>13727</c:v>
                </c:pt>
                <c:pt idx="14">
                  <c:v>#N/A</c:v>
                </c:pt>
              </c:numCache>
            </c:numRef>
          </c:val>
          <c:smooth val="0"/>
          <c:extLst>
            <c:ext xmlns:c16="http://schemas.microsoft.com/office/drawing/2014/chart" uri="{C3380CC4-5D6E-409C-BE32-E72D297353CC}">
              <c16:uniqueId val="{0000000B-4748-474E-97F8-78EF15FFF6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2746</c:v>
                </c:pt>
                <c:pt idx="1">
                  <c:v>3546</c:v>
                </c:pt>
                <c:pt idx="2">
                  <c:v>3449</c:v>
                </c:pt>
              </c:numCache>
            </c:numRef>
          </c:val>
          <c:extLst>
            <c:ext xmlns:c16="http://schemas.microsoft.com/office/drawing/2014/chart" uri="{C3380CC4-5D6E-409C-BE32-E72D297353CC}">
              <c16:uniqueId val="{00000000-2128-4E54-8DBE-659053FE71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c:v>
                </c:pt>
                <c:pt idx="1">
                  <c:v>59</c:v>
                </c:pt>
                <c:pt idx="2">
                  <c:v>23</c:v>
                </c:pt>
              </c:numCache>
            </c:numRef>
          </c:val>
          <c:extLst>
            <c:ext xmlns:c16="http://schemas.microsoft.com/office/drawing/2014/chart" uri="{C3380CC4-5D6E-409C-BE32-E72D297353CC}">
              <c16:uniqueId val="{00000001-2128-4E54-8DBE-659053FE71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352</c:v>
                </c:pt>
                <c:pt idx="1">
                  <c:v>344</c:v>
                </c:pt>
                <c:pt idx="2">
                  <c:v>336</c:v>
                </c:pt>
              </c:numCache>
            </c:numRef>
          </c:val>
          <c:extLst>
            <c:ext xmlns:c16="http://schemas.microsoft.com/office/drawing/2014/chart" uri="{C3380CC4-5D6E-409C-BE32-E72D297353CC}">
              <c16:uniqueId val="{00000002-2128-4E54-8DBE-659053FE71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臨時財政対策債への振替額の減少による基準財政需要額の増加により、財政力指数が前年度と比べ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類似団体平均を上回っているものの、近年頻発している災害等への備えを行いつつ、老朽化した施設や長寿命化等へ対応をしていく必要があり、財源に余裕があるとは言えない状況である。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前年度の新型コロナウイルス感染症の影響による固定資産税の特例猶予の皆減や普通交付税の追加交付額の減等により、経常一般財源が減少したことにより、前年度と比べ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類似団体平均を上回っているため、地方債の借入額と償還元金のバランスを考慮し、公債費の抑制等に努めることで、経常収支比率の減少を図っていく。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8696"/>
          <a:ext cx="8382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67</xdr:row>
      <xdr:rowOff>96096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38696"/>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67</xdr:row>
      <xdr:rowOff>96096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8108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ゴミ処理業務や消防等について、一部事務組合により支出していることから、類似団体平均を下回っているが、近年、人口減少が続いており、一人当たり決算額は増加傾向にある。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また、人件費については、会計年度任用職員に係る期末手当の支給開始により増加が見込まれることから、雇用形態や人数の精査を行うことで増加の抑制に努めていく。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9499</xdr:rowOff>
    </xdr:from>
    <xdr:to>
      <xdr:col>23</xdr:col>
      <xdr:colOff>133350</xdr:colOff>
      <xdr:row>81</xdr:row>
      <xdr:rowOff>30251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6949"/>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9499</xdr:rowOff>
    </xdr:from>
    <xdr:to>
      <xdr:col>19</xdr:col>
      <xdr:colOff>133350</xdr:colOff>
      <xdr:row>81</xdr:row>
      <xdr:rowOff>25704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96949"/>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93675</xdr:rowOff>
    </xdr:from>
    <xdr:to>
      <xdr:col>15</xdr:col>
      <xdr:colOff>82550</xdr:colOff>
      <xdr:row>81</xdr:row>
      <xdr:rowOff>25704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9675"/>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29316</xdr:rowOff>
    </xdr:from>
    <xdr:to>
      <xdr:col>11</xdr:col>
      <xdr:colOff>31750</xdr:colOff>
      <xdr:row>80</xdr:row>
      <xdr:rowOff>93675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5316"/>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150901</xdr:rowOff>
    </xdr:from>
    <xdr:to>
      <xdr:col>23</xdr:col>
      <xdr:colOff>184150</xdr:colOff>
      <xdr:row>81</xdr:row>
      <xdr:rowOff>81051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130149</xdr:rowOff>
    </xdr:from>
    <xdr:to>
      <xdr:col>19</xdr:col>
      <xdr:colOff>184150</xdr:colOff>
      <xdr:row>81</xdr:row>
      <xdr:rowOff>60299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70476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146354</xdr:rowOff>
    </xdr:from>
    <xdr:to>
      <xdr:col>15</xdr:col>
      <xdr:colOff>133350</xdr:colOff>
      <xdr:row>81</xdr:row>
      <xdr:rowOff>76504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42875</xdr:rowOff>
    </xdr:from>
    <xdr:to>
      <xdr:col>11</xdr:col>
      <xdr:colOff>82550</xdr:colOff>
      <xdr:row>80</xdr:row>
      <xdr:rowOff>144475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154652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149966</xdr:rowOff>
    </xdr:from>
    <xdr:to>
      <xdr:col>7</xdr:col>
      <xdr:colOff>31750</xdr:colOff>
      <xdr:row>80</xdr:row>
      <xdr:rowOff>80116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90293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学歴による昇格の差を設けていないため、主に高卒・短大卒職員のラスパイレス指数が高くなる。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対応として級別人数割合上限設定や、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歳以上昇給停止とすることで長期的な視点で改善を図っていく。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254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89</xdr:row>
      <xdr:rowOff>138793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8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121557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近年は類似団体平均とほぼ同等である。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住民ニーズの複雑化、多様化に対応しつつ職員数の適切な管理に努める。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28893</xdr:rowOff>
    </xdr:from>
    <xdr:to>
      <xdr:col>81</xdr:col>
      <xdr:colOff>44450</xdr:colOff>
      <xdr:row>61</xdr:row>
      <xdr:rowOff>34925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73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28893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20849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160126</xdr:rowOff>
    </xdr:from>
    <xdr:to>
      <xdr:col>68</xdr:col>
      <xdr:colOff>152400</xdr:colOff>
      <xdr:row>61</xdr:row>
      <xdr:rowOff>8784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149543</xdr:rowOff>
    </xdr:from>
    <xdr:to>
      <xdr:col>77</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89870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56426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24253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計算上の分子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である元利償還金等の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単年度でみると前年度と比べ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か年平均でみると比率が低かった令和元年度が含まれなくなったため、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今後、河川改修や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内水対策等に係る支出や令和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年度まで続く茂原市学校給食センター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事業の支出が見込まれている。また、一部事務組合で実施される新最終処分場建設、病院及び消防庁舎の建て替えが順次行われる予定であり、比率の上昇が予想される。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3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63077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22860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主に地方債の現在高の減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による将来負担額の減等が影響し、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なお、類似団体平均を大きく上回っているのは、平成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年度に発行した第三セクター等改革推進債によるところが大きい。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39582</xdr:rowOff>
    </xdr:from>
    <xdr:to>
      <xdr:col>81</xdr:col>
      <xdr:colOff>44450</xdr:colOff>
      <xdr:row>20</xdr:row>
      <xdr:rowOff>71755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6858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71755</xdr:rowOff>
    </xdr:from>
    <xdr:to>
      <xdr:col>77</xdr:col>
      <xdr:colOff>44450</xdr:colOff>
      <xdr:row>22</xdr:row>
      <xdr:rowOff>38523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0075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38523</xdr:rowOff>
    </xdr:from>
    <xdr:to>
      <xdr:col>72</xdr:col>
      <xdr:colOff>203200</xdr:colOff>
      <xdr:row>22</xdr:row>
      <xdr:rowOff>69356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810423"/>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146826</xdr:rowOff>
    </xdr:from>
    <xdr:to>
      <xdr:col>68</xdr:col>
      <xdr:colOff>152400</xdr:colOff>
      <xdr:row>22</xdr:row>
      <xdr:rowOff>69356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57582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160232</xdr:rowOff>
    </xdr:from>
    <xdr:to>
      <xdr:col>81</xdr:col>
      <xdr:colOff>95250</xdr:colOff>
      <xdr:row>20</xdr:row>
      <xdr:rowOff>90382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132309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8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20955</xdr:rowOff>
    </xdr:from>
    <xdr:to>
      <xdr:col>77</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107332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3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159173</xdr:rowOff>
    </xdr:from>
    <xdr:to>
      <xdr:col>73</xdr:col>
      <xdr:colOff>44450</xdr:colOff>
      <xdr:row>22</xdr:row>
      <xdr:rowOff>89323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74100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18556</xdr:rowOff>
    </xdr:from>
    <xdr:to>
      <xdr:col>68</xdr:col>
      <xdr:colOff>203200</xdr:colOff>
      <xdr:row>22</xdr:row>
      <xdr:rowOff>120156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104933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96026</xdr:rowOff>
    </xdr:from>
    <xdr:to>
      <xdr:col>64</xdr:col>
      <xdr:colOff>152400</xdr:colOff>
      <xdr:row>21</xdr:row>
      <xdr:rowOff>26176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私連携幼保連携認定こども園の新設に伴う、市立保育所、幼稚園の閉園による会計年度任用職員に係る人件費の減等により、前年度と比べ減少したが、算式上の分母である経常一般財源の減少により、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今後については、会計年度任用職員に係る期末手当の支給開始により増加が見込まれることから、雇用形態や人数の精査を行うことで増加の抑制に努めていく。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0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ゴミ処理業務や消防等に係る業務を一部事務組合で実施していることから、類団体平均を下回っている。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小中学校等、各公共施設に係る光熱水費の増等、物価高騰の影響により、前年度と比較し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老朽化した公共施設の統廃合等を計画的に進め、経常経費の削減を図ることが求めれている。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535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14</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53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62992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13</xdr:row>
      <xdr:rowOff>170434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119634</xdr:rowOff>
    </xdr:from>
    <xdr:to>
      <xdr:col>69</xdr:col>
      <xdr:colOff>142875</xdr:colOff>
      <xdr:row>14</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59961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主に公私連携幼保連携認定こども園の新設や新制度へ移行した幼稚園の増による施設型給付費の増加により、前年度と比較し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また、障害福祉サービスの利用者数が近年、増加傾向にあることから、増加が見込まれるため、不適切な支出とならないよう、利用資格等の審査を引き続き適正に行っていく。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2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2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主に後期高齢者医療、介護保険事業に係る繰出金の増である。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後期高齢者医療に係る繰出金は増加傾向にあるため、保険料徴収率の引き上げ等、一般会計の負担軽減に努める。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82550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33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133350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9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算式上の分母である経常一般財源の減少等により、前年度と比較し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今後は、一部事務組合で実施される新最終処分場建設、病院及び消防庁舎の建て替えが予定されており、負担金の増加が見込まれることから、過大な支出とならないよう注視していく。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小学校屋内運動場耐震補強事業の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終了により、公債費は減少となったものの、算式上の分母である経常一般財源の減少により、前年度と比較し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類似団体平均より高い状況が続いていることから、引き続き地方債の借入額と償還元金のバランスを考慮し、公債費の減を図っていく。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99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主に扶助費の増加や、算式上の分母である経常一般財源の減少により、前年度と比較し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経常経費充当一般財源については、増加傾向にあることから、より一層の経費削減を進めていく必要がある。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98425</xdr:rowOff>
    </xdr:from>
    <xdr:to>
      <xdr:col>82</xdr:col>
      <xdr:colOff>107950</xdr:colOff>
      <xdr:row>76</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8572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98425</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8572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286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54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47625</xdr:rowOff>
    </xdr:from>
    <xdr:to>
      <xdr:col>78</xdr:col>
      <xdr:colOff>120650</xdr:colOff>
      <xdr:row>74</xdr:row>
      <xdr:rowOff>149225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159402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11448</xdr:rowOff>
    </xdr:from>
    <xdr:to>
      <xdr:col>29</xdr:col>
      <xdr:colOff>127000</xdr:colOff>
      <xdr:row>18</xdr:row>
      <xdr:rowOff>24678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45173"/>
          <a:ext cx="647700" cy="13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9455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43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11448</xdr:rowOff>
    </xdr:from>
    <xdr:to>
      <xdr:col>26</xdr:col>
      <xdr:colOff>50800</xdr:colOff>
      <xdr:row>18</xdr:row>
      <xdr:rowOff>24078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5173"/>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24078</xdr:rowOff>
    </xdr:from>
    <xdr:to>
      <xdr:col>22</xdr:col>
      <xdr:colOff>114300</xdr:colOff>
      <xdr:row>18</xdr:row>
      <xdr:rowOff>30607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7803"/>
          <a:ext cx="698500" cy="6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30607</xdr:rowOff>
    </xdr:from>
    <xdr:to>
      <xdr:col>18</xdr:col>
      <xdr:colOff>177800</xdr:colOff>
      <xdr:row>18</xdr:row>
      <xdr:rowOff>85400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4332"/>
          <a:ext cx="698500" cy="5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145328</xdr:rowOff>
    </xdr:from>
    <xdr:to>
      <xdr:col>29</xdr:col>
      <xdr:colOff>177800</xdr:colOff>
      <xdr:row>18</xdr:row>
      <xdr:rowOff>75478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161855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132098</xdr:rowOff>
    </xdr:from>
    <xdr:to>
      <xdr:col>26</xdr:col>
      <xdr:colOff>101600</xdr:colOff>
      <xdr:row>18</xdr:row>
      <xdr:rowOff>62248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72425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63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144728</xdr:rowOff>
    </xdr:from>
    <xdr:to>
      <xdr:col>22</xdr:col>
      <xdr:colOff>165100</xdr:colOff>
      <xdr:row>18</xdr:row>
      <xdr:rowOff>74878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151257</xdr:rowOff>
    </xdr:from>
    <xdr:to>
      <xdr:col>19</xdr:col>
      <xdr:colOff>38100</xdr:colOff>
      <xdr:row>18</xdr:row>
      <xdr:rowOff>81407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34600</xdr:rowOff>
    </xdr:from>
    <xdr:to>
      <xdr:col>15</xdr:col>
      <xdr:colOff>101600</xdr:colOff>
      <xdr:row>18</xdr:row>
      <xdr:rowOff>136199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83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146377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293225</xdr:rowOff>
    </xdr:from>
    <xdr:to>
      <xdr:col>29</xdr:col>
      <xdr:colOff>127000</xdr:colOff>
      <xdr:row>34</xdr:row>
      <xdr:rowOff>328364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560675"/>
          <a:ext cx="6477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293225</xdr:rowOff>
    </xdr:from>
    <xdr:to>
      <xdr:col>26</xdr:col>
      <xdr:colOff>50800</xdr:colOff>
      <xdr:row>35</xdr:row>
      <xdr:rowOff>4274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560675"/>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4274</xdr:rowOff>
    </xdr:from>
    <xdr:to>
      <xdr:col>22</xdr:col>
      <xdr:colOff>114300</xdr:colOff>
      <xdr:row>35</xdr:row>
      <xdr:rowOff>105250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614624"/>
          <a:ext cx="6985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99405</xdr:rowOff>
    </xdr:from>
    <xdr:to>
      <xdr:col>18</xdr:col>
      <xdr:colOff>177800</xdr:colOff>
      <xdr:row>35</xdr:row>
      <xdr:rowOff>105250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709755"/>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277564</xdr:rowOff>
    </xdr:from>
    <xdr:to>
      <xdr:col>29</xdr:col>
      <xdr:colOff>177800</xdr:colOff>
      <xdr:row>35</xdr:row>
      <xdr:rowOff>36264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4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122641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242425</xdr:rowOff>
    </xdr:from>
    <xdr:to>
      <xdr:col>26</xdr:col>
      <xdr:colOff>101600</xdr:colOff>
      <xdr:row>35</xdr:row>
      <xdr:rowOff>1125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11302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27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296374</xdr:rowOff>
    </xdr:from>
    <xdr:to>
      <xdr:col>22</xdr:col>
      <xdr:colOff>165100</xdr:colOff>
      <xdr:row>35</xdr:row>
      <xdr:rowOff>55074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65252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54450</xdr:rowOff>
    </xdr:from>
    <xdr:to>
      <xdr:col>19</xdr:col>
      <xdr:colOff>38100</xdr:colOff>
      <xdr:row>35</xdr:row>
      <xdr:rowOff>156050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166227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48605</xdr:rowOff>
    </xdr:from>
    <xdr:to>
      <xdr:col>15</xdr:col>
      <xdr:colOff>101600</xdr:colOff>
      <xdr:row>35</xdr:row>
      <xdr:rowOff>150205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160382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142367</xdr:rowOff>
    </xdr:from>
    <xdr:to>
      <xdr:col>24</xdr:col>
      <xdr:colOff>63500</xdr:colOff>
      <xdr:row>36</xdr:row>
      <xdr:rowOff>145853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4567"/>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142367</xdr:rowOff>
    </xdr:from>
    <xdr:to>
      <xdr:col>19</xdr:col>
      <xdr:colOff>177800</xdr:colOff>
      <xdr:row>36</xdr:row>
      <xdr:rowOff>145358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4567"/>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145358</xdr:rowOff>
    </xdr:from>
    <xdr:to>
      <xdr:col>15</xdr:col>
      <xdr:colOff>50800</xdr:colOff>
      <xdr:row>37</xdr:row>
      <xdr:rowOff>1207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558"/>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1207</xdr:rowOff>
    </xdr:from>
    <xdr:to>
      <xdr:col>10</xdr:col>
      <xdr:colOff>114300</xdr:colOff>
      <xdr:row>37</xdr:row>
      <xdr:rowOff>49708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485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95053</xdr:rowOff>
    </xdr:from>
    <xdr:to>
      <xdr:col>24</xdr:col>
      <xdr:colOff>114300</xdr:colOff>
      <xdr:row>37</xdr:row>
      <xdr:rowOff>25203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91567</xdr:rowOff>
    </xdr:from>
    <xdr:to>
      <xdr:col>20</xdr:col>
      <xdr:colOff>38100</xdr:colOff>
      <xdr:row>37</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94558</xdr:rowOff>
    </xdr:from>
    <xdr:to>
      <xdr:col>15</xdr:col>
      <xdr:colOff>101600</xdr:colOff>
      <xdr:row>37</xdr:row>
      <xdr:rowOff>24708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121857</xdr:rowOff>
    </xdr:from>
    <xdr:to>
      <xdr:col>10</xdr:col>
      <xdr:colOff>165100</xdr:colOff>
      <xdr:row>37</xdr:row>
      <xdr:rowOff>52007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170358</xdr:rowOff>
    </xdr:from>
    <xdr:to>
      <xdr:col>6</xdr:col>
      <xdr:colOff>38100</xdr:colOff>
      <xdr:row>37</xdr:row>
      <xdr:rowOff>100508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96593</xdr:rowOff>
    </xdr:from>
    <xdr:to>
      <xdr:col>24</xdr:col>
      <xdr:colOff>63500</xdr:colOff>
      <xdr:row>58</xdr:row>
      <xdr:rowOff>125342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40693"/>
          <a:ext cx="8382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100892</xdr:rowOff>
    </xdr:from>
    <xdr:to>
      <xdr:col>19</xdr:col>
      <xdr:colOff>177800</xdr:colOff>
      <xdr:row>58</xdr:row>
      <xdr:rowOff>125342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44992"/>
          <a:ext cx="889000" cy="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100892</xdr:rowOff>
    </xdr:from>
    <xdr:to>
      <xdr:col>15</xdr:col>
      <xdr:colOff>50800</xdr:colOff>
      <xdr:row>59</xdr:row>
      <xdr:rowOff>29852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4992"/>
          <a:ext cx="889000" cy="10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29852</xdr:rowOff>
    </xdr:from>
    <xdr:to>
      <xdr:col>10</xdr:col>
      <xdr:colOff>114300</xdr:colOff>
      <xdr:row>59</xdr:row>
      <xdr:rowOff>73493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45402"/>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45793</xdr:rowOff>
    </xdr:from>
    <xdr:to>
      <xdr:col>24</xdr:col>
      <xdr:colOff>114300</xdr:colOff>
      <xdr:row>58</xdr:row>
      <xdr:rowOff>147393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132170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74542</xdr:rowOff>
    </xdr:from>
    <xdr:to>
      <xdr:col>20</xdr:col>
      <xdr:colOff>38100</xdr:colOff>
      <xdr:row>59</xdr:row>
      <xdr:rowOff>4692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167269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50092</xdr:rowOff>
    </xdr:from>
    <xdr:to>
      <xdr:col>15</xdr:col>
      <xdr:colOff>101600</xdr:colOff>
      <xdr:row>58</xdr:row>
      <xdr:rowOff>151692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150502</xdr:rowOff>
    </xdr:from>
    <xdr:to>
      <xdr:col>10</xdr:col>
      <xdr:colOff>165100</xdr:colOff>
      <xdr:row>59</xdr:row>
      <xdr:rowOff>80652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71779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22693</xdr:rowOff>
    </xdr:from>
    <xdr:to>
      <xdr:col>6</xdr:col>
      <xdr:colOff>38100</xdr:colOff>
      <xdr:row>59</xdr:row>
      <xdr:rowOff>124293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153036</xdr:rowOff>
    </xdr:from>
    <xdr:to>
      <xdr:col>24</xdr:col>
      <xdr:colOff>63500</xdr:colOff>
      <xdr:row>78</xdr:row>
      <xdr:rowOff>163894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613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153036</xdr:rowOff>
    </xdr:from>
    <xdr:to>
      <xdr:col>19</xdr:col>
      <xdr:colOff>177800</xdr:colOff>
      <xdr:row>78</xdr:row>
      <xdr:rowOff>167399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613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167399</xdr:rowOff>
    </xdr:from>
    <xdr:to>
      <xdr:col>15</xdr:col>
      <xdr:colOff>50800</xdr:colOff>
      <xdr:row>78</xdr:row>
      <xdr:rowOff>168466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404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168466</xdr:rowOff>
    </xdr:from>
    <xdr:to>
      <xdr:col>10</xdr:col>
      <xdr:colOff>114300</xdr:colOff>
      <xdr:row>79</xdr:row>
      <xdr:rowOff>1969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156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113094</xdr:rowOff>
    </xdr:from>
    <xdr:to>
      <xdr:col>24</xdr:col>
      <xdr:colOff>114300</xdr:colOff>
      <xdr:row>79</xdr:row>
      <xdr:rowOff>43244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102236</xdr:rowOff>
    </xdr:from>
    <xdr:to>
      <xdr:col>20</xdr:col>
      <xdr:colOff>38100</xdr:colOff>
      <xdr:row>79</xdr:row>
      <xdr:rowOff>32386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23513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116599</xdr:rowOff>
    </xdr:from>
    <xdr:to>
      <xdr:col>15</xdr:col>
      <xdr:colOff>101600</xdr:colOff>
      <xdr:row>79</xdr:row>
      <xdr:rowOff>46749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37876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117666</xdr:rowOff>
    </xdr:from>
    <xdr:to>
      <xdr:col>10</xdr:col>
      <xdr:colOff>165100</xdr:colOff>
      <xdr:row>79</xdr:row>
      <xdr:rowOff>47816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38943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122619</xdr:rowOff>
    </xdr:from>
    <xdr:to>
      <xdr:col>6</xdr:col>
      <xdr:colOff>38100</xdr:colOff>
      <xdr:row>79</xdr:row>
      <xdr:rowOff>52769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43896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xdr:rowOff>
    </xdr:from>
    <xdr:to>
      <xdr:col>24</xdr:col>
      <xdr:colOff>63500</xdr:colOff>
      <xdr:row>97</xdr:row>
      <xdr:rowOff>103701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40113"/>
          <a:ext cx="8382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9463</xdr:rowOff>
    </xdr:from>
    <xdr:to>
      <xdr:col>19</xdr:col>
      <xdr:colOff>177800</xdr:colOff>
      <xdr:row>98</xdr:row>
      <xdr:rowOff>92281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0113"/>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92281</xdr:rowOff>
    </xdr:from>
    <xdr:to>
      <xdr:col>15</xdr:col>
      <xdr:colOff>50800</xdr:colOff>
      <xdr:row>98</xdr:row>
      <xdr:rowOff>146003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438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146003</xdr:rowOff>
    </xdr:from>
    <xdr:to>
      <xdr:col>10</xdr:col>
      <xdr:colOff>114300</xdr:colOff>
      <xdr:row>98</xdr:row>
      <xdr:rowOff>161091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81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52901</xdr:rowOff>
    </xdr:from>
    <xdr:to>
      <xdr:col>24</xdr:col>
      <xdr:colOff>114300</xdr:colOff>
      <xdr:row>97</xdr:row>
      <xdr:rowOff>154501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31328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130113</xdr:rowOff>
    </xdr:from>
    <xdr:to>
      <xdr:col>20</xdr:col>
      <xdr:colOff>38100</xdr:colOff>
      <xdr:row>97</xdr:row>
      <xdr:rowOff>60263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51390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41481</xdr:rowOff>
    </xdr:from>
    <xdr:to>
      <xdr:col>15</xdr:col>
      <xdr:colOff>101600</xdr:colOff>
      <xdr:row>98</xdr:row>
      <xdr:rowOff>143081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134208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95203</xdr:rowOff>
    </xdr:from>
    <xdr:to>
      <xdr:col>10</xdr:col>
      <xdr:colOff>165100</xdr:colOff>
      <xdr:row>99</xdr:row>
      <xdr:rowOff>25353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16480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110291</xdr:rowOff>
    </xdr:from>
    <xdr:to>
      <xdr:col>6</xdr:col>
      <xdr:colOff>38100</xdr:colOff>
      <xdr:row>99</xdr:row>
      <xdr:rowOff>40441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30213</xdr:rowOff>
    </xdr:from>
    <xdr:to>
      <xdr:col>55</xdr:col>
      <xdr:colOff>0</xdr:colOff>
      <xdr:row>37</xdr:row>
      <xdr:rowOff>87947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73863"/>
          <a:ext cx="8382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136779</xdr:rowOff>
    </xdr:from>
    <xdr:to>
      <xdr:col>50</xdr:col>
      <xdr:colOff>114300</xdr:colOff>
      <xdr:row>37</xdr:row>
      <xdr:rowOff>87947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08829"/>
          <a:ext cx="889000" cy="13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136779</xdr:rowOff>
    </xdr:from>
    <xdr:to>
      <xdr:col>45</xdr:col>
      <xdr:colOff>177800</xdr:colOff>
      <xdr:row>37</xdr:row>
      <xdr:rowOff>122301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08829"/>
          <a:ext cx="889000" cy="13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122301</xdr:rowOff>
    </xdr:from>
    <xdr:to>
      <xdr:col>41</xdr:col>
      <xdr:colOff>50800</xdr:colOff>
      <xdr:row>38</xdr:row>
      <xdr:rowOff>18097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5951"/>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150863</xdr:rowOff>
    </xdr:from>
    <xdr:to>
      <xdr:col>55</xdr:col>
      <xdr:colOff>50800</xdr:colOff>
      <xdr:row>37</xdr:row>
      <xdr:rowOff>81013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2290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37147</xdr:rowOff>
    </xdr:from>
    <xdr:to>
      <xdr:col>50</xdr:col>
      <xdr:colOff>165100</xdr:colOff>
      <xdr:row>37</xdr:row>
      <xdr:rowOff>138747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155274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85979</xdr:rowOff>
    </xdr:from>
    <xdr:to>
      <xdr:col>46</xdr:col>
      <xdr:colOff>38100</xdr:colOff>
      <xdr:row>30</xdr:row>
      <xdr:rowOff>16129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32656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3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71501</xdr:rowOff>
    </xdr:from>
    <xdr:to>
      <xdr:col>41</xdr:col>
      <xdr:colOff>101600</xdr:colOff>
      <xdr:row>38</xdr:row>
      <xdr:rowOff>1651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18178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138747</xdr:rowOff>
    </xdr:from>
    <xdr:to>
      <xdr:col>36</xdr:col>
      <xdr:colOff>165100</xdr:colOff>
      <xdr:row>38</xdr:row>
      <xdr:rowOff>68897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85424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78207</xdr:rowOff>
    </xdr:from>
    <xdr:to>
      <xdr:col>55</xdr:col>
      <xdr:colOff>0</xdr:colOff>
      <xdr:row>57</xdr:row>
      <xdr:rowOff>125428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50857"/>
          <a:ext cx="8382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163741</xdr:rowOff>
    </xdr:from>
    <xdr:to>
      <xdr:col>50</xdr:col>
      <xdr:colOff>114300</xdr:colOff>
      <xdr:row>57</xdr:row>
      <xdr:rowOff>78207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64941"/>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163741</xdr:rowOff>
    </xdr:from>
    <xdr:to>
      <xdr:col>45</xdr:col>
      <xdr:colOff>177800</xdr:colOff>
      <xdr:row>57</xdr:row>
      <xdr:rowOff>5093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6494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5093</xdr:rowOff>
    </xdr:from>
    <xdr:to>
      <xdr:col>41</xdr:col>
      <xdr:colOff>50800</xdr:colOff>
      <xdr:row>58</xdr:row>
      <xdr:rowOff>5519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77743"/>
          <a:ext cx="889000" cy="1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74628</xdr:rowOff>
    </xdr:from>
    <xdr:to>
      <xdr:col>55</xdr:col>
      <xdr:colOff>50800</xdr:colOff>
      <xdr:row>58</xdr:row>
      <xdr:rowOff>4778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53055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27407</xdr:rowOff>
    </xdr:from>
    <xdr:to>
      <xdr:col>50</xdr:col>
      <xdr:colOff>165100</xdr:colOff>
      <xdr:row>57</xdr:row>
      <xdr:rowOff>129007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120134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112941</xdr:rowOff>
    </xdr:from>
    <xdr:to>
      <xdr:col>46</xdr:col>
      <xdr:colOff>38100</xdr:colOff>
      <xdr:row>57</xdr:row>
      <xdr:rowOff>43091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125743</xdr:rowOff>
    </xdr:from>
    <xdr:to>
      <xdr:col>41</xdr:col>
      <xdr:colOff>101600</xdr:colOff>
      <xdr:row>57</xdr:row>
      <xdr:rowOff>55893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72420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126169</xdr:rowOff>
    </xdr:from>
    <xdr:to>
      <xdr:col>36</xdr:col>
      <xdr:colOff>165100</xdr:colOff>
      <xdr:row>58</xdr:row>
      <xdr:rowOff>56319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47446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98653</xdr:rowOff>
    </xdr:from>
    <xdr:to>
      <xdr:col>55</xdr:col>
      <xdr:colOff>0</xdr:colOff>
      <xdr:row>77</xdr:row>
      <xdr:rowOff>170078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00303"/>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137540</xdr:rowOff>
    </xdr:from>
    <xdr:to>
      <xdr:col>50</xdr:col>
      <xdr:colOff>114300</xdr:colOff>
      <xdr:row>77</xdr:row>
      <xdr:rowOff>170078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39190"/>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88012</xdr:rowOff>
    </xdr:from>
    <xdr:to>
      <xdr:col>45</xdr:col>
      <xdr:colOff>177800</xdr:colOff>
      <xdr:row>77</xdr:row>
      <xdr:rowOff>137540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18212"/>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88012</xdr:rowOff>
    </xdr:from>
    <xdr:to>
      <xdr:col>41</xdr:col>
      <xdr:colOff>50800</xdr:colOff>
      <xdr:row>78</xdr:row>
      <xdr:rowOff>71628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18212"/>
          <a:ext cx="889000" cy="3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47853</xdr:rowOff>
    </xdr:from>
    <xdr:to>
      <xdr:col>55</xdr:col>
      <xdr:colOff>50800</xdr:colOff>
      <xdr:row>77</xdr:row>
      <xdr:rowOff>149453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70730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119278</xdr:rowOff>
    </xdr:from>
    <xdr:to>
      <xdr:col>50</xdr:col>
      <xdr:colOff>165100</xdr:colOff>
      <xdr:row>78</xdr:row>
      <xdr:rowOff>49428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65955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86740</xdr:rowOff>
    </xdr:from>
    <xdr:to>
      <xdr:col>46</xdr:col>
      <xdr:colOff>38100</xdr:colOff>
      <xdr:row>78</xdr:row>
      <xdr:rowOff>16890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33417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37212</xdr:rowOff>
    </xdr:from>
    <xdr:to>
      <xdr:col>41</xdr:col>
      <xdr:colOff>101600</xdr:colOff>
      <xdr:row>76</xdr:row>
      <xdr:rowOff>138812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155338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20828</xdr:rowOff>
    </xdr:from>
    <xdr:to>
      <xdr:col>36</xdr:col>
      <xdr:colOff>165100</xdr:colOff>
      <xdr:row>78</xdr:row>
      <xdr:rowOff>122428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113555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19596</xdr:rowOff>
    </xdr:from>
    <xdr:to>
      <xdr:col>55</xdr:col>
      <xdr:colOff>0</xdr:colOff>
      <xdr:row>98</xdr:row>
      <xdr:rowOff>86334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21696"/>
          <a:ext cx="838200" cy="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xdr:rowOff>
    </xdr:from>
    <xdr:to>
      <xdr:col>50</xdr:col>
      <xdr:colOff>114300</xdr:colOff>
      <xdr:row>98</xdr:row>
      <xdr:rowOff>19596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42080"/>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11430</xdr:rowOff>
    </xdr:from>
    <xdr:to>
      <xdr:col>45</xdr:col>
      <xdr:colOff>177800</xdr:colOff>
      <xdr:row>98</xdr:row>
      <xdr:rowOff>83998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42080"/>
          <a:ext cx="889000" cy="2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67221</xdr:rowOff>
    </xdr:from>
    <xdr:to>
      <xdr:col>41</xdr:col>
      <xdr:colOff>50800</xdr:colOff>
      <xdr:row>98</xdr:row>
      <xdr:rowOff>83998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6932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35534</xdr:rowOff>
    </xdr:from>
    <xdr:to>
      <xdr:col>55</xdr:col>
      <xdr:colOff>50800</xdr:colOff>
      <xdr:row>98</xdr:row>
      <xdr:rowOff>137134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121911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140246</xdr:rowOff>
    </xdr:from>
    <xdr:to>
      <xdr:col>50</xdr:col>
      <xdr:colOff>165100</xdr:colOff>
      <xdr:row>98</xdr:row>
      <xdr:rowOff>70396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61523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132080</xdr:rowOff>
    </xdr:from>
    <xdr:to>
      <xdr:col>46</xdr:col>
      <xdr:colOff>38100</xdr:colOff>
      <xdr:row>97</xdr:row>
      <xdr:rowOff>62230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33198</xdr:rowOff>
    </xdr:from>
    <xdr:to>
      <xdr:col>41</xdr:col>
      <xdr:colOff>101600</xdr:colOff>
      <xdr:row>98</xdr:row>
      <xdr:rowOff>134798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16421</xdr:rowOff>
    </xdr:from>
    <xdr:to>
      <xdr:col>36</xdr:col>
      <xdr:colOff>165100</xdr:colOff>
      <xdr:row>98</xdr:row>
      <xdr:rowOff>118021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109148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128910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4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36144</xdr:rowOff>
    </xdr:from>
    <xdr:to>
      <xdr:col>81</xdr:col>
      <xdr:colOff>50800</xdr:colOff>
      <xdr:row>38</xdr:row>
      <xdr:rowOff>128910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51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160274</xdr:rowOff>
    </xdr:from>
    <xdr:to>
      <xdr:col>76</xdr:col>
      <xdr:colOff>114300</xdr:colOff>
      <xdr:row>38</xdr:row>
      <xdr:rowOff>36144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03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160274</xdr:rowOff>
    </xdr:from>
    <xdr:to>
      <xdr:col>71</xdr:col>
      <xdr:colOff>177800</xdr:colOff>
      <xdr:row>38</xdr:row>
      <xdr:rowOff>122327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03924"/>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78110</xdr:rowOff>
    </xdr:from>
    <xdr:to>
      <xdr:col>81</xdr:col>
      <xdr:colOff>101600</xdr:colOff>
      <xdr:row>39</xdr:row>
      <xdr:rowOff>8260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170837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156794</xdr:rowOff>
    </xdr:from>
    <xdr:to>
      <xdr:col>76</xdr:col>
      <xdr:colOff>165100</xdr:colOff>
      <xdr:row>38</xdr:row>
      <xdr:rowOff>86944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103471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109474</xdr:rowOff>
    </xdr:from>
    <xdr:to>
      <xdr:col>72</xdr:col>
      <xdr:colOff>38100</xdr:colOff>
      <xdr:row>38</xdr:row>
      <xdr:rowOff>39624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56151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2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71527</xdr:rowOff>
    </xdr:from>
    <xdr:to>
      <xdr:col>67</xdr:col>
      <xdr:colOff>101600</xdr:colOff>
      <xdr:row>39</xdr:row>
      <xdr:rowOff>1677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164254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10846</xdr:rowOff>
    </xdr:from>
    <xdr:to>
      <xdr:col>85</xdr:col>
      <xdr:colOff>127000</xdr:colOff>
      <xdr:row>76</xdr:row>
      <xdr:rowOff>21743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4104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10846</xdr:rowOff>
    </xdr:from>
    <xdr:to>
      <xdr:col>81</xdr:col>
      <xdr:colOff>50800</xdr:colOff>
      <xdr:row>76</xdr:row>
      <xdr:rowOff>48921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41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48921</xdr:rowOff>
    </xdr:from>
    <xdr:to>
      <xdr:col>76</xdr:col>
      <xdr:colOff>114300</xdr:colOff>
      <xdr:row>76</xdr:row>
      <xdr:rowOff>92444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79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43675</xdr:rowOff>
    </xdr:from>
    <xdr:to>
      <xdr:col>71</xdr:col>
      <xdr:colOff>177800</xdr:colOff>
      <xdr:row>76</xdr:row>
      <xdr:rowOff>92444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73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142392</xdr:rowOff>
    </xdr:from>
    <xdr:to>
      <xdr:col>85</xdr:col>
      <xdr:colOff>177800</xdr:colOff>
      <xdr:row>76</xdr:row>
      <xdr:rowOff>72541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165269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131496</xdr:rowOff>
    </xdr:from>
    <xdr:to>
      <xdr:col>81</xdr:col>
      <xdr:colOff>101600</xdr:colOff>
      <xdr:row>76</xdr:row>
      <xdr:rowOff>61646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169571</xdr:rowOff>
    </xdr:from>
    <xdr:to>
      <xdr:col>76</xdr:col>
      <xdr:colOff>165100</xdr:colOff>
      <xdr:row>76</xdr:row>
      <xdr:rowOff>99721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116247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41644</xdr:rowOff>
    </xdr:from>
    <xdr:to>
      <xdr:col>72</xdr:col>
      <xdr:colOff>38100</xdr:colOff>
      <xdr:row>76</xdr:row>
      <xdr:rowOff>143244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159770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164325</xdr:rowOff>
    </xdr:from>
    <xdr:to>
      <xdr:col>67</xdr:col>
      <xdr:colOff>101600</xdr:colOff>
      <xdr:row>76</xdr:row>
      <xdr:rowOff>94475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111003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36945</xdr:rowOff>
    </xdr:from>
    <xdr:to>
      <xdr:col>85</xdr:col>
      <xdr:colOff>127000</xdr:colOff>
      <xdr:row>99</xdr:row>
      <xdr:rowOff>20562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39045"/>
          <a:ext cx="8382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36945</xdr:rowOff>
    </xdr:from>
    <xdr:to>
      <xdr:col>81</xdr:col>
      <xdr:colOff>50800</xdr:colOff>
      <xdr:row>99</xdr:row>
      <xdr:rowOff>34837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9045"/>
          <a:ext cx="8890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20828</xdr:rowOff>
    </xdr:from>
    <xdr:to>
      <xdr:col>76</xdr:col>
      <xdr:colOff>114300</xdr:colOff>
      <xdr:row>99</xdr:row>
      <xdr:rowOff>34837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4378"/>
          <a:ext cx="889000" cy="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20828</xdr:rowOff>
    </xdr:from>
    <xdr:to>
      <xdr:col>71</xdr:col>
      <xdr:colOff>177800</xdr:colOff>
      <xdr:row>99</xdr:row>
      <xdr:rowOff>35306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943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141212</xdr:rowOff>
    </xdr:from>
    <xdr:to>
      <xdr:col>85</xdr:col>
      <xdr:colOff>177800</xdr:colOff>
      <xdr:row>99</xdr:row>
      <xdr:rowOff>71362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56139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157595</xdr:rowOff>
    </xdr:from>
    <xdr:to>
      <xdr:col>81</xdr:col>
      <xdr:colOff>101600</xdr:colOff>
      <xdr:row>98</xdr:row>
      <xdr:rowOff>87745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78872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155487</xdr:rowOff>
    </xdr:from>
    <xdr:to>
      <xdr:col>76</xdr:col>
      <xdr:colOff>165100</xdr:colOff>
      <xdr:row>99</xdr:row>
      <xdr:rowOff>85637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76764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141478</xdr:rowOff>
    </xdr:from>
    <xdr:to>
      <xdr:col>72</xdr:col>
      <xdr:colOff>38100</xdr:colOff>
      <xdr:row>99</xdr:row>
      <xdr:rowOff>71628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62755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155956</xdr:rowOff>
    </xdr:from>
    <xdr:to>
      <xdr:col>67</xdr:col>
      <xdr:colOff>101600</xdr:colOff>
      <xdr:row>99</xdr:row>
      <xdr:rowOff>86106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77233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22624</xdr:rowOff>
    </xdr:from>
    <xdr:to>
      <xdr:col>116</xdr:col>
      <xdr:colOff>63500</xdr:colOff>
      <xdr:row>38</xdr:row>
      <xdr:rowOff>99368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37724"/>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39443</xdr:rowOff>
    </xdr:from>
    <xdr:to>
      <xdr:col>111</xdr:col>
      <xdr:colOff>177800</xdr:colOff>
      <xdr:row>38</xdr:row>
      <xdr:rowOff>99368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5454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149334</xdr:rowOff>
    </xdr:from>
    <xdr:to>
      <xdr:col>107</xdr:col>
      <xdr:colOff>50800</xdr:colOff>
      <xdr:row>38</xdr:row>
      <xdr:rowOff>39443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21534"/>
          <a:ext cx="889000" cy="2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149334</xdr:rowOff>
    </xdr:from>
    <xdr:to>
      <xdr:col>102</xdr:col>
      <xdr:colOff>114300</xdr:colOff>
      <xdr:row>38</xdr:row>
      <xdr:rowOff>32095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21534"/>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143274</xdr:rowOff>
    </xdr:from>
    <xdr:to>
      <xdr:col>116</xdr:col>
      <xdr:colOff>114300</xdr:colOff>
      <xdr:row>38</xdr:row>
      <xdr:rowOff>73424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166151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3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48568</xdr:rowOff>
    </xdr:from>
    <xdr:to>
      <xdr:col>112</xdr:col>
      <xdr:colOff>38100</xdr:colOff>
      <xdr:row>38</xdr:row>
      <xdr:rowOff>150168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141295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160093</xdr:rowOff>
    </xdr:from>
    <xdr:to>
      <xdr:col>107</xdr:col>
      <xdr:colOff>101600</xdr:colOff>
      <xdr:row>38</xdr:row>
      <xdr:rowOff>90243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106770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98534</xdr:rowOff>
    </xdr:from>
    <xdr:to>
      <xdr:col>102</xdr:col>
      <xdr:colOff>165100</xdr:colOff>
      <xdr:row>37</xdr:row>
      <xdr:rowOff>28684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45211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152745</xdr:rowOff>
    </xdr:from>
    <xdr:to>
      <xdr:col>98</xdr:col>
      <xdr:colOff>38100</xdr:colOff>
      <xdr:row>38</xdr:row>
      <xdr:rowOff>82894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99422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154674</xdr:rowOff>
    </xdr:from>
    <xdr:to>
      <xdr:col>116</xdr:col>
      <xdr:colOff>63500</xdr:colOff>
      <xdr:row>57</xdr:row>
      <xdr:rowOff>170904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27324"/>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154674</xdr:rowOff>
    </xdr:from>
    <xdr:to>
      <xdr:col>111</xdr:col>
      <xdr:colOff>177800</xdr:colOff>
      <xdr:row>57</xdr:row>
      <xdr:rowOff>156159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2732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156159</xdr:rowOff>
    </xdr:from>
    <xdr:to>
      <xdr:col>107</xdr:col>
      <xdr:colOff>50800</xdr:colOff>
      <xdr:row>57</xdr:row>
      <xdr:rowOff>156388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288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156083</xdr:rowOff>
    </xdr:from>
    <xdr:to>
      <xdr:col>102</xdr:col>
      <xdr:colOff>114300</xdr:colOff>
      <xdr:row>57</xdr:row>
      <xdr:rowOff>156388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87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120104</xdr:rowOff>
    </xdr:from>
    <xdr:to>
      <xdr:col>116</xdr:col>
      <xdr:colOff>114300</xdr:colOff>
      <xdr:row>58</xdr:row>
      <xdr:rowOff>50254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103874</xdr:rowOff>
    </xdr:from>
    <xdr:to>
      <xdr:col>112</xdr:col>
      <xdr:colOff>38100</xdr:colOff>
      <xdr:row>58</xdr:row>
      <xdr:rowOff>34024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50551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5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105359</xdr:rowOff>
    </xdr:from>
    <xdr:to>
      <xdr:col>107</xdr:col>
      <xdr:colOff>101600</xdr:colOff>
      <xdr:row>58</xdr:row>
      <xdr:rowOff>35509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52036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105588</xdr:rowOff>
    </xdr:from>
    <xdr:to>
      <xdr:col>102</xdr:col>
      <xdr:colOff>165100</xdr:colOff>
      <xdr:row>58</xdr:row>
      <xdr:rowOff>35738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52265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105283</xdr:rowOff>
    </xdr:from>
    <xdr:to>
      <xdr:col>98</xdr:col>
      <xdr:colOff>38100</xdr:colOff>
      <xdr:row>58</xdr:row>
      <xdr:rowOff>35433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51960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23702</xdr:rowOff>
    </xdr:from>
    <xdr:to>
      <xdr:col>116</xdr:col>
      <xdr:colOff>63500</xdr:colOff>
      <xdr:row>76</xdr:row>
      <xdr:rowOff>42252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53902"/>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42252</xdr:rowOff>
    </xdr:from>
    <xdr:to>
      <xdr:col>111</xdr:col>
      <xdr:colOff>177800</xdr:colOff>
      <xdr:row>76</xdr:row>
      <xdr:rowOff>50056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72452"/>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50056</xdr:rowOff>
    </xdr:from>
    <xdr:to>
      <xdr:col>107</xdr:col>
      <xdr:colOff>50800</xdr:colOff>
      <xdr:row>76</xdr:row>
      <xdr:rowOff>86730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80256"/>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31017</xdr:rowOff>
    </xdr:from>
    <xdr:to>
      <xdr:col>102</xdr:col>
      <xdr:colOff>114300</xdr:colOff>
      <xdr:row>76</xdr:row>
      <xdr:rowOff>86730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61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144352</xdr:rowOff>
    </xdr:from>
    <xdr:to>
      <xdr:col>116</xdr:col>
      <xdr:colOff>114300</xdr:colOff>
      <xdr:row>76</xdr:row>
      <xdr:rowOff>74501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031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162902</xdr:rowOff>
    </xdr:from>
    <xdr:to>
      <xdr:col>112</xdr:col>
      <xdr:colOff>38100</xdr:colOff>
      <xdr:row>76</xdr:row>
      <xdr:rowOff>93052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109578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170706</xdr:rowOff>
    </xdr:from>
    <xdr:to>
      <xdr:col>107</xdr:col>
      <xdr:colOff>101600</xdr:colOff>
      <xdr:row>76</xdr:row>
      <xdr:rowOff>100856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117383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35930</xdr:rowOff>
    </xdr:from>
    <xdr:to>
      <xdr:col>102</xdr:col>
      <xdr:colOff>165100</xdr:colOff>
      <xdr:row>76</xdr:row>
      <xdr:rowOff>137530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128657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151667</xdr:rowOff>
    </xdr:from>
    <xdr:to>
      <xdr:col>98</xdr:col>
      <xdr:colOff>38100</xdr:colOff>
      <xdr:row>76</xdr:row>
      <xdr:rowOff>81817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72944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381,972</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20,828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大きく数値が変わったのは、積立金、普通建設事業（うち更新整備）及び普通建設事業（うち新規整備）である。積立金は、普通交付税の追加交付が昨年度より減となったこと等に伴う財政調整基金の積立金の減少によるものである。普通建設事業（うち更新整備）は、主に民間認定こども園整備や本納地区小中一貫型校校舎建設工事が完了したことによる減少である。普通建設事業</a:t>
          </a:r>
          <a:r>
            <a:rPr kumimoji="1" lang="ja-JP" altLang="en-US" sz="1300">
              <a:solidFill>
                <a:schemeClr val="tx1"/>
              </a:solidFill>
              <a:latin typeface="ＭＳ Ｐゴシック" panose="020B0600070205080204" pitchFamily="50" charset="-128"/>
              <a:ea typeface="ＭＳ Ｐゴシック" panose="020B0600070205080204" pitchFamily="50" charset="-128"/>
            </a:rPr>
            <a:t>（うち新規整備）は</a:t>
          </a:r>
          <a:r>
            <a:rPr kumimoji="1" lang="ja-JP" altLang="en-US" sz="1300">
              <a:latin typeface="ＭＳ Ｐゴシック" panose="020B0600070205080204" pitchFamily="50" charset="-128"/>
              <a:ea typeface="ＭＳ Ｐゴシック" panose="020B0600070205080204" pitchFamily="50" charset="-128"/>
            </a:rPr>
            <a:t>、主に内水対策関連工事の増加によるものである。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なお、公債費については、類似団体内平均値を上回っているため、地方債の借入額と償還元金のバランスを考慮し、公債費の減に努めていく。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87,358
85,859
99.92
34,218,481
33,368,379
815,473
18,980,335
37,460,834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3602"/>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75692</xdr:rowOff>
    </xdr:from>
    <xdr:to>
      <xdr:col>19</xdr:col>
      <xdr:colOff>177800</xdr:colOff>
      <xdr:row>36</xdr:row>
      <xdr:rowOff>78435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78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72949</xdr:rowOff>
    </xdr:from>
    <xdr:to>
      <xdr:col>15</xdr:col>
      <xdr:colOff>50800</xdr:colOff>
      <xdr:row>36</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51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72949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25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27635</xdr:rowOff>
    </xdr:from>
    <xdr:to>
      <xdr:col>20</xdr:col>
      <xdr:colOff>38100</xdr:colOff>
      <xdr:row>36</xdr:row>
      <xdr:rowOff>129235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120362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117619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22149</xdr:rowOff>
    </xdr:from>
    <xdr:to>
      <xdr:col>10</xdr:col>
      <xdr:colOff>165100</xdr:colOff>
      <xdr:row>36</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114876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62298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10464</xdr:rowOff>
    </xdr:from>
    <xdr:to>
      <xdr:col>24</xdr:col>
      <xdr:colOff>63500</xdr:colOff>
      <xdr:row>57</xdr:row>
      <xdr:rowOff>93797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3114"/>
          <a:ext cx="8382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33827</xdr:rowOff>
    </xdr:from>
    <xdr:to>
      <xdr:col>19</xdr:col>
      <xdr:colOff>177800</xdr:colOff>
      <xdr:row>57</xdr:row>
      <xdr:rowOff>10464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20677"/>
          <a:ext cx="889000" cy="6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33827</xdr:rowOff>
    </xdr:from>
    <xdr:to>
      <xdr:col>15</xdr:col>
      <xdr:colOff>50800</xdr:colOff>
      <xdr:row>57</xdr:row>
      <xdr:rowOff>119035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20677"/>
          <a:ext cx="889000" cy="7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119035</xdr:rowOff>
    </xdr:from>
    <xdr:to>
      <xdr:col>10</xdr:col>
      <xdr:colOff>114300</xdr:colOff>
      <xdr:row>57</xdr:row>
      <xdr:rowOff>132057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1685"/>
          <a:ext cx="8890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42997</xdr:rowOff>
    </xdr:from>
    <xdr:to>
      <xdr:col>24</xdr:col>
      <xdr:colOff>114300</xdr:colOff>
      <xdr:row>57</xdr:row>
      <xdr:rowOff>144597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129374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131114</xdr:rowOff>
    </xdr:from>
    <xdr:to>
      <xdr:col>20</xdr:col>
      <xdr:colOff>38100</xdr:colOff>
      <xdr:row>57</xdr:row>
      <xdr:rowOff>61264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52391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154477</xdr:rowOff>
    </xdr:from>
    <xdr:to>
      <xdr:col>15</xdr:col>
      <xdr:colOff>101600</xdr:colOff>
      <xdr:row>53</xdr:row>
      <xdr:rowOff>84627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75754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68235</xdr:rowOff>
    </xdr:from>
    <xdr:to>
      <xdr:col>10</xdr:col>
      <xdr:colOff>165100</xdr:colOff>
      <xdr:row>57</xdr:row>
      <xdr:rowOff>169835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160962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81257</xdr:rowOff>
    </xdr:from>
    <xdr:to>
      <xdr:col>6</xdr:col>
      <xdr:colOff>38100</xdr:colOff>
      <xdr:row>58</xdr:row>
      <xdr:rowOff>11407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103543</xdr:rowOff>
    </xdr:from>
    <xdr:to>
      <xdr:col>24</xdr:col>
      <xdr:colOff>63500</xdr:colOff>
      <xdr:row>77</xdr:row>
      <xdr:rowOff>10091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3743"/>
          <a:ext cx="8382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103543</xdr:rowOff>
    </xdr:from>
    <xdr:to>
      <xdr:col>19</xdr:col>
      <xdr:colOff>177800</xdr:colOff>
      <xdr:row>77</xdr:row>
      <xdr:rowOff>111697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3743"/>
          <a:ext cx="8890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111697</xdr:rowOff>
    </xdr:from>
    <xdr:to>
      <xdr:col>15</xdr:col>
      <xdr:colOff>50800</xdr:colOff>
      <xdr:row>78</xdr:row>
      <xdr:rowOff>322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3347"/>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xdr:rowOff>
    </xdr:from>
    <xdr:to>
      <xdr:col>10</xdr:col>
      <xdr:colOff>114300</xdr:colOff>
      <xdr:row>78</xdr:row>
      <xdr:rowOff>51293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3422"/>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130741</xdr:rowOff>
    </xdr:from>
    <xdr:to>
      <xdr:col>24</xdr:col>
      <xdr:colOff>114300</xdr:colOff>
      <xdr:row>77</xdr:row>
      <xdr:rowOff>60891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52743</xdr:rowOff>
    </xdr:from>
    <xdr:to>
      <xdr:col>20</xdr:col>
      <xdr:colOff>38100</xdr:colOff>
      <xdr:row>76</xdr:row>
      <xdr:rowOff>154343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60897</xdr:rowOff>
    </xdr:from>
    <xdr:to>
      <xdr:col>15</xdr:col>
      <xdr:colOff>101600</xdr:colOff>
      <xdr:row>77</xdr:row>
      <xdr:rowOff>162497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120972</xdr:rowOff>
    </xdr:from>
    <xdr:to>
      <xdr:col>10</xdr:col>
      <xdr:colOff>165100</xdr:colOff>
      <xdr:row>78</xdr:row>
      <xdr:rowOff>51122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xdr:rowOff>
    </xdr:from>
    <xdr:to>
      <xdr:col>6</xdr:col>
      <xdr:colOff>38100</xdr:colOff>
      <xdr:row>78</xdr:row>
      <xdr:rowOff>102093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93220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141757</xdr:rowOff>
    </xdr:from>
    <xdr:to>
      <xdr:col>24</xdr:col>
      <xdr:colOff>63500</xdr:colOff>
      <xdr:row>99</xdr:row>
      <xdr:rowOff>18923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43857"/>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18923</xdr:rowOff>
    </xdr:from>
    <xdr:to>
      <xdr:col>19</xdr:col>
      <xdr:colOff>177800</xdr:colOff>
      <xdr:row>99</xdr:row>
      <xdr:rowOff>88875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247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45974</xdr:rowOff>
    </xdr:from>
    <xdr:to>
      <xdr:col>15</xdr:col>
      <xdr:colOff>50800</xdr:colOff>
      <xdr:row>99</xdr:row>
      <xdr:rowOff>88875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19524"/>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45974</xdr:rowOff>
    </xdr:from>
    <xdr:to>
      <xdr:col>10</xdr:col>
      <xdr:colOff>114300</xdr:colOff>
      <xdr:row>99</xdr:row>
      <xdr:rowOff>107162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952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90957</xdr:rowOff>
    </xdr:from>
    <xdr:to>
      <xdr:col>24</xdr:col>
      <xdr:colOff>114300</xdr:colOff>
      <xdr:row>99</xdr:row>
      <xdr:rowOff>21107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69384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139573</xdr:rowOff>
    </xdr:from>
    <xdr:to>
      <xdr:col>20</xdr:col>
      <xdr:colOff>38100</xdr:colOff>
      <xdr:row>99</xdr:row>
      <xdr:rowOff>69723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38075</xdr:rowOff>
    </xdr:from>
    <xdr:to>
      <xdr:col>15</xdr:col>
      <xdr:colOff>101600</xdr:colOff>
      <xdr:row>99</xdr:row>
      <xdr:rowOff>139675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130802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166624</xdr:rowOff>
    </xdr:from>
    <xdr:to>
      <xdr:col>10</xdr:col>
      <xdr:colOff>165100</xdr:colOff>
      <xdr:row>99</xdr:row>
      <xdr:rowOff>96774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113301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56362</xdr:rowOff>
    </xdr:from>
    <xdr:to>
      <xdr:col>6</xdr:col>
      <xdr:colOff>38100</xdr:colOff>
      <xdr:row>99</xdr:row>
      <xdr:rowOff>157962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85541</xdr:rowOff>
    </xdr:from>
    <xdr:to>
      <xdr:col>55</xdr:col>
      <xdr:colOff>0</xdr:colOff>
      <xdr:row>58</xdr:row>
      <xdr:rowOff>96971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96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35916</xdr:rowOff>
    </xdr:from>
    <xdr:to>
      <xdr:col>50</xdr:col>
      <xdr:colOff>114300</xdr:colOff>
      <xdr:row>58</xdr:row>
      <xdr:rowOff>96971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0016"/>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35916</xdr:rowOff>
    </xdr:from>
    <xdr:to>
      <xdr:col>45</xdr:col>
      <xdr:colOff>177800</xdr:colOff>
      <xdr:row>58</xdr:row>
      <xdr:rowOff>93694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0016"/>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91694</xdr:rowOff>
    </xdr:from>
    <xdr:to>
      <xdr:col>41</xdr:col>
      <xdr:colOff>50800</xdr:colOff>
      <xdr:row>58</xdr:row>
      <xdr:rowOff>93694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5794"/>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34741</xdr:rowOff>
    </xdr:from>
    <xdr:to>
      <xdr:col>55</xdr:col>
      <xdr:colOff>50800</xdr:colOff>
      <xdr:row>58</xdr:row>
      <xdr:rowOff>136341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57618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46171</xdr:rowOff>
    </xdr:from>
    <xdr:to>
      <xdr:col>50</xdr:col>
      <xdr:colOff>165100</xdr:colOff>
      <xdr:row>58</xdr:row>
      <xdr:rowOff>147771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138898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156566</xdr:rowOff>
    </xdr:from>
    <xdr:to>
      <xdr:col>46</xdr:col>
      <xdr:colOff>38100</xdr:colOff>
      <xdr:row>58</xdr:row>
      <xdr:rowOff>86716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103243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42894</xdr:rowOff>
    </xdr:from>
    <xdr:to>
      <xdr:col>41</xdr:col>
      <xdr:colOff>101600</xdr:colOff>
      <xdr:row>58</xdr:row>
      <xdr:rowOff>144494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161021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7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40894</xdr:rowOff>
    </xdr:from>
    <xdr:to>
      <xdr:col>36</xdr:col>
      <xdr:colOff>165100</xdr:colOff>
      <xdr:row>58</xdr:row>
      <xdr:rowOff>142494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159021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67996</xdr:rowOff>
    </xdr:from>
    <xdr:to>
      <xdr:col>55</xdr:col>
      <xdr:colOff>0</xdr:colOff>
      <xdr:row>77</xdr:row>
      <xdr:rowOff>105144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69646"/>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30429</xdr:rowOff>
    </xdr:from>
    <xdr:to>
      <xdr:col>50</xdr:col>
      <xdr:colOff>114300</xdr:colOff>
      <xdr:row>77</xdr:row>
      <xdr:rowOff>67996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207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30429</xdr:rowOff>
    </xdr:from>
    <xdr:to>
      <xdr:col>45</xdr:col>
      <xdr:colOff>177800</xdr:colOff>
      <xdr:row>77</xdr:row>
      <xdr:rowOff>87046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2079"/>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25248</xdr:rowOff>
    </xdr:from>
    <xdr:to>
      <xdr:col>41</xdr:col>
      <xdr:colOff>50800</xdr:colOff>
      <xdr:row>77</xdr:row>
      <xdr:rowOff>87046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26898"/>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54344</xdr:rowOff>
    </xdr:from>
    <xdr:to>
      <xdr:col>55</xdr:col>
      <xdr:colOff>50800</xdr:colOff>
      <xdr:row>77</xdr:row>
      <xdr:rowOff>155944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32771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17196</xdr:rowOff>
    </xdr:from>
    <xdr:to>
      <xdr:col>50</xdr:col>
      <xdr:colOff>165100</xdr:colOff>
      <xdr:row>77</xdr:row>
      <xdr:rowOff>118796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109923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151079</xdr:rowOff>
    </xdr:from>
    <xdr:to>
      <xdr:col>46</xdr:col>
      <xdr:colOff>38100</xdr:colOff>
      <xdr:row>77</xdr:row>
      <xdr:rowOff>81229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72356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36246</xdr:rowOff>
    </xdr:from>
    <xdr:to>
      <xdr:col>41</xdr:col>
      <xdr:colOff>101600</xdr:colOff>
      <xdr:row>77</xdr:row>
      <xdr:rowOff>137846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145898</xdr:rowOff>
    </xdr:from>
    <xdr:to>
      <xdr:col>36</xdr:col>
      <xdr:colOff>165100</xdr:colOff>
      <xdr:row>77</xdr:row>
      <xdr:rowOff>76048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92574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114832</xdr:rowOff>
    </xdr:from>
    <xdr:to>
      <xdr:col>55</xdr:col>
      <xdr:colOff>0</xdr:colOff>
      <xdr:row>98</xdr:row>
      <xdr:rowOff>6965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5482"/>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6965</xdr:rowOff>
    </xdr:from>
    <xdr:to>
      <xdr:col>50</xdr:col>
      <xdr:colOff>114300</xdr:colOff>
      <xdr:row>98</xdr:row>
      <xdr:rowOff>13382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9065"/>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13382</xdr:rowOff>
    </xdr:from>
    <xdr:to>
      <xdr:col>45</xdr:col>
      <xdr:colOff>177800</xdr:colOff>
      <xdr:row>98</xdr:row>
      <xdr:rowOff>54873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1548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54873</xdr:rowOff>
    </xdr:from>
    <xdr:to>
      <xdr:col>41</xdr:col>
      <xdr:colOff>50800</xdr:colOff>
      <xdr:row>98</xdr:row>
      <xdr:rowOff>85799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6973"/>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64032</xdr:rowOff>
    </xdr:from>
    <xdr:to>
      <xdr:col>55</xdr:col>
      <xdr:colOff>50800</xdr:colOff>
      <xdr:row>97</xdr:row>
      <xdr:rowOff>165632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42459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127615</xdr:rowOff>
    </xdr:from>
    <xdr:to>
      <xdr:col>50</xdr:col>
      <xdr:colOff>165100</xdr:colOff>
      <xdr:row>98</xdr:row>
      <xdr:rowOff>57765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48892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134032</xdr:rowOff>
    </xdr:from>
    <xdr:to>
      <xdr:col>46</xdr:col>
      <xdr:colOff>38100</xdr:colOff>
      <xdr:row>98</xdr:row>
      <xdr:rowOff>64182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4073</xdr:rowOff>
    </xdr:from>
    <xdr:to>
      <xdr:col>41</xdr:col>
      <xdr:colOff>101600</xdr:colOff>
      <xdr:row>98</xdr:row>
      <xdr:rowOff>105673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96800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34999</xdr:rowOff>
    </xdr:from>
    <xdr:to>
      <xdr:col>36</xdr:col>
      <xdr:colOff>165100</xdr:colOff>
      <xdr:row>98</xdr:row>
      <xdr:rowOff>136599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65954</xdr:rowOff>
    </xdr:from>
    <xdr:to>
      <xdr:col>85</xdr:col>
      <xdr:colOff>127000</xdr:colOff>
      <xdr:row>36</xdr:row>
      <xdr:rowOff>124704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38154"/>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65954</xdr:rowOff>
    </xdr:from>
    <xdr:to>
      <xdr:col>81</xdr:col>
      <xdr:colOff>50800</xdr:colOff>
      <xdr:row>36</xdr:row>
      <xdr:rowOff>113685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38154"/>
          <a:ext cx="8890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113685</xdr:rowOff>
    </xdr:from>
    <xdr:to>
      <xdr:col>76</xdr:col>
      <xdr:colOff>114300</xdr:colOff>
      <xdr:row>37</xdr:row>
      <xdr:rowOff>6609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588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6609</xdr:rowOff>
    </xdr:from>
    <xdr:to>
      <xdr:col>71</xdr:col>
      <xdr:colOff>177800</xdr:colOff>
      <xdr:row>37</xdr:row>
      <xdr:rowOff>56718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50259"/>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73904</xdr:rowOff>
    </xdr:from>
    <xdr:to>
      <xdr:col>85</xdr:col>
      <xdr:colOff>177800</xdr:colOff>
      <xdr:row>37</xdr:row>
      <xdr:rowOff>4054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96781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15154</xdr:rowOff>
    </xdr:from>
    <xdr:to>
      <xdr:col>81</xdr:col>
      <xdr:colOff>101600</xdr:colOff>
      <xdr:row>36</xdr:row>
      <xdr:rowOff>116754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133281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62885</xdr:rowOff>
    </xdr:from>
    <xdr:to>
      <xdr:col>76</xdr:col>
      <xdr:colOff>165100</xdr:colOff>
      <xdr:row>36</xdr:row>
      <xdr:rowOff>164485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127259</xdr:rowOff>
    </xdr:from>
    <xdr:to>
      <xdr:col>72</xdr:col>
      <xdr:colOff>38100</xdr:colOff>
      <xdr:row>37</xdr:row>
      <xdr:rowOff>57409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73936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xdr:rowOff>
    </xdr:from>
    <xdr:to>
      <xdr:col>67</xdr:col>
      <xdr:colOff>101600</xdr:colOff>
      <xdr:row>37</xdr:row>
      <xdr:rowOff>107518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124045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4121</xdr:rowOff>
    </xdr:from>
    <xdr:to>
      <xdr:col>85</xdr:col>
      <xdr:colOff>127000</xdr:colOff>
      <xdr:row>57</xdr:row>
      <xdr:rowOff>105867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6771"/>
          <a:ext cx="838200" cy="10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121450</xdr:rowOff>
    </xdr:from>
    <xdr:to>
      <xdr:col>81</xdr:col>
      <xdr:colOff>50800</xdr:colOff>
      <xdr:row>57</xdr:row>
      <xdr:rowOff>4121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79750"/>
          <a:ext cx="889000" cy="3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121450</xdr:rowOff>
    </xdr:from>
    <xdr:to>
      <xdr:col>76</xdr:col>
      <xdr:colOff>114300</xdr:colOff>
      <xdr:row>55</xdr:row>
      <xdr:rowOff>124746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79750"/>
          <a:ext cx="889000" cy="17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124746</xdr:rowOff>
    </xdr:from>
    <xdr:to>
      <xdr:col>71</xdr:col>
      <xdr:colOff>177800</xdr:colOff>
      <xdr:row>58</xdr:row>
      <xdr:rowOff>21152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4496"/>
          <a:ext cx="889000" cy="4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55067</xdr:rowOff>
    </xdr:from>
    <xdr:to>
      <xdr:col>85</xdr:col>
      <xdr:colOff>177800</xdr:colOff>
      <xdr:row>57</xdr:row>
      <xdr:rowOff>156667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33494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124771</xdr:rowOff>
    </xdr:from>
    <xdr:to>
      <xdr:col>81</xdr:col>
      <xdr:colOff>101600</xdr:colOff>
      <xdr:row>57</xdr:row>
      <xdr:rowOff>54921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46048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70650</xdr:rowOff>
    </xdr:from>
    <xdr:to>
      <xdr:col>76</xdr:col>
      <xdr:colOff>165100</xdr:colOff>
      <xdr:row>55</xdr:row>
      <xdr:rowOff>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17327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73946</xdr:rowOff>
    </xdr:from>
    <xdr:to>
      <xdr:col>72</xdr:col>
      <xdr:colOff>38100</xdr:colOff>
      <xdr:row>56</xdr:row>
      <xdr:rowOff>4096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20623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141802</xdr:rowOff>
    </xdr:from>
    <xdr:to>
      <xdr:col>67</xdr:col>
      <xdr:colOff>101600</xdr:colOff>
      <xdr:row>58</xdr:row>
      <xdr:rowOff>71952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128910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2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36144</xdr:rowOff>
    </xdr:from>
    <xdr:to>
      <xdr:col>81</xdr:col>
      <xdr:colOff>50800</xdr:colOff>
      <xdr:row>78</xdr:row>
      <xdr:rowOff>128910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9244"/>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160274</xdr:rowOff>
    </xdr:from>
    <xdr:to>
      <xdr:col>76</xdr:col>
      <xdr:colOff>114300</xdr:colOff>
      <xdr:row>78</xdr:row>
      <xdr:rowOff>36144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619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160274</xdr:rowOff>
    </xdr:from>
    <xdr:to>
      <xdr:col>71</xdr:col>
      <xdr:colOff>177800</xdr:colOff>
      <xdr:row>78</xdr:row>
      <xdr:rowOff>122326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61924"/>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78110</xdr:rowOff>
    </xdr:from>
    <xdr:to>
      <xdr:col>81</xdr:col>
      <xdr:colOff>101600</xdr:colOff>
      <xdr:row>79</xdr:row>
      <xdr:rowOff>8260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170837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156794</xdr:rowOff>
    </xdr:from>
    <xdr:to>
      <xdr:col>76</xdr:col>
      <xdr:colOff>165100</xdr:colOff>
      <xdr:row>78</xdr:row>
      <xdr:rowOff>86944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103471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109474</xdr:rowOff>
    </xdr:from>
    <xdr:to>
      <xdr:col>72</xdr:col>
      <xdr:colOff>38100</xdr:colOff>
      <xdr:row>78</xdr:row>
      <xdr:rowOff>39624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71526</xdr:rowOff>
    </xdr:from>
    <xdr:to>
      <xdr:col>67</xdr:col>
      <xdr:colOff>101600</xdr:colOff>
      <xdr:row>79</xdr:row>
      <xdr:rowOff>1676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164253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10846</xdr:rowOff>
    </xdr:from>
    <xdr:to>
      <xdr:col>85</xdr:col>
      <xdr:colOff>127000</xdr:colOff>
      <xdr:row>96</xdr:row>
      <xdr:rowOff>21743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7004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10846</xdr:rowOff>
    </xdr:from>
    <xdr:to>
      <xdr:col>81</xdr:col>
      <xdr:colOff>50800</xdr:colOff>
      <xdr:row>96</xdr:row>
      <xdr:rowOff>48921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70046"/>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48921</xdr:rowOff>
    </xdr:from>
    <xdr:to>
      <xdr:col>76</xdr:col>
      <xdr:colOff>114300</xdr:colOff>
      <xdr:row>96</xdr:row>
      <xdr:rowOff>92444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08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43675</xdr:rowOff>
    </xdr:from>
    <xdr:to>
      <xdr:col>71</xdr:col>
      <xdr:colOff>177800</xdr:colOff>
      <xdr:row>96</xdr:row>
      <xdr:rowOff>92444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02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142393</xdr:rowOff>
    </xdr:from>
    <xdr:to>
      <xdr:col>85</xdr:col>
      <xdr:colOff>177800</xdr:colOff>
      <xdr:row>96</xdr:row>
      <xdr:rowOff>72543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165270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131496</xdr:rowOff>
    </xdr:from>
    <xdr:to>
      <xdr:col>81</xdr:col>
      <xdr:colOff>101600</xdr:colOff>
      <xdr:row>96</xdr:row>
      <xdr:rowOff>61646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78173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169571</xdr:rowOff>
    </xdr:from>
    <xdr:to>
      <xdr:col>76</xdr:col>
      <xdr:colOff>165100</xdr:colOff>
      <xdr:row>96</xdr:row>
      <xdr:rowOff>99721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116248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41644</xdr:rowOff>
    </xdr:from>
    <xdr:to>
      <xdr:col>72</xdr:col>
      <xdr:colOff>38100</xdr:colOff>
      <xdr:row>96</xdr:row>
      <xdr:rowOff>143244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159771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164325</xdr:rowOff>
    </xdr:from>
    <xdr:to>
      <xdr:col>67</xdr:col>
      <xdr:colOff>101600</xdr:colOff>
      <xdr:row>96</xdr:row>
      <xdr:rowOff>94475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111002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総務費、民生費及び教育費である。総務費は、普通交付税の追加交付が昨年度より減となったこと等に伴う財政調整基金の積立金の減少によるものである。民生費は、生活保護に係る扶助費の増や、電力・ガス・食料品等価格高騰緊急支援給付金の給付を実施したことによる増があったものの、前年度の住民税非課税世帯等に対する臨時特別給付金の給付の減があったことから減少した。教育費は、主に本納地区小中一貫型校校舎建設工事完了が完了したこと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財政調整基金については、前年度の決算剰余金</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億円の編入及び普通交付税の追加交付等で年度途中に</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1,136</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千円の積立を行ったが、財源不足を補うために</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842</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千円を取崩ししたため、前年度より残高が減少した。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実質単年度収支については、令和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年度は普通交付税の追加交付等により大幅に改善したが、令和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年度は実質収支が前年度の</a:t>
          </a:r>
          <a:r>
            <a:rPr kumimoji="1" lang="en-US" altLang="ja-JP" sz="1400">
              <a:latin typeface="ＭＳ Ｐゴシック" panose="020B0600070205080204" pitchFamily="50" charset="-128"/>
              <a:ea typeface="ＭＳ Ｐゴシック" panose="020B0600070205080204" pitchFamily="50" charset="-128"/>
            </a:rPr>
            <a:t>63</a:t>
          </a:r>
          <a:r>
            <a:rPr kumimoji="1" lang="ja-JP" altLang="en-US" sz="1400">
              <a:latin typeface="ＭＳ Ｐゴシック" panose="020B0600070205080204" pitchFamily="50" charset="-128"/>
              <a:ea typeface="ＭＳ Ｐゴシック" panose="020B0600070205080204" pitchFamily="50" charset="-128"/>
            </a:rPr>
            <a:t>％程度まで減少したため数値が悪化した。</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一般会計については、前年度の新型コロナウイルス感染症の影響による固定資産税の特例猶予の皆減や普通交付税の追加交付額の減等により、黒字額が減少した。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国民健康保険事業会計については、前年度繰越金が減少したことにより、前年度と比べ黒字額が減少した。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農業集落排水事業会計については、工事請負費の増加により、前年度と比べ黒字額が減少した。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元利償還金は、主に庁舎建設事業や教育施設の耐震工事の償還終了により前年度と比べ</a:t>
          </a:r>
          <a:r>
            <a:rPr kumimoji="1" lang="en-US" altLang="ja-JP" sz="1400">
              <a:latin typeface="ＭＳ Ｐゴシック" panose="020B0600070205080204" pitchFamily="50" charset="-128"/>
              <a:ea typeface="ＭＳ Ｐゴシック" panose="020B0600070205080204" pitchFamily="50" charset="-128"/>
            </a:rPr>
            <a:t>85</a:t>
          </a:r>
          <a:r>
            <a:rPr kumimoji="1" lang="ja-JP" altLang="en-US" sz="1400">
              <a:latin typeface="ＭＳ Ｐゴシック" panose="020B0600070205080204" pitchFamily="50" charset="-128"/>
              <a:ea typeface="ＭＳ Ｐゴシック" panose="020B0600070205080204" pitchFamily="50" charset="-128"/>
            </a:rPr>
            <a:t>百万円の減となった。結果、単年度の実質公債費比率は</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ポイント減少した。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なお、債務負担行為に基づく支出額欄の</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百万円は、茂原市学校給食センター</a:t>
          </a:r>
          <a:r>
            <a:rPr kumimoji="1" lang="en-US" altLang="ja-JP" sz="1400">
              <a:latin typeface="ＭＳ Ｐゴシック" panose="020B0600070205080204" pitchFamily="50" charset="-128"/>
              <a:ea typeface="ＭＳ Ｐゴシック" panose="020B0600070205080204" pitchFamily="50" charset="-128"/>
            </a:rPr>
            <a:t>PFI</a:t>
          </a:r>
          <a:r>
            <a:rPr kumimoji="1" lang="ja-JP" altLang="en-US" sz="1400">
              <a:latin typeface="ＭＳ Ｐゴシック" panose="020B0600070205080204" pitchFamily="50" charset="-128"/>
              <a:ea typeface="ＭＳ Ｐゴシック" panose="020B0600070205080204" pitchFamily="50" charset="-128"/>
            </a:rPr>
            <a:t>事業に係るものであり、本事業は令和</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年度まで続くものである。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年度に借入れした地方債に比して償還元金が上回り、地方債残高が減少したこと等により、将来負担比率は昨年度と比べ、</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ポイント減少した。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今後、河川改修や内水対策等に係る支出が見込まれ、また、一部事務組合で実施される新最終処分場建設、病院及び消防庁舎の建て替えが予定されており、厳しい状況が続くと予想される。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・財政調整基金については、普通交付税の追加交付等に伴い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千円の積立てや決算剰余金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億円を編入したが、財源不足のため年度当初及び補正にて合計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・減債基金については、旧土地開発公社保有地の貸付収入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千円を積立て、第三セクター等改革推進債に係る繰上償還（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・その他特定目的基金については、ふるさと納税による寄附収入を各基金へそれぞれ積立てた。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て活用していくとともに、歳入の確保や歳出の節減に努め、基金積立金の確保を目指す。特に、将来の債務負担削減に有効であることから、減債基金への積立てを可能な限り進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・茂原市民会館等建設基金：茂原市民会館等の建設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・衛藤五郎音楽文化振興基金：音楽文化の振興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・福祉振興基金：福祉活動の推進、生活環境の形成等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・森林環境整備基金：間伐や森林環境整備及びその促進等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・学校等施設建設改修基金：学校等の施設の建設、改修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・茂原市民会館等建設基金：寄附金の積立てによる増加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・衛藤五郎音楽文化振興基金：市内の音楽団体への補助金交付のための基金取崩しによる減少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・福祉振興基金：五郷福祉センターの屋根改修及び駐車場整備等のための基金取崩しによる減少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・森林環境整備基金：森林環境譲与税の積立てによる増加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・学校等施設建設改修基金：寄附金の積立てによる増加</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・寄附金を原資に積立てを行い、必要な事業を精査し、基金の目的に沿って活用していく。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・前年度の決算剰余金のうち、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・普通交付税の追加交付等に伴い、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・財源不足を補うため、年度当初に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千万円、補正にて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・近年頻発する災害等不測の事態に対応できるよう、可能な限り積み増しを図る等、適切に管理していく。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・旧土地開発公社保有地の貸付収入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・第三セクター等改革推進債に係る繰上償還（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万円）を実施したことによる減少。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・将来の債務負担軽減のため、本基金への積立てを実施し、地方債の繰上償還に努める。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82</v>
      </c>
      <c r="C2" s="176"/>
      <c r="D2" s="177"/>
    </row>
    <row r="3" spans="1:119" ht="18.75" customHeight="1" thickBot="1" x14ac:dyDescent="0.25">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34218481</v>
      </c>
      <c r="BO4" s="436"/>
      <c r="BP4" s="436"/>
      <c r="BQ4" s="436"/>
      <c r="BR4" s="436"/>
      <c r="BS4" s="436"/>
      <c r="BT4" s="436"/>
      <c r="BU4" s="437"/>
      <c r="BV4" s="435">
        <v>36725605</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4.3</v>
      </c>
      <c r="CU4" s="576"/>
      <c r="CV4" s="576"/>
      <c r="CW4" s="576"/>
      <c r="CX4" s="576"/>
      <c r="CY4" s="576"/>
      <c r="CZ4" s="576"/>
      <c r="DA4" s="577"/>
      <c r="DB4" s="575">
        <v>6.6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33368379</v>
      </c>
      <c r="BO5" s="407"/>
      <c r="BP5" s="407"/>
      <c r="BQ5" s="407"/>
      <c r="BR5" s="407"/>
      <c r="BS5" s="407"/>
      <c r="BT5" s="407"/>
      <c r="BU5" s="408"/>
      <c r="BV5" s="406">
        <v>35371483</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95.6</v>
      </c>
      <c r="CU5" s="404"/>
      <c r="CV5" s="404"/>
      <c r="CW5" s="404"/>
      <c r="CX5" s="404"/>
      <c r="CY5" s="404"/>
      <c r="CZ5" s="404"/>
      <c r="DA5" s="405"/>
      <c r="DB5" s="403">
        <v>89.3</v>
      </c>
      <c r="DC5" s="404"/>
      <c r="DD5" s="404"/>
      <c r="DE5" s="404"/>
      <c r="DF5" s="404"/>
      <c r="DG5" s="404"/>
      <c r="DH5" s="404"/>
      <c r="DI5" s="405"/>
    </row>
    <row r="6" spans="1:119" ht="18.75" customHeight="1" x14ac:dyDescent="0.2">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850102</v>
      </c>
      <c r="BO6" s="407"/>
      <c r="BP6" s="407"/>
      <c r="BQ6" s="407"/>
      <c r="BR6" s="407"/>
      <c r="BS6" s="407"/>
      <c r="BT6" s="407"/>
      <c r="BU6" s="408"/>
      <c r="BV6" s="406">
        <v>1354122</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98</v>
      </c>
      <c r="CU6" s="550"/>
      <c r="CV6" s="550"/>
      <c r="CW6" s="550"/>
      <c r="CX6" s="550"/>
      <c r="CY6" s="550"/>
      <c r="CZ6" s="550"/>
      <c r="DA6" s="551"/>
      <c r="DB6" s="549">
        <v>95.3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106</v>
      </c>
      <c r="AV7" s="465"/>
      <c r="AW7" s="465"/>
      <c r="AX7" s="465"/>
      <c r="AY7" s="420" t="s">
        <v>107</v>
      </c>
      <c r="AZ7" s="421"/>
      <c r="BA7" s="421"/>
      <c r="BB7" s="421"/>
      <c r="BC7" s="421"/>
      <c r="BD7" s="421"/>
      <c r="BE7" s="421"/>
      <c r="BF7" s="421"/>
      <c r="BG7" s="421"/>
      <c r="BH7" s="421"/>
      <c r="BI7" s="421"/>
      <c r="BJ7" s="421"/>
      <c r="BK7" s="421"/>
      <c r="BL7" s="421"/>
      <c r="BM7" s="422"/>
      <c r="BN7" s="406">
        <v>34629</v>
      </c>
      <c r="BO7" s="407"/>
      <c r="BP7" s="407"/>
      <c r="BQ7" s="407"/>
      <c r="BR7" s="407"/>
      <c r="BS7" s="407"/>
      <c r="BT7" s="407"/>
      <c r="BU7" s="408"/>
      <c r="BV7" s="406">
        <v>55645</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18980335</v>
      </c>
      <c r="CU7" s="407"/>
      <c r="CV7" s="407"/>
      <c r="CW7" s="407"/>
      <c r="CX7" s="407"/>
      <c r="CY7" s="407"/>
      <c r="CZ7" s="407"/>
      <c r="DA7" s="408"/>
      <c r="DB7" s="406">
        <v>19677640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815473</v>
      </c>
      <c r="BO8" s="407"/>
      <c r="BP8" s="407"/>
      <c r="BQ8" s="407"/>
      <c r="BR8" s="407"/>
      <c r="BS8" s="407"/>
      <c r="BT8" s="407"/>
      <c r="BU8" s="408"/>
      <c r="BV8" s="406">
        <v>1298477</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0.78</v>
      </c>
      <c r="CU8" s="510"/>
      <c r="CV8" s="510"/>
      <c r="CW8" s="510"/>
      <c r="CX8" s="510"/>
      <c r="CY8" s="510"/>
      <c r="CZ8" s="510"/>
      <c r="DA8" s="511"/>
      <c r="DB8" s="509">
        <v>0.8</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86782</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95</v>
      </c>
      <c r="AV9" s="465"/>
      <c r="AW9" s="465"/>
      <c r="AX9" s="465"/>
      <c r="AY9" s="420" t="s">
        <v>117</v>
      </c>
      <c r="AZ9" s="421"/>
      <c r="BA9" s="421"/>
      <c r="BB9" s="421"/>
      <c r="BC9" s="421"/>
      <c r="BD9" s="421"/>
      <c r="BE9" s="421"/>
      <c r="BF9" s="421"/>
      <c r="BG9" s="421"/>
      <c r="BH9" s="421"/>
      <c r="BI9" s="421"/>
      <c r="BJ9" s="421"/>
      <c r="BK9" s="421"/>
      <c r="BL9" s="421"/>
      <c r="BM9" s="422"/>
      <c r="BN9" s="406">
        <v>-483004</v>
      </c>
      <c r="BO9" s="407"/>
      <c r="BP9" s="407"/>
      <c r="BQ9" s="407"/>
      <c r="BR9" s="407"/>
      <c r="BS9" s="407"/>
      <c r="BT9" s="407"/>
      <c r="BU9" s="408"/>
      <c r="BV9" s="406">
        <v>561000</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16</v>
      </c>
      <c r="CU9" s="404"/>
      <c r="CV9" s="404"/>
      <c r="CW9" s="404"/>
      <c r="CX9" s="404"/>
      <c r="CY9" s="404"/>
      <c r="CZ9" s="404"/>
      <c r="DA9" s="405"/>
      <c r="DB9" s="403">
        <v>15.9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119</v>
      </c>
      <c r="M10" s="363"/>
      <c r="N10" s="363"/>
      <c r="O10" s="363"/>
      <c r="P10" s="363"/>
      <c r="Q10" s="364"/>
      <c r="R10" s="359">
        <v>89688</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106</v>
      </c>
      <c r="AV10" s="465"/>
      <c r="AW10" s="465"/>
      <c r="AX10" s="465"/>
      <c r="AY10" s="420" t="s">
        <v>121</v>
      </c>
      <c r="AZ10" s="421"/>
      <c r="BA10" s="421"/>
      <c r="BB10" s="421"/>
      <c r="BC10" s="421"/>
      <c r="BD10" s="421"/>
      <c r="BE10" s="421"/>
      <c r="BF10" s="421"/>
      <c r="BG10" s="421"/>
      <c r="BH10" s="421"/>
      <c r="BI10" s="421"/>
      <c r="BJ10" s="421"/>
      <c r="BK10" s="421"/>
      <c r="BL10" s="421"/>
      <c r="BM10" s="422"/>
      <c r="BN10" s="406">
        <v>111398</v>
      </c>
      <c r="BO10" s="407"/>
      <c r="BP10" s="407"/>
      <c r="BQ10" s="407"/>
      <c r="BR10" s="407"/>
      <c r="BS10" s="407"/>
      <c r="BT10" s="407"/>
      <c r="BU10" s="408"/>
      <c r="BV10" s="406">
        <v>1150014</v>
      </c>
      <c r="BW10" s="407"/>
      <c r="BX10" s="407"/>
      <c r="BY10" s="407"/>
      <c r="BZ10" s="407"/>
      <c r="CA10" s="407"/>
      <c r="CB10" s="407"/>
      <c r="CC10" s="408"/>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123</v>
      </c>
      <c r="M11" s="368"/>
      <c r="N11" s="368"/>
      <c r="O11" s="368"/>
      <c r="P11" s="368"/>
      <c r="Q11" s="369"/>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3" t="s">
        <v>125</v>
      </c>
      <c r="AN11" s="363"/>
      <c r="AO11" s="363"/>
      <c r="AP11" s="363"/>
      <c r="AQ11" s="363"/>
      <c r="AR11" s="363"/>
      <c r="AS11" s="363"/>
      <c r="AT11" s="364"/>
      <c r="AU11" s="464" t="s">
        <v>110</v>
      </c>
      <c r="AV11" s="465"/>
      <c r="AW11" s="465"/>
      <c r="AX11" s="465"/>
      <c r="AY11" s="420" t="s">
        <v>126</v>
      </c>
      <c r="AZ11" s="421"/>
      <c r="BA11" s="421"/>
      <c r="BB11" s="421"/>
      <c r="BC11" s="421"/>
      <c r="BD11" s="421"/>
      <c r="BE11" s="421"/>
      <c r="BF11" s="421"/>
      <c r="BG11" s="421"/>
      <c r="BH11" s="421"/>
      <c r="BI11" s="421"/>
      <c r="BJ11" s="421"/>
      <c r="BK11" s="421"/>
      <c r="BL11" s="421"/>
      <c r="BM11" s="422"/>
      <c r="BN11" s="406">
        <v>50000</v>
      </c>
      <c r="BO11" s="407"/>
      <c r="BP11" s="407"/>
      <c r="BQ11" s="407"/>
      <c r="BR11" s="407"/>
      <c r="BS11" s="407"/>
      <c r="BT11" s="407"/>
      <c r="BU11" s="408"/>
      <c r="BV11" s="406">
        <v>60000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129</v>
      </c>
      <c r="DC11" s="510"/>
      <c r="DD11" s="510"/>
      <c r="DE11" s="510"/>
      <c r="DF11" s="510"/>
      <c r="DG11" s="510"/>
      <c r="DH11" s="510"/>
      <c r="DI11" s="511"/>
    </row>
    <row r="12" spans="1:119" ht="18.75" customHeight="1" x14ac:dyDescent="0.2">
      <c r="A12" s="175"/>
      <c r="B12" s="512" t="s">
        <v>130</v>
      </c>
      <c r="C12" s="513"/>
      <c r="D12" s="513"/>
      <c r="E12" s="513"/>
      <c r="F12" s="513"/>
      <c r="G12" s="513"/>
      <c r="H12" s="513"/>
      <c r="I12" s="513"/>
      <c r="J12" s="513"/>
      <c r="K12" s="514"/>
      <c r="L12" s="521" t="s">
        <v>131</v>
      </c>
      <c r="M12" s="522"/>
      <c r="N12" s="522"/>
      <c r="O12" s="522"/>
      <c r="P12" s="522"/>
      <c r="Q12" s="523"/>
      <c r="R12" s="524">
        <v>87358</v>
      </c>
      <c r="S12" s="525"/>
      <c r="T12" s="525"/>
      <c r="U12" s="525"/>
      <c r="V12" s="526"/>
      <c r="W12" s="527" t="s">
        <v>1</v>
      </c>
      <c r="X12" s="465"/>
      <c r="Y12" s="465"/>
      <c r="Z12" s="465"/>
      <c r="AA12" s="465"/>
      <c r="AB12" s="528"/>
      <c r="AC12" s="529" t="s">
        <v>132</v>
      </c>
      <c r="AD12" s="530"/>
      <c r="AE12" s="530"/>
      <c r="AF12" s="530"/>
      <c r="AG12" s="531"/>
      <c r="AH12" s="529" t="s">
        <v>133</v>
      </c>
      <c r="AI12" s="530"/>
      <c r="AJ12" s="530"/>
      <c r="AK12" s="530"/>
      <c r="AL12" s="532"/>
      <c r="AM12" s="463" t="s">
        <v>134</v>
      </c>
      <c r="AN12" s="363"/>
      <c r="AO12" s="363"/>
      <c r="AP12" s="363"/>
      <c r="AQ12" s="363"/>
      <c r="AR12" s="363"/>
      <c r="AS12" s="363"/>
      <c r="AT12" s="364"/>
      <c r="AU12" s="464" t="s">
        <v>110</v>
      </c>
      <c r="AV12" s="465"/>
      <c r="AW12" s="465"/>
      <c r="AX12" s="465"/>
      <c r="AY12" s="420" t="s">
        <v>135</v>
      </c>
      <c r="AZ12" s="421"/>
      <c r="BA12" s="421"/>
      <c r="BB12" s="421"/>
      <c r="BC12" s="421"/>
      <c r="BD12" s="421"/>
      <c r="BE12" s="421"/>
      <c r="BF12" s="421"/>
      <c r="BG12" s="421"/>
      <c r="BH12" s="421"/>
      <c r="BI12" s="421"/>
      <c r="BJ12" s="421"/>
      <c r="BK12" s="421"/>
      <c r="BL12" s="421"/>
      <c r="BM12" s="422"/>
      <c r="BN12" s="406">
        <v>908423</v>
      </c>
      <c r="BO12" s="407"/>
      <c r="BP12" s="407"/>
      <c r="BQ12" s="407"/>
      <c r="BR12" s="407"/>
      <c r="BS12" s="407"/>
      <c r="BT12" s="407"/>
      <c r="BU12" s="408"/>
      <c r="BV12" s="406">
        <v>750000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137</v>
      </c>
      <c r="CU12" s="510"/>
      <c r="CV12" s="510"/>
      <c r="CW12" s="510"/>
      <c r="CX12" s="510"/>
      <c r="CY12" s="510"/>
      <c r="CZ12" s="510"/>
      <c r="DA12" s="511"/>
      <c r="DB12" s="509" t="s">
        <v>137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138</v>
      </c>
      <c r="N13" s="491"/>
      <c r="O13" s="491"/>
      <c r="P13" s="491"/>
      <c r="Q13" s="492"/>
      <c r="R13" s="493">
        <v>85859</v>
      </c>
      <c r="S13" s="494"/>
      <c r="T13" s="494"/>
      <c r="U13" s="494"/>
      <c r="V13" s="495"/>
      <c r="W13" s="496" t="s">
        <v>139</v>
      </c>
      <c r="X13" s="392"/>
      <c r="Y13" s="392"/>
      <c r="Z13" s="392"/>
      <c r="AA13" s="392"/>
      <c r="AB13" s="393"/>
      <c r="AC13" s="359">
        <v>1246</v>
      </c>
      <c r="AD13" s="360"/>
      <c r="AE13" s="360"/>
      <c r="AF13" s="360"/>
      <c r="AG13" s="361"/>
      <c r="AH13" s="359">
        <v>1298</v>
      </c>
      <c r="AI13" s="360"/>
      <c r="AJ13" s="360"/>
      <c r="AK13" s="360"/>
      <c r="AL13" s="419"/>
      <c r="AM13" s="463" t="s">
        <v>140</v>
      </c>
      <c r="AN13" s="363"/>
      <c r="AO13" s="363"/>
      <c r="AP13" s="363"/>
      <c r="AQ13" s="363"/>
      <c r="AR13" s="363"/>
      <c r="AS13" s="363"/>
      <c r="AT13" s="364"/>
      <c r="AU13" s="464" t="s">
        <v>141</v>
      </c>
      <c r="AV13" s="465"/>
      <c r="AW13" s="465"/>
      <c r="AX13" s="465"/>
      <c r="AY13" s="420" t="s">
        <v>142</v>
      </c>
      <c r="AZ13" s="421"/>
      <c r="BA13" s="421"/>
      <c r="BB13" s="421"/>
      <c r="BC13" s="421"/>
      <c r="BD13" s="421"/>
      <c r="BE13" s="421"/>
      <c r="BF13" s="421"/>
      <c r="BG13" s="421"/>
      <c r="BH13" s="421"/>
      <c r="BI13" s="421"/>
      <c r="BJ13" s="421"/>
      <c r="BK13" s="421"/>
      <c r="BL13" s="421"/>
      <c r="BM13" s="422"/>
      <c r="BN13" s="406">
        <v>-1230029</v>
      </c>
      <c r="BO13" s="407"/>
      <c r="BP13" s="407"/>
      <c r="BQ13" s="407"/>
      <c r="BR13" s="407"/>
      <c r="BS13" s="407"/>
      <c r="BT13" s="407"/>
      <c r="BU13" s="408"/>
      <c r="BV13" s="406">
        <v>1021014</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11</v>
      </c>
      <c r="CU13" s="404"/>
      <c r="CV13" s="404"/>
      <c r="CW13" s="404"/>
      <c r="CX13" s="404"/>
      <c r="CY13" s="404"/>
      <c r="CZ13" s="404"/>
      <c r="DA13" s="405"/>
      <c r="DB13" s="403">
        <v>10.6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144</v>
      </c>
      <c r="M14" s="533"/>
      <c r="N14" s="533"/>
      <c r="O14" s="533"/>
      <c r="P14" s="533"/>
      <c r="Q14" s="534"/>
      <c r="R14" s="493">
        <v>87814</v>
      </c>
      <c r="S14" s="494"/>
      <c r="T14" s="494"/>
      <c r="U14" s="494"/>
      <c r="V14" s="495"/>
      <c r="W14" s="497"/>
      <c r="X14" s="395"/>
      <c r="Y14" s="395"/>
      <c r="Z14" s="395"/>
      <c r="AA14" s="395"/>
      <c r="AB14" s="396"/>
      <c r="AC14" s="486">
        <v>3.3</v>
      </c>
      <c r="AD14" s="487"/>
      <c r="AE14" s="487"/>
      <c r="AF14" s="487"/>
      <c r="AG14" s="488"/>
      <c r="AH14" s="486">
        <v>3.4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v>81.900000000000006</v>
      </c>
      <c r="CU14" s="504"/>
      <c r="CV14" s="504"/>
      <c r="CW14" s="504"/>
      <c r="CX14" s="504"/>
      <c r="CY14" s="504"/>
      <c r="CZ14" s="504"/>
      <c r="DA14" s="505"/>
      <c r="DB14" s="503">
        <v>84.3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146</v>
      </c>
      <c r="N15" s="491"/>
      <c r="O15" s="491"/>
      <c r="P15" s="491"/>
      <c r="Q15" s="492"/>
      <c r="R15" s="493">
        <v>86429</v>
      </c>
      <c r="S15" s="494"/>
      <c r="T15" s="494"/>
      <c r="U15" s="494"/>
      <c r="V15" s="495"/>
      <c r="W15" s="496" t="s">
        <v>147</v>
      </c>
      <c r="X15" s="392"/>
      <c r="Y15" s="392"/>
      <c r="Z15" s="392"/>
      <c r="AA15" s="392"/>
      <c r="AB15" s="393"/>
      <c r="AC15" s="359">
        <v>9980</v>
      </c>
      <c r="AD15" s="360"/>
      <c r="AE15" s="360"/>
      <c r="AF15" s="360"/>
      <c r="AG15" s="361"/>
      <c r="AH15" s="359">
        <v>10430</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11620599</v>
      </c>
      <c r="BO15" s="436"/>
      <c r="BP15" s="436"/>
      <c r="BQ15" s="436"/>
      <c r="BR15" s="436"/>
      <c r="BS15" s="436"/>
      <c r="BT15" s="436"/>
      <c r="BU15" s="437"/>
      <c r="BV15" s="435">
        <v>11350889</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26.5</v>
      </c>
      <c r="AD16" s="487"/>
      <c r="AE16" s="487"/>
      <c r="AF16" s="487"/>
      <c r="AG16" s="488"/>
      <c r="AH16" s="486">
        <v>27.1</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15399450</v>
      </c>
      <c r="BO16" s="407"/>
      <c r="BP16" s="407"/>
      <c r="BQ16" s="407"/>
      <c r="BR16" s="407"/>
      <c r="BS16" s="407"/>
      <c r="BT16" s="407"/>
      <c r="BU16" s="408"/>
      <c r="BV16" s="406">
        <v>14845722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153</v>
      </c>
      <c r="N17" s="500"/>
      <c r="O17" s="500"/>
      <c r="P17" s="500"/>
      <c r="Q17" s="501"/>
      <c r="R17" s="483" t="s">
        <v>154</v>
      </c>
      <c r="S17" s="484"/>
      <c r="T17" s="484"/>
      <c r="U17" s="484"/>
      <c r="V17" s="485"/>
      <c r="W17" s="496" t="s">
        <v>155</v>
      </c>
      <c r="X17" s="392"/>
      <c r="Y17" s="392"/>
      <c r="Z17" s="392"/>
      <c r="AA17" s="392"/>
      <c r="AB17" s="393"/>
      <c r="AC17" s="359">
        <v>26464</v>
      </c>
      <c r="AD17" s="360"/>
      <c r="AE17" s="360"/>
      <c r="AF17" s="360"/>
      <c r="AG17" s="361"/>
      <c r="AH17" s="359">
        <v>26802</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14709866</v>
      </c>
      <c r="BO17" s="407"/>
      <c r="BP17" s="407"/>
      <c r="BQ17" s="407"/>
      <c r="BR17" s="407"/>
      <c r="BS17" s="407"/>
      <c r="BT17" s="407"/>
      <c r="BU17" s="408"/>
      <c r="BV17" s="406">
        <v>14374211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157</v>
      </c>
      <c r="C18" s="457"/>
      <c r="D18" s="457"/>
      <c r="E18" s="458"/>
      <c r="F18" s="458"/>
      <c r="G18" s="458"/>
      <c r="H18" s="458"/>
      <c r="I18" s="458"/>
      <c r="J18" s="458"/>
      <c r="K18" s="458"/>
      <c r="L18" s="459">
        <v>99.92</v>
      </c>
      <c r="M18" s="459"/>
      <c r="N18" s="459"/>
      <c r="O18" s="459"/>
      <c r="P18" s="459"/>
      <c r="Q18" s="459"/>
      <c r="R18" s="460"/>
      <c r="S18" s="460"/>
      <c r="T18" s="460"/>
      <c r="U18" s="460"/>
      <c r="V18" s="461"/>
      <c r="W18" s="477"/>
      <c r="X18" s="478"/>
      <c r="Y18" s="478"/>
      <c r="Z18" s="478"/>
      <c r="AA18" s="478"/>
      <c r="AB18" s="502"/>
      <c r="AC18" s="376">
        <v>70.2</v>
      </c>
      <c r="AD18" s="377"/>
      <c r="AE18" s="377"/>
      <c r="AF18" s="377"/>
      <c r="AG18" s="462"/>
      <c r="AH18" s="376">
        <v>69.599999999999994</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18884332</v>
      </c>
      <c r="BO18" s="407"/>
      <c r="BP18" s="407"/>
      <c r="BQ18" s="407"/>
      <c r="BR18" s="407"/>
      <c r="BS18" s="407"/>
      <c r="BT18" s="407"/>
      <c r="BU18" s="408"/>
      <c r="BV18" s="406">
        <v>18702652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159</v>
      </c>
      <c r="C19" s="457"/>
      <c r="D19" s="457"/>
      <c r="E19" s="458"/>
      <c r="F19" s="458"/>
      <c r="G19" s="458"/>
      <c r="H19" s="458"/>
      <c r="I19" s="458"/>
      <c r="J19" s="458"/>
      <c r="K19" s="458"/>
      <c r="L19" s="466">
        <v>869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23146924</v>
      </c>
      <c r="BO19" s="407"/>
      <c r="BP19" s="407"/>
      <c r="BQ19" s="407"/>
      <c r="BR19" s="407"/>
      <c r="BS19" s="407"/>
      <c r="BT19" s="407"/>
      <c r="BU19" s="408"/>
      <c r="BV19" s="406">
        <v>23901528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161</v>
      </c>
      <c r="C20" s="457"/>
      <c r="D20" s="457"/>
      <c r="E20" s="458"/>
      <c r="F20" s="458"/>
      <c r="G20" s="458"/>
      <c r="H20" s="458"/>
      <c r="I20" s="458"/>
      <c r="J20" s="458"/>
      <c r="K20" s="458"/>
      <c r="L20" s="466">
        <v>37120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37460834</v>
      </c>
      <c r="BO22" s="436"/>
      <c r="BP22" s="436"/>
      <c r="BQ22" s="436"/>
      <c r="BR22" s="436"/>
      <c r="BS22" s="436"/>
      <c r="BT22" s="436"/>
      <c r="BU22" s="437"/>
      <c r="BV22" s="435">
        <v>39084490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25463654</v>
      </c>
      <c r="BO23" s="407"/>
      <c r="BP23" s="407"/>
      <c r="BQ23" s="407"/>
      <c r="BR23" s="407"/>
      <c r="BS23" s="407"/>
      <c r="BT23" s="407"/>
      <c r="BU23" s="408"/>
      <c r="BV23" s="406">
        <v>26272239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171</v>
      </c>
      <c r="F24" s="363"/>
      <c r="G24" s="363"/>
      <c r="H24" s="363"/>
      <c r="I24" s="363"/>
      <c r="J24" s="363"/>
      <c r="K24" s="364"/>
      <c r="L24" s="359">
        <v>1</v>
      </c>
      <c r="M24" s="360"/>
      <c r="N24" s="360"/>
      <c r="O24" s="360"/>
      <c r="P24" s="361"/>
      <c r="Q24" s="359">
        <v>9000</v>
      </c>
      <c r="R24" s="360"/>
      <c r="S24" s="360"/>
      <c r="T24" s="360"/>
      <c r="U24" s="360"/>
      <c r="V24" s="361"/>
      <c r="W24" s="449"/>
      <c r="X24" s="386"/>
      <c r="Y24" s="387"/>
      <c r="Z24" s="362" t="s">
        <v>172</v>
      </c>
      <c r="AA24" s="363"/>
      <c r="AB24" s="363"/>
      <c r="AC24" s="363"/>
      <c r="AD24" s="363"/>
      <c r="AE24" s="363"/>
      <c r="AF24" s="363"/>
      <c r="AG24" s="364"/>
      <c r="AH24" s="359">
        <v>558</v>
      </c>
      <c r="AI24" s="360"/>
      <c r="AJ24" s="360"/>
      <c r="AK24" s="360"/>
      <c r="AL24" s="361"/>
      <c r="AM24" s="359">
        <v>1748772</v>
      </c>
      <c r="AN24" s="360"/>
      <c r="AO24" s="360"/>
      <c r="AP24" s="360"/>
      <c r="AQ24" s="360"/>
      <c r="AR24" s="361"/>
      <c r="AS24" s="359">
        <v>3134</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21658720</v>
      </c>
      <c r="BO24" s="407"/>
      <c r="BP24" s="407"/>
      <c r="BQ24" s="407"/>
      <c r="BR24" s="407"/>
      <c r="BS24" s="407"/>
      <c r="BT24" s="407"/>
      <c r="BU24" s="408"/>
      <c r="BV24" s="406">
        <v>22447719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174</v>
      </c>
      <c r="F25" s="363"/>
      <c r="G25" s="363"/>
      <c r="H25" s="363"/>
      <c r="I25" s="363"/>
      <c r="J25" s="363"/>
      <c r="K25" s="364"/>
      <c r="L25" s="359">
        <v>1</v>
      </c>
      <c r="M25" s="360"/>
      <c r="N25" s="360"/>
      <c r="O25" s="360"/>
      <c r="P25" s="361"/>
      <c r="Q25" s="359">
        <v>7750</v>
      </c>
      <c r="R25" s="360"/>
      <c r="S25" s="360"/>
      <c r="T25" s="360"/>
      <c r="U25" s="360"/>
      <c r="V25" s="361"/>
      <c r="W25" s="449"/>
      <c r="X25" s="386"/>
      <c r="Y25" s="387"/>
      <c r="Z25" s="362" t="s">
        <v>175</v>
      </c>
      <c r="AA25" s="363"/>
      <c r="AB25" s="363"/>
      <c r="AC25" s="363"/>
      <c r="AD25" s="363"/>
      <c r="AE25" s="363"/>
      <c r="AF25" s="363"/>
      <c r="AG25" s="364"/>
      <c r="AH25" s="359" t="s">
        <v>137</v>
      </c>
      <c r="AI25" s="360"/>
      <c r="AJ25" s="360"/>
      <c r="AK25" s="360"/>
      <c r="AL25" s="361"/>
      <c r="AM25" s="359" t="s">
        <v>137</v>
      </c>
      <c r="AN25" s="360"/>
      <c r="AO25" s="360"/>
      <c r="AP25" s="360"/>
      <c r="AQ25" s="360"/>
      <c r="AR25" s="361"/>
      <c r="AS25" s="359" t="s">
        <v>137</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5691330</v>
      </c>
      <c r="BO25" s="436"/>
      <c r="BP25" s="436"/>
      <c r="BQ25" s="436"/>
      <c r="BR25" s="436"/>
      <c r="BS25" s="436"/>
      <c r="BT25" s="436"/>
      <c r="BU25" s="437"/>
      <c r="BV25" s="435">
        <v>6284682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177</v>
      </c>
      <c r="F26" s="363"/>
      <c r="G26" s="363"/>
      <c r="H26" s="363"/>
      <c r="I26" s="363"/>
      <c r="J26" s="363"/>
      <c r="K26" s="364"/>
      <c r="L26" s="359">
        <v>1</v>
      </c>
      <c r="M26" s="360"/>
      <c r="N26" s="360"/>
      <c r="O26" s="360"/>
      <c r="P26" s="361"/>
      <c r="Q26" s="359">
        <v>7000</v>
      </c>
      <c r="R26" s="360"/>
      <c r="S26" s="360"/>
      <c r="T26" s="360"/>
      <c r="U26" s="360"/>
      <c r="V26" s="361"/>
      <c r="W26" s="449"/>
      <c r="X26" s="386"/>
      <c r="Y26" s="387"/>
      <c r="Z26" s="362" t="s">
        <v>178</v>
      </c>
      <c r="AA26" s="417"/>
      <c r="AB26" s="417"/>
      <c r="AC26" s="417"/>
      <c r="AD26" s="417"/>
      <c r="AE26" s="417"/>
      <c r="AF26" s="417"/>
      <c r="AG26" s="418"/>
      <c r="AH26" s="359">
        <v>21</v>
      </c>
      <c r="AI26" s="360"/>
      <c r="AJ26" s="360"/>
      <c r="AK26" s="360"/>
      <c r="AL26" s="361"/>
      <c r="AM26" s="359">
        <v>68754</v>
      </c>
      <c r="AN26" s="360"/>
      <c r="AO26" s="360"/>
      <c r="AP26" s="360"/>
      <c r="AQ26" s="360"/>
      <c r="AR26" s="361"/>
      <c r="AS26" s="359">
        <v>3274</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128</v>
      </c>
      <c r="BO26" s="407"/>
      <c r="BP26" s="407"/>
      <c r="BQ26" s="407"/>
      <c r="BR26" s="407"/>
      <c r="BS26" s="407"/>
      <c r="BT26" s="407"/>
      <c r="BU26" s="408"/>
      <c r="BV26" s="406" t="s">
        <v>137</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180</v>
      </c>
      <c r="F27" s="363"/>
      <c r="G27" s="363"/>
      <c r="H27" s="363"/>
      <c r="I27" s="363"/>
      <c r="J27" s="363"/>
      <c r="K27" s="364"/>
      <c r="L27" s="359">
        <v>1</v>
      </c>
      <c r="M27" s="360"/>
      <c r="N27" s="360"/>
      <c r="O27" s="360"/>
      <c r="P27" s="361"/>
      <c r="Q27" s="359">
        <v>4850</v>
      </c>
      <c r="R27" s="360"/>
      <c r="S27" s="360"/>
      <c r="T27" s="360"/>
      <c r="U27" s="360"/>
      <c r="V27" s="361"/>
      <c r="W27" s="449"/>
      <c r="X27" s="386"/>
      <c r="Y27" s="387"/>
      <c r="Z27" s="362" t="s">
        <v>181</v>
      </c>
      <c r="AA27" s="363"/>
      <c r="AB27" s="363"/>
      <c r="AC27" s="363"/>
      <c r="AD27" s="363"/>
      <c r="AE27" s="363"/>
      <c r="AF27" s="363"/>
      <c r="AG27" s="364"/>
      <c r="AH27" s="359">
        <v>10</v>
      </c>
      <c r="AI27" s="360"/>
      <c r="AJ27" s="360"/>
      <c r="AK27" s="360"/>
      <c r="AL27" s="361"/>
      <c r="AM27" s="359">
        <v>33544</v>
      </c>
      <c r="AN27" s="360"/>
      <c r="AO27" s="360"/>
      <c r="AP27" s="360"/>
      <c r="AQ27" s="360"/>
      <c r="AR27" s="361"/>
      <c r="AS27" s="359">
        <v>3354</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340000</v>
      </c>
      <c r="BO27" s="441"/>
      <c r="BP27" s="441"/>
      <c r="BQ27" s="441"/>
      <c r="BR27" s="441"/>
      <c r="BS27" s="441"/>
      <c r="BT27" s="441"/>
      <c r="BU27" s="442"/>
      <c r="BV27" s="440">
        <v>340000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183</v>
      </c>
      <c r="F28" s="363"/>
      <c r="G28" s="363"/>
      <c r="H28" s="363"/>
      <c r="I28" s="363"/>
      <c r="J28" s="363"/>
      <c r="K28" s="364"/>
      <c r="L28" s="359">
        <v>1</v>
      </c>
      <c r="M28" s="360"/>
      <c r="N28" s="360"/>
      <c r="O28" s="360"/>
      <c r="P28" s="361"/>
      <c r="Q28" s="359">
        <v>4350</v>
      </c>
      <c r="R28" s="360"/>
      <c r="S28" s="360"/>
      <c r="T28" s="360"/>
      <c r="U28" s="360"/>
      <c r="V28" s="361"/>
      <c r="W28" s="449"/>
      <c r="X28" s="386"/>
      <c r="Y28" s="387"/>
      <c r="Z28" s="362" t="s">
        <v>184</v>
      </c>
      <c r="AA28" s="363"/>
      <c r="AB28" s="363"/>
      <c r="AC28" s="363"/>
      <c r="AD28" s="363"/>
      <c r="AE28" s="363"/>
      <c r="AF28" s="363"/>
      <c r="AG28" s="364"/>
      <c r="AH28" s="359" t="s">
        <v>137</v>
      </c>
      <c r="AI28" s="360"/>
      <c r="AJ28" s="360"/>
      <c r="AK28" s="360"/>
      <c r="AL28" s="361"/>
      <c r="AM28" s="359" t="s">
        <v>137</v>
      </c>
      <c r="AN28" s="360"/>
      <c r="AO28" s="360"/>
      <c r="AP28" s="360"/>
      <c r="AQ28" s="360"/>
      <c r="AR28" s="361"/>
      <c r="AS28" s="359" t="s">
        <v>185</v>
      </c>
      <c r="AT28" s="360"/>
      <c r="AU28" s="360"/>
      <c r="AV28" s="360"/>
      <c r="AW28" s="360"/>
      <c r="AX28" s="419"/>
      <c r="AY28" s="423" t="s">
        <v>186</v>
      </c>
      <c r="AZ28" s="424"/>
      <c r="BA28" s="424"/>
      <c r="BB28" s="425"/>
      <c r="BC28" s="432" t="s">
        <v>49</v>
      </c>
      <c r="BD28" s="433"/>
      <c r="BE28" s="433"/>
      <c r="BF28" s="433"/>
      <c r="BG28" s="433"/>
      <c r="BH28" s="433"/>
      <c r="BI28" s="433"/>
      <c r="BJ28" s="433"/>
      <c r="BK28" s="433"/>
      <c r="BL28" s="433"/>
      <c r="BM28" s="434"/>
      <c r="BN28" s="435">
        <v>3449198</v>
      </c>
      <c r="BO28" s="436"/>
      <c r="BP28" s="436"/>
      <c r="BQ28" s="436"/>
      <c r="BR28" s="436"/>
      <c r="BS28" s="436"/>
      <c r="BT28" s="436"/>
      <c r="BU28" s="437"/>
      <c r="BV28" s="435">
        <v>3546223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187</v>
      </c>
      <c r="F29" s="363"/>
      <c r="G29" s="363"/>
      <c r="H29" s="363"/>
      <c r="I29" s="363"/>
      <c r="J29" s="363"/>
      <c r="K29" s="364"/>
      <c r="L29" s="359">
        <v>20</v>
      </c>
      <c r="M29" s="360"/>
      <c r="N29" s="360"/>
      <c r="O29" s="360"/>
      <c r="P29" s="361"/>
      <c r="Q29" s="359">
        <v>4050</v>
      </c>
      <c r="R29" s="360"/>
      <c r="S29" s="360"/>
      <c r="T29" s="360"/>
      <c r="U29" s="360"/>
      <c r="V29" s="361"/>
      <c r="W29" s="450"/>
      <c r="X29" s="451"/>
      <c r="Y29" s="452"/>
      <c r="Z29" s="362" t="s">
        <v>188</v>
      </c>
      <c r="AA29" s="363"/>
      <c r="AB29" s="363"/>
      <c r="AC29" s="363"/>
      <c r="AD29" s="363"/>
      <c r="AE29" s="363"/>
      <c r="AF29" s="363"/>
      <c r="AG29" s="364"/>
      <c r="AH29" s="359">
        <v>568</v>
      </c>
      <c r="AI29" s="360"/>
      <c r="AJ29" s="360"/>
      <c r="AK29" s="360"/>
      <c r="AL29" s="361"/>
      <c r="AM29" s="359">
        <v>1782316</v>
      </c>
      <c r="AN29" s="360"/>
      <c r="AO29" s="360"/>
      <c r="AP29" s="360"/>
      <c r="AQ29" s="360"/>
      <c r="AR29" s="361"/>
      <c r="AS29" s="359">
        <v>3138</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23052</v>
      </c>
      <c r="BO29" s="407"/>
      <c r="BP29" s="407"/>
      <c r="BQ29" s="407"/>
      <c r="BR29" s="407"/>
      <c r="BS29" s="407"/>
      <c r="BT29" s="407"/>
      <c r="BU29" s="408"/>
      <c r="BV29" s="406">
        <v>58997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100.6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335876</v>
      </c>
      <c r="BO30" s="441"/>
      <c r="BP30" s="441"/>
      <c r="BQ30" s="441"/>
      <c r="BR30" s="441"/>
      <c r="BS30" s="441"/>
      <c r="BT30" s="441"/>
      <c r="BU30" s="442"/>
      <c r="BV30" s="440">
        <v>344386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197</v>
      </c>
      <c r="D33" s="358"/>
      <c r="E33" s="357" t="s">
        <v>198</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201</v>
      </c>
      <c r="AN33" s="358"/>
      <c r="AO33" s="357" t="s">
        <v>200</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197</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農業集落排水事業会計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長生郡市広域市町村圏組合（一般会計）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長生郡市広域市町村圏組合（火葬場・斎場事業会計）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長生郡市広域市町村圏組合（病院事業会計）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駐車場事業会計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長生郡市広域市町村圏組合（水道事業会計）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九十九里地域水道企業団（水道用水供給事業会計）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千葉県市町村総合事務組合（一般会計）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千葉県市町村総合事務組合（千葉県自治会館管理運営特別会計）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千葉県市町村総合事務組合（千葉県自治研修センター特別会計）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千葉県市町村総合事務組合（千葉県市町村交通災害共済特別会計）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千葉県後期高齢者医療広域連合（一般会計）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hhi/4+JZ7cMYNYzh5yasGNul+6c9HX3LuNv30mghgEtqXhvp0+Eb75GBIrdvxS8M87bQhetI7fWEmSjf/xOMw==" saltValue="wIyF+52UXvlXG8ethvgS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12665668</v>
      </c>
      <c r="S5" s="664"/>
      <c r="T5" s="664"/>
      <c r="U5" s="664"/>
      <c r="V5" s="664"/>
      <c r="W5" s="664"/>
      <c r="X5" s="664"/>
      <c r="Y5" s="689"/>
      <c r="Z5" s="702">
        <v>37</v>
      </c>
      <c r="AA5" s="702"/>
      <c r="AB5" s="702"/>
      <c r="AC5" s="702"/>
      <c r="AD5" s="703">
        <v>12204123</v>
      </c>
      <c r="AE5" s="703"/>
      <c r="AF5" s="703"/>
      <c r="AG5" s="703"/>
      <c r="AH5" s="703"/>
      <c r="AI5" s="703"/>
      <c r="AJ5" s="703"/>
      <c r="AK5" s="703"/>
      <c r="AL5" s="690">
        <v>63.4</v>
      </c>
      <c r="AM5" s="672"/>
      <c r="AN5" s="672"/>
      <c r="AO5" s="691"/>
      <c r="AP5" s="666" t="s">
        <v>230</v>
      </c>
      <c r="AQ5" s="667"/>
      <c r="AR5" s="667"/>
      <c r="AS5" s="667"/>
      <c r="AT5" s="667"/>
      <c r="AU5" s="667"/>
      <c r="AV5" s="667"/>
      <c r="AW5" s="667"/>
      <c r="AX5" s="667"/>
      <c r="AY5" s="667"/>
      <c r="AZ5" s="667"/>
      <c r="BA5" s="667"/>
      <c r="BB5" s="667"/>
      <c r="BC5" s="667"/>
      <c r="BD5" s="667"/>
      <c r="BE5" s="667"/>
      <c r="BF5" s="668"/>
      <c r="BG5" s="608">
        <v>12203703</v>
      </c>
      <c r="BH5" s="609"/>
      <c r="BI5" s="609"/>
      <c r="BJ5" s="609"/>
      <c r="BK5" s="609"/>
      <c r="BL5" s="609"/>
      <c r="BM5" s="609"/>
      <c r="BN5" s="610"/>
      <c r="BO5" s="646">
        <v>96.4</v>
      </c>
      <c r="BP5" s="646"/>
      <c r="BQ5" s="646"/>
      <c r="BR5" s="646"/>
      <c r="BS5" s="647">
        <v>158057</v>
      </c>
      <c r="BT5" s="647"/>
      <c r="BU5" s="647"/>
      <c r="BV5" s="647"/>
      <c r="BW5" s="647"/>
      <c r="BX5" s="647"/>
      <c r="BY5" s="647"/>
      <c r="BZ5" s="647"/>
      <c r="CA5" s="647"/>
      <c r="CB5" s="685"/>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2">
      <c r="B6" s="605" t="s">
        <v>234</v>
      </c>
      <c r="C6" s="606"/>
      <c r="D6" s="606"/>
      <c r="E6" s="606"/>
      <c r="F6" s="606"/>
      <c r="G6" s="606"/>
      <c r="H6" s="606"/>
      <c r="I6" s="606"/>
      <c r="J6" s="606"/>
      <c r="K6" s="606"/>
      <c r="L6" s="606"/>
      <c r="M6" s="606"/>
      <c r="N6" s="606"/>
      <c r="O6" s="606"/>
      <c r="P6" s="606"/>
      <c r="Q6" s="607"/>
      <c r="R6" s="608">
        <v>306003</v>
      </c>
      <c r="S6" s="609"/>
      <c r="T6" s="609"/>
      <c r="U6" s="609"/>
      <c r="V6" s="609"/>
      <c r="W6" s="609"/>
      <c r="X6" s="609"/>
      <c r="Y6" s="610"/>
      <c r="Z6" s="646">
        <v>0.9</v>
      </c>
      <c r="AA6" s="646"/>
      <c r="AB6" s="646"/>
      <c r="AC6" s="646"/>
      <c r="AD6" s="647">
        <v>306003</v>
      </c>
      <c r="AE6" s="647"/>
      <c r="AF6" s="647"/>
      <c r="AG6" s="647"/>
      <c r="AH6" s="647"/>
      <c r="AI6" s="647"/>
      <c r="AJ6" s="647"/>
      <c r="AK6" s="647"/>
      <c r="AL6" s="611">
        <v>1.6</v>
      </c>
      <c r="AM6" s="612"/>
      <c r="AN6" s="612"/>
      <c r="AO6" s="648"/>
      <c r="AP6" s="605" t="s">
        <v>235</v>
      </c>
      <c r="AQ6" s="606"/>
      <c r="AR6" s="606"/>
      <c r="AS6" s="606"/>
      <c r="AT6" s="606"/>
      <c r="AU6" s="606"/>
      <c r="AV6" s="606"/>
      <c r="AW6" s="606"/>
      <c r="AX6" s="606"/>
      <c r="AY6" s="606"/>
      <c r="AZ6" s="606"/>
      <c r="BA6" s="606"/>
      <c r="BB6" s="606"/>
      <c r="BC6" s="606"/>
      <c r="BD6" s="606"/>
      <c r="BE6" s="606"/>
      <c r="BF6" s="607"/>
      <c r="BG6" s="608">
        <v>12203703</v>
      </c>
      <c r="BH6" s="609"/>
      <c r="BI6" s="609"/>
      <c r="BJ6" s="609"/>
      <c r="BK6" s="609"/>
      <c r="BL6" s="609"/>
      <c r="BM6" s="609"/>
      <c r="BN6" s="610"/>
      <c r="BO6" s="646">
        <v>96.4</v>
      </c>
      <c r="BP6" s="646"/>
      <c r="BQ6" s="646"/>
      <c r="BR6" s="646"/>
      <c r="BS6" s="647">
        <v>158057</v>
      </c>
      <c r="BT6" s="647"/>
      <c r="BU6" s="647"/>
      <c r="BV6" s="647"/>
      <c r="BW6" s="647"/>
      <c r="BX6" s="647"/>
      <c r="BY6" s="647"/>
      <c r="BZ6" s="647"/>
      <c r="CA6" s="647"/>
      <c r="CB6" s="685"/>
      <c r="CD6" s="666" t="s">
        <v>236</v>
      </c>
      <c r="CE6" s="667"/>
      <c r="CF6" s="667"/>
      <c r="CG6" s="667"/>
      <c r="CH6" s="667"/>
      <c r="CI6" s="667"/>
      <c r="CJ6" s="667"/>
      <c r="CK6" s="667"/>
      <c r="CL6" s="667"/>
      <c r="CM6" s="667"/>
      <c r="CN6" s="667"/>
      <c r="CO6" s="667"/>
      <c r="CP6" s="667"/>
      <c r="CQ6" s="668"/>
      <c r="CR6" s="608">
        <v>258982</v>
      </c>
      <c r="CS6" s="609"/>
      <c r="CT6" s="609"/>
      <c r="CU6" s="609"/>
      <c r="CV6" s="609"/>
      <c r="CW6" s="609"/>
      <c r="CX6" s="609"/>
      <c r="CY6" s="610"/>
      <c r="CZ6" s="690">
        <v>0.8</v>
      </c>
      <c r="DA6" s="672"/>
      <c r="DB6" s="672"/>
      <c r="DC6" s="692"/>
      <c r="DD6" s="614" t="s">
        <v>128</v>
      </c>
      <c r="DE6" s="609"/>
      <c r="DF6" s="609"/>
      <c r="DG6" s="609"/>
      <c r="DH6" s="609"/>
      <c r="DI6" s="609"/>
      <c r="DJ6" s="609"/>
      <c r="DK6" s="609"/>
      <c r="DL6" s="609"/>
      <c r="DM6" s="609"/>
      <c r="DN6" s="609"/>
      <c r="DO6" s="609"/>
      <c r="DP6" s="610"/>
      <c r="DQ6" s="614">
        <v>258982</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6976</v>
      </c>
      <c r="S7" s="609"/>
      <c r="T7" s="609"/>
      <c r="U7" s="609"/>
      <c r="V7" s="609"/>
      <c r="W7" s="609"/>
      <c r="X7" s="609"/>
      <c r="Y7" s="610"/>
      <c r="Z7" s="646">
        <v>0</v>
      </c>
      <c r="AA7" s="646"/>
      <c r="AB7" s="646"/>
      <c r="AC7" s="646"/>
      <c r="AD7" s="647">
        <v>6976</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5334962</v>
      </c>
      <c r="BH7" s="609"/>
      <c r="BI7" s="609"/>
      <c r="BJ7" s="609"/>
      <c r="BK7" s="609"/>
      <c r="BL7" s="609"/>
      <c r="BM7" s="609"/>
      <c r="BN7" s="610"/>
      <c r="BO7" s="646">
        <v>42.1</v>
      </c>
      <c r="BP7" s="646"/>
      <c r="BQ7" s="646"/>
      <c r="BR7" s="646"/>
      <c r="BS7" s="647">
        <v>158057</v>
      </c>
      <c r="BT7" s="647"/>
      <c r="BU7" s="647"/>
      <c r="BV7" s="647"/>
      <c r="BW7" s="647"/>
      <c r="BX7" s="647"/>
      <c r="BY7" s="647"/>
      <c r="BZ7" s="647"/>
      <c r="CA7" s="647"/>
      <c r="CB7" s="685"/>
      <c r="CD7" s="605" t="s">
        <v>239</v>
      </c>
      <c r="CE7" s="606"/>
      <c r="CF7" s="606"/>
      <c r="CG7" s="606"/>
      <c r="CH7" s="606"/>
      <c r="CI7" s="606"/>
      <c r="CJ7" s="606"/>
      <c r="CK7" s="606"/>
      <c r="CL7" s="606"/>
      <c r="CM7" s="606"/>
      <c r="CN7" s="606"/>
      <c r="CO7" s="606"/>
      <c r="CP7" s="606"/>
      <c r="CQ7" s="607"/>
      <c r="CR7" s="608">
        <v>3365395</v>
      </c>
      <c r="CS7" s="609"/>
      <c r="CT7" s="609"/>
      <c r="CU7" s="609"/>
      <c r="CV7" s="609"/>
      <c r="CW7" s="609"/>
      <c r="CX7" s="609"/>
      <c r="CY7" s="610"/>
      <c r="CZ7" s="646">
        <v>10.1</v>
      </c>
      <c r="DA7" s="646"/>
      <c r="DB7" s="646"/>
      <c r="DC7" s="646"/>
      <c r="DD7" s="614">
        <v>153575</v>
      </c>
      <c r="DE7" s="609"/>
      <c r="DF7" s="609"/>
      <c r="DG7" s="609"/>
      <c r="DH7" s="609"/>
      <c r="DI7" s="609"/>
      <c r="DJ7" s="609"/>
      <c r="DK7" s="609"/>
      <c r="DL7" s="609"/>
      <c r="DM7" s="609"/>
      <c r="DN7" s="609"/>
      <c r="DO7" s="609"/>
      <c r="DP7" s="610"/>
      <c r="DQ7" s="614">
        <v>2931980</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70334</v>
      </c>
      <c r="S8" s="609"/>
      <c r="T8" s="609"/>
      <c r="U8" s="609"/>
      <c r="V8" s="609"/>
      <c r="W8" s="609"/>
      <c r="X8" s="609"/>
      <c r="Y8" s="610"/>
      <c r="Z8" s="646">
        <v>0.2</v>
      </c>
      <c r="AA8" s="646"/>
      <c r="AB8" s="646"/>
      <c r="AC8" s="646"/>
      <c r="AD8" s="647">
        <v>70334</v>
      </c>
      <c r="AE8" s="647"/>
      <c r="AF8" s="647"/>
      <c r="AG8" s="647"/>
      <c r="AH8" s="647"/>
      <c r="AI8" s="647"/>
      <c r="AJ8" s="647"/>
      <c r="AK8" s="647"/>
      <c r="AL8" s="611">
        <v>0.4</v>
      </c>
      <c r="AM8" s="612"/>
      <c r="AN8" s="612"/>
      <c r="AO8" s="648"/>
      <c r="AP8" s="605" t="s">
        <v>241</v>
      </c>
      <c r="AQ8" s="606"/>
      <c r="AR8" s="606"/>
      <c r="AS8" s="606"/>
      <c r="AT8" s="606"/>
      <c r="AU8" s="606"/>
      <c r="AV8" s="606"/>
      <c r="AW8" s="606"/>
      <c r="AX8" s="606"/>
      <c r="AY8" s="606"/>
      <c r="AZ8" s="606"/>
      <c r="BA8" s="606"/>
      <c r="BB8" s="606"/>
      <c r="BC8" s="606"/>
      <c r="BD8" s="606"/>
      <c r="BE8" s="606"/>
      <c r="BF8" s="607"/>
      <c r="BG8" s="608">
        <v>161376</v>
      </c>
      <c r="BH8" s="609"/>
      <c r="BI8" s="609"/>
      <c r="BJ8" s="609"/>
      <c r="BK8" s="609"/>
      <c r="BL8" s="609"/>
      <c r="BM8" s="609"/>
      <c r="BN8" s="610"/>
      <c r="BO8" s="646">
        <v>1.3</v>
      </c>
      <c r="BP8" s="646"/>
      <c r="BQ8" s="646"/>
      <c r="BR8" s="646"/>
      <c r="BS8" s="647" t="s">
        <v>128</v>
      </c>
      <c r="BT8" s="647"/>
      <c r="BU8" s="647"/>
      <c r="BV8" s="647"/>
      <c r="BW8" s="647"/>
      <c r="BX8" s="647"/>
      <c r="BY8" s="647"/>
      <c r="BZ8" s="647"/>
      <c r="CA8" s="647"/>
      <c r="CB8" s="685"/>
      <c r="CD8" s="605" t="s">
        <v>242</v>
      </c>
      <c r="CE8" s="606"/>
      <c r="CF8" s="606"/>
      <c r="CG8" s="606"/>
      <c r="CH8" s="606"/>
      <c r="CI8" s="606"/>
      <c r="CJ8" s="606"/>
      <c r="CK8" s="606"/>
      <c r="CL8" s="606"/>
      <c r="CM8" s="606"/>
      <c r="CN8" s="606"/>
      <c r="CO8" s="606"/>
      <c r="CP8" s="606"/>
      <c r="CQ8" s="607"/>
      <c r="CR8" s="608">
        <v>13060806</v>
      </c>
      <c r="CS8" s="609"/>
      <c r="CT8" s="609"/>
      <c r="CU8" s="609"/>
      <c r="CV8" s="609"/>
      <c r="CW8" s="609"/>
      <c r="CX8" s="609"/>
      <c r="CY8" s="610"/>
      <c r="CZ8" s="646">
        <v>39.1</v>
      </c>
      <c r="DA8" s="646"/>
      <c r="DB8" s="646"/>
      <c r="DC8" s="646"/>
      <c r="DD8" s="614">
        <v>140622</v>
      </c>
      <c r="DE8" s="609"/>
      <c r="DF8" s="609"/>
      <c r="DG8" s="609"/>
      <c r="DH8" s="609"/>
      <c r="DI8" s="609"/>
      <c r="DJ8" s="609"/>
      <c r="DK8" s="609"/>
      <c r="DL8" s="609"/>
      <c r="DM8" s="609"/>
      <c r="DN8" s="609"/>
      <c r="DO8" s="609"/>
      <c r="DP8" s="610"/>
      <c r="DQ8" s="614">
        <v>6379912</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56019</v>
      </c>
      <c r="S9" s="609"/>
      <c r="T9" s="609"/>
      <c r="U9" s="609"/>
      <c r="V9" s="609"/>
      <c r="W9" s="609"/>
      <c r="X9" s="609"/>
      <c r="Y9" s="610"/>
      <c r="Z9" s="646">
        <v>0.2</v>
      </c>
      <c r="AA9" s="646"/>
      <c r="AB9" s="646"/>
      <c r="AC9" s="646"/>
      <c r="AD9" s="647">
        <v>56019</v>
      </c>
      <c r="AE9" s="647"/>
      <c r="AF9" s="647"/>
      <c r="AG9" s="647"/>
      <c r="AH9" s="647"/>
      <c r="AI9" s="647"/>
      <c r="AJ9" s="647"/>
      <c r="AK9" s="647"/>
      <c r="AL9" s="611">
        <v>0.3</v>
      </c>
      <c r="AM9" s="612"/>
      <c r="AN9" s="612"/>
      <c r="AO9" s="648"/>
      <c r="AP9" s="605" t="s">
        <v>244</v>
      </c>
      <c r="AQ9" s="606"/>
      <c r="AR9" s="606"/>
      <c r="AS9" s="606"/>
      <c r="AT9" s="606"/>
      <c r="AU9" s="606"/>
      <c r="AV9" s="606"/>
      <c r="AW9" s="606"/>
      <c r="AX9" s="606"/>
      <c r="AY9" s="606"/>
      <c r="AZ9" s="606"/>
      <c r="BA9" s="606"/>
      <c r="BB9" s="606"/>
      <c r="BC9" s="606"/>
      <c r="BD9" s="606"/>
      <c r="BE9" s="606"/>
      <c r="BF9" s="607"/>
      <c r="BG9" s="608">
        <v>4345830</v>
      </c>
      <c r="BH9" s="609"/>
      <c r="BI9" s="609"/>
      <c r="BJ9" s="609"/>
      <c r="BK9" s="609"/>
      <c r="BL9" s="609"/>
      <c r="BM9" s="609"/>
      <c r="BN9" s="610"/>
      <c r="BO9" s="646">
        <v>34.299999999999997</v>
      </c>
      <c r="BP9" s="646"/>
      <c r="BQ9" s="646"/>
      <c r="BR9" s="646"/>
      <c r="BS9" s="647" t="s">
        <v>245</v>
      </c>
      <c r="BT9" s="647"/>
      <c r="BU9" s="647"/>
      <c r="BV9" s="647"/>
      <c r="BW9" s="647"/>
      <c r="BX9" s="647"/>
      <c r="BY9" s="647"/>
      <c r="BZ9" s="647"/>
      <c r="CA9" s="647"/>
      <c r="CB9" s="685"/>
      <c r="CD9" s="605" t="s">
        <v>246</v>
      </c>
      <c r="CE9" s="606"/>
      <c r="CF9" s="606"/>
      <c r="CG9" s="606"/>
      <c r="CH9" s="606"/>
      <c r="CI9" s="606"/>
      <c r="CJ9" s="606"/>
      <c r="CK9" s="606"/>
      <c r="CL9" s="606"/>
      <c r="CM9" s="606"/>
      <c r="CN9" s="606"/>
      <c r="CO9" s="606"/>
      <c r="CP9" s="606"/>
      <c r="CQ9" s="607"/>
      <c r="CR9" s="608">
        <v>3652554</v>
      </c>
      <c r="CS9" s="609"/>
      <c r="CT9" s="609"/>
      <c r="CU9" s="609"/>
      <c r="CV9" s="609"/>
      <c r="CW9" s="609"/>
      <c r="CX9" s="609"/>
      <c r="CY9" s="610"/>
      <c r="CZ9" s="646">
        <v>10.9</v>
      </c>
      <c r="DA9" s="646"/>
      <c r="DB9" s="646"/>
      <c r="DC9" s="646"/>
      <c r="DD9" s="614">
        <v>22587</v>
      </c>
      <c r="DE9" s="609"/>
      <c r="DF9" s="609"/>
      <c r="DG9" s="609"/>
      <c r="DH9" s="609"/>
      <c r="DI9" s="609"/>
      <c r="DJ9" s="609"/>
      <c r="DK9" s="609"/>
      <c r="DL9" s="609"/>
      <c r="DM9" s="609"/>
      <c r="DN9" s="609"/>
      <c r="DO9" s="609"/>
      <c r="DP9" s="610"/>
      <c r="DQ9" s="614">
        <v>3041432</v>
      </c>
      <c r="DR9" s="609"/>
      <c r="DS9" s="609"/>
      <c r="DT9" s="609"/>
      <c r="DU9" s="609"/>
      <c r="DV9" s="609"/>
      <c r="DW9" s="609"/>
      <c r="DX9" s="609"/>
      <c r="DY9" s="609"/>
      <c r="DZ9" s="609"/>
      <c r="EA9" s="609"/>
      <c r="EB9" s="609"/>
      <c r="EC9" s="645"/>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137</v>
      </c>
      <c r="S10" s="609"/>
      <c r="T10" s="609"/>
      <c r="U10" s="609"/>
      <c r="V10" s="609"/>
      <c r="W10" s="609"/>
      <c r="X10" s="609"/>
      <c r="Y10" s="610"/>
      <c r="Z10" s="646" t="s">
        <v>128</v>
      </c>
      <c r="AA10" s="646"/>
      <c r="AB10" s="646"/>
      <c r="AC10" s="646"/>
      <c r="AD10" s="647" t="s">
        <v>128</v>
      </c>
      <c r="AE10" s="647"/>
      <c r="AF10" s="647"/>
      <c r="AG10" s="647"/>
      <c r="AH10" s="647"/>
      <c r="AI10" s="647"/>
      <c r="AJ10" s="647"/>
      <c r="AK10" s="647"/>
      <c r="AL10" s="611" t="s">
        <v>128</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286776</v>
      </c>
      <c r="BH10" s="609"/>
      <c r="BI10" s="609"/>
      <c r="BJ10" s="609"/>
      <c r="BK10" s="609"/>
      <c r="BL10" s="609"/>
      <c r="BM10" s="609"/>
      <c r="BN10" s="610"/>
      <c r="BO10" s="646">
        <v>2.2999999999999998</v>
      </c>
      <c r="BP10" s="646"/>
      <c r="BQ10" s="646"/>
      <c r="BR10" s="646"/>
      <c r="BS10" s="647" t="s">
        <v>128</v>
      </c>
      <c r="BT10" s="647"/>
      <c r="BU10" s="647"/>
      <c r="BV10" s="647"/>
      <c r="BW10" s="647"/>
      <c r="BX10" s="647"/>
      <c r="BY10" s="647"/>
      <c r="BZ10" s="647"/>
      <c r="CA10" s="647"/>
      <c r="CB10" s="685"/>
      <c r="CD10" s="605" t="s">
        <v>249</v>
      </c>
      <c r="CE10" s="606"/>
      <c r="CF10" s="606"/>
      <c r="CG10" s="606"/>
      <c r="CH10" s="606"/>
      <c r="CI10" s="606"/>
      <c r="CJ10" s="606"/>
      <c r="CK10" s="606"/>
      <c r="CL10" s="606"/>
      <c r="CM10" s="606"/>
      <c r="CN10" s="606"/>
      <c r="CO10" s="606"/>
      <c r="CP10" s="606"/>
      <c r="CQ10" s="607"/>
      <c r="CR10" s="608" t="s">
        <v>245</v>
      </c>
      <c r="CS10" s="609"/>
      <c r="CT10" s="609"/>
      <c r="CU10" s="609"/>
      <c r="CV10" s="609"/>
      <c r="CW10" s="609"/>
      <c r="CX10" s="609"/>
      <c r="CY10" s="610"/>
      <c r="CZ10" s="646" t="s">
        <v>245</v>
      </c>
      <c r="DA10" s="646"/>
      <c r="DB10" s="646"/>
      <c r="DC10" s="646"/>
      <c r="DD10" s="614" t="s">
        <v>137</v>
      </c>
      <c r="DE10" s="609"/>
      <c r="DF10" s="609"/>
      <c r="DG10" s="609"/>
      <c r="DH10" s="609"/>
      <c r="DI10" s="609"/>
      <c r="DJ10" s="609"/>
      <c r="DK10" s="609"/>
      <c r="DL10" s="609"/>
      <c r="DM10" s="609"/>
      <c r="DN10" s="609"/>
      <c r="DO10" s="609"/>
      <c r="DP10" s="610"/>
      <c r="DQ10" s="614" t="s">
        <v>245</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2166561</v>
      </c>
      <c r="S11" s="609"/>
      <c r="T11" s="609"/>
      <c r="U11" s="609"/>
      <c r="V11" s="609"/>
      <c r="W11" s="609"/>
      <c r="X11" s="609"/>
      <c r="Y11" s="610"/>
      <c r="Z11" s="611">
        <v>6.3</v>
      </c>
      <c r="AA11" s="612"/>
      <c r="AB11" s="612"/>
      <c r="AC11" s="613"/>
      <c r="AD11" s="614">
        <v>2166561</v>
      </c>
      <c r="AE11" s="609"/>
      <c r="AF11" s="609"/>
      <c r="AG11" s="609"/>
      <c r="AH11" s="609"/>
      <c r="AI11" s="609"/>
      <c r="AJ11" s="609"/>
      <c r="AK11" s="610"/>
      <c r="AL11" s="611">
        <v>11.2</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540980</v>
      </c>
      <c r="BH11" s="609"/>
      <c r="BI11" s="609"/>
      <c r="BJ11" s="609"/>
      <c r="BK11" s="609"/>
      <c r="BL11" s="609"/>
      <c r="BM11" s="609"/>
      <c r="BN11" s="610"/>
      <c r="BO11" s="646">
        <v>4.3</v>
      </c>
      <c r="BP11" s="646"/>
      <c r="BQ11" s="646"/>
      <c r="BR11" s="646"/>
      <c r="BS11" s="647">
        <v>158057</v>
      </c>
      <c r="BT11" s="647"/>
      <c r="BU11" s="647"/>
      <c r="BV11" s="647"/>
      <c r="BW11" s="647"/>
      <c r="BX11" s="647"/>
      <c r="BY11" s="647"/>
      <c r="BZ11" s="647"/>
      <c r="CA11" s="647"/>
      <c r="CB11" s="685"/>
      <c r="CD11" s="605" t="s">
        <v>252</v>
      </c>
      <c r="CE11" s="606"/>
      <c r="CF11" s="606"/>
      <c r="CG11" s="606"/>
      <c r="CH11" s="606"/>
      <c r="CI11" s="606"/>
      <c r="CJ11" s="606"/>
      <c r="CK11" s="606"/>
      <c r="CL11" s="606"/>
      <c r="CM11" s="606"/>
      <c r="CN11" s="606"/>
      <c r="CO11" s="606"/>
      <c r="CP11" s="606"/>
      <c r="CQ11" s="607"/>
      <c r="CR11" s="608">
        <v>597751</v>
      </c>
      <c r="CS11" s="609"/>
      <c r="CT11" s="609"/>
      <c r="CU11" s="609"/>
      <c r="CV11" s="609"/>
      <c r="CW11" s="609"/>
      <c r="CX11" s="609"/>
      <c r="CY11" s="610"/>
      <c r="CZ11" s="646">
        <v>1.8</v>
      </c>
      <c r="DA11" s="646"/>
      <c r="DB11" s="646"/>
      <c r="DC11" s="646"/>
      <c r="DD11" s="614">
        <v>56283</v>
      </c>
      <c r="DE11" s="609"/>
      <c r="DF11" s="609"/>
      <c r="DG11" s="609"/>
      <c r="DH11" s="609"/>
      <c r="DI11" s="609"/>
      <c r="DJ11" s="609"/>
      <c r="DK11" s="609"/>
      <c r="DL11" s="609"/>
      <c r="DM11" s="609"/>
      <c r="DN11" s="609"/>
      <c r="DO11" s="609"/>
      <c r="DP11" s="610"/>
      <c r="DQ11" s="614">
        <v>470968</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v>54270</v>
      </c>
      <c r="S12" s="609"/>
      <c r="T12" s="609"/>
      <c r="U12" s="609"/>
      <c r="V12" s="609"/>
      <c r="W12" s="609"/>
      <c r="X12" s="609"/>
      <c r="Y12" s="610"/>
      <c r="Z12" s="646">
        <v>0.2</v>
      </c>
      <c r="AA12" s="646"/>
      <c r="AB12" s="646"/>
      <c r="AC12" s="646"/>
      <c r="AD12" s="647">
        <v>54270</v>
      </c>
      <c r="AE12" s="647"/>
      <c r="AF12" s="647"/>
      <c r="AG12" s="647"/>
      <c r="AH12" s="647"/>
      <c r="AI12" s="647"/>
      <c r="AJ12" s="647"/>
      <c r="AK12" s="647"/>
      <c r="AL12" s="611">
        <v>0.3</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5817890</v>
      </c>
      <c r="BH12" s="609"/>
      <c r="BI12" s="609"/>
      <c r="BJ12" s="609"/>
      <c r="BK12" s="609"/>
      <c r="BL12" s="609"/>
      <c r="BM12" s="609"/>
      <c r="BN12" s="610"/>
      <c r="BO12" s="646">
        <v>45.9</v>
      </c>
      <c r="BP12" s="646"/>
      <c r="BQ12" s="646"/>
      <c r="BR12" s="646"/>
      <c r="BS12" s="647" t="s">
        <v>128</v>
      </c>
      <c r="BT12" s="647"/>
      <c r="BU12" s="647"/>
      <c r="BV12" s="647"/>
      <c r="BW12" s="647"/>
      <c r="BX12" s="647"/>
      <c r="BY12" s="647"/>
      <c r="BZ12" s="647"/>
      <c r="CA12" s="647"/>
      <c r="CB12" s="685"/>
      <c r="CD12" s="605" t="s">
        <v>255</v>
      </c>
      <c r="CE12" s="606"/>
      <c r="CF12" s="606"/>
      <c r="CG12" s="606"/>
      <c r="CH12" s="606"/>
      <c r="CI12" s="606"/>
      <c r="CJ12" s="606"/>
      <c r="CK12" s="606"/>
      <c r="CL12" s="606"/>
      <c r="CM12" s="606"/>
      <c r="CN12" s="606"/>
      <c r="CO12" s="606"/>
      <c r="CP12" s="606"/>
      <c r="CQ12" s="607"/>
      <c r="CR12" s="608">
        <v>647030</v>
      </c>
      <c r="CS12" s="609"/>
      <c r="CT12" s="609"/>
      <c r="CU12" s="609"/>
      <c r="CV12" s="609"/>
      <c r="CW12" s="609"/>
      <c r="CX12" s="609"/>
      <c r="CY12" s="610"/>
      <c r="CZ12" s="646">
        <v>1.9</v>
      </c>
      <c r="DA12" s="646"/>
      <c r="DB12" s="646"/>
      <c r="DC12" s="646"/>
      <c r="DD12" s="614" t="s">
        <v>128</v>
      </c>
      <c r="DE12" s="609"/>
      <c r="DF12" s="609"/>
      <c r="DG12" s="609"/>
      <c r="DH12" s="609"/>
      <c r="DI12" s="609"/>
      <c r="DJ12" s="609"/>
      <c r="DK12" s="609"/>
      <c r="DL12" s="609"/>
      <c r="DM12" s="609"/>
      <c r="DN12" s="609"/>
      <c r="DO12" s="609"/>
      <c r="DP12" s="610"/>
      <c r="DQ12" s="614">
        <v>158368</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128</v>
      </c>
      <c r="S13" s="609"/>
      <c r="T13" s="609"/>
      <c r="U13" s="609"/>
      <c r="V13" s="609"/>
      <c r="W13" s="609"/>
      <c r="X13" s="609"/>
      <c r="Y13" s="610"/>
      <c r="Z13" s="646" t="s">
        <v>137</v>
      </c>
      <c r="AA13" s="646"/>
      <c r="AB13" s="646"/>
      <c r="AC13" s="646"/>
      <c r="AD13" s="647" t="s">
        <v>137</v>
      </c>
      <c r="AE13" s="647"/>
      <c r="AF13" s="647"/>
      <c r="AG13" s="647"/>
      <c r="AH13" s="647"/>
      <c r="AI13" s="647"/>
      <c r="AJ13" s="647"/>
      <c r="AK13" s="647"/>
      <c r="AL13" s="611" t="s">
        <v>128</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5815985</v>
      </c>
      <c r="BH13" s="609"/>
      <c r="BI13" s="609"/>
      <c r="BJ13" s="609"/>
      <c r="BK13" s="609"/>
      <c r="BL13" s="609"/>
      <c r="BM13" s="609"/>
      <c r="BN13" s="610"/>
      <c r="BO13" s="646">
        <v>45.9</v>
      </c>
      <c r="BP13" s="646"/>
      <c r="BQ13" s="646"/>
      <c r="BR13" s="646"/>
      <c r="BS13" s="647" t="s">
        <v>128</v>
      </c>
      <c r="BT13" s="647"/>
      <c r="BU13" s="647"/>
      <c r="BV13" s="647"/>
      <c r="BW13" s="647"/>
      <c r="BX13" s="647"/>
      <c r="BY13" s="647"/>
      <c r="BZ13" s="647"/>
      <c r="CA13" s="647"/>
      <c r="CB13" s="685"/>
      <c r="CD13" s="605" t="s">
        <v>258</v>
      </c>
      <c r="CE13" s="606"/>
      <c r="CF13" s="606"/>
      <c r="CG13" s="606"/>
      <c r="CH13" s="606"/>
      <c r="CI13" s="606"/>
      <c r="CJ13" s="606"/>
      <c r="CK13" s="606"/>
      <c r="CL13" s="606"/>
      <c r="CM13" s="606"/>
      <c r="CN13" s="606"/>
      <c r="CO13" s="606"/>
      <c r="CP13" s="606"/>
      <c r="CQ13" s="607"/>
      <c r="CR13" s="608">
        <v>3496315</v>
      </c>
      <c r="CS13" s="609"/>
      <c r="CT13" s="609"/>
      <c r="CU13" s="609"/>
      <c r="CV13" s="609"/>
      <c r="CW13" s="609"/>
      <c r="CX13" s="609"/>
      <c r="CY13" s="610"/>
      <c r="CZ13" s="646">
        <v>10.5</v>
      </c>
      <c r="DA13" s="646"/>
      <c r="DB13" s="646"/>
      <c r="DC13" s="646"/>
      <c r="DD13" s="614">
        <v>2186775</v>
      </c>
      <c r="DE13" s="609"/>
      <c r="DF13" s="609"/>
      <c r="DG13" s="609"/>
      <c r="DH13" s="609"/>
      <c r="DI13" s="609"/>
      <c r="DJ13" s="609"/>
      <c r="DK13" s="609"/>
      <c r="DL13" s="609"/>
      <c r="DM13" s="609"/>
      <c r="DN13" s="609"/>
      <c r="DO13" s="609"/>
      <c r="DP13" s="610"/>
      <c r="DQ13" s="614">
        <v>1484317</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v>1034</v>
      </c>
      <c r="S14" s="609"/>
      <c r="T14" s="609"/>
      <c r="U14" s="609"/>
      <c r="V14" s="609"/>
      <c r="W14" s="609"/>
      <c r="X14" s="609"/>
      <c r="Y14" s="610"/>
      <c r="Z14" s="646">
        <v>0</v>
      </c>
      <c r="AA14" s="646"/>
      <c r="AB14" s="646"/>
      <c r="AC14" s="646"/>
      <c r="AD14" s="647">
        <v>1034</v>
      </c>
      <c r="AE14" s="647"/>
      <c r="AF14" s="647"/>
      <c r="AG14" s="647"/>
      <c r="AH14" s="647"/>
      <c r="AI14" s="647"/>
      <c r="AJ14" s="647"/>
      <c r="AK14" s="647"/>
      <c r="AL14" s="611">
        <v>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291793</v>
      </c>
      <c r="BH14" s="609"/>
      <c r="BI14" s="609"/>
      <c r="BJ14" s="609"/>
      <c r="BK14" s="609"/>
      <c r="BL14" s="609"/>
      <c r="BM14" s="609"/>
      <c r="BN14" s="610"/>
      <c r="BO14" s="646">
        <v>2.2999999999999998</v>
      </c>
      <c r="BP14" s="646"/>
      <c r="BQ14" s="646"/>
      <c r="BR14" s="646"/>
      <c r="BS14" s="647" t="s">
        <v>128</v>
      </c>
      <c r="BT14" s="647"/>
      <c r="BU14" s="647"/>
      <c r="BV14" s="647"/>
      <c r="BW14" s="647"/>
      <c r="BX14" s="647"/>
      <c r="BY14" s="647"/>
      <c r="BZ14" s="647"/>
      <c r="CA14" s="647"/>
      <c r="CB14" s="685"/>
      <c r="CD14" s="605" t="s">
        <v>261</v>
      </c>
      <c r="CE14" s="606"/>
      <c r="CF14" s="606"/>
      <c r="CG14" s="606"/>
      <c r="CH14" s="606"/>
      <c r="CI14" s="606"/>
      <c r="CJ14" s="606"/>
      <c r="CK14" s="606"/>
      <c r="CL14" s="606"/>
      <c r="CM14" s="606"/>
      <c r="CN14" s="606"/>
      <c r="CO14" s="606"/>
      <c r="CP14" s="606"/>
      <c r="CQ14" s="607"/>
      <c r="CR14" s="608">
        <v>1557394</v>
      </c>
      <c r="CS14" s="609"/>
      <c r="CT14" s="609"/>
      <c r="CU14" s="609"/>
      <c r="CV14" s="609"/>
      <c r="CW14" s="609"/>
      <c r="CX14" s="609"/>
      <c r="CY14" s="610"/>
      <c r="CZ14" s="646">
        <v>4.7</v>
      </c>
      <c r="DA14" s="646"/>
      <c r="DB14" s="646"/>
      <c r="DC14" s="646"/>
      <c r="DD14" s="614">
        <v>71797</v>
      </c>
      <c r="DE14" s="609"/>
      <c r="DF14" s="609"/>
      <c r="DG14" s="609"/>
      <c r="DH14" s="609"/>
      <c r="DI14" s="609"/>
      <c r="DJ14" s="609"/>
      <c r="DK14" s="609"/>
      <c r="DL14" s="609"/>
      <c r="DM14" s="609"/>
      <c r="DN14" s="609"/>
      <c r="DO14" s="609"/>
      <c r="DP14" s="610"/>
      <c r="DQ14" s="614">
        <v>1472551</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128</v>
      </c>
      <c r="S15" s="609"/>
      <c r="T15" s="609"/>
      <c r="U15" s="609"/>
      <c r="V15" s="609"/>
      <c r="W15" s="609"/>
      <c r="X15" s="609"/>
      <c r="Y15" s="610"/>
      <c r="Z15" s="646" t="s">
        <v>128</v>
      </c>
      <c r="AA15" s="646"/>
      <c r="AB15" s="646"/>
      <c r="AC15" s="646"/>
      <c r="AD15" s="647" t="s">
        <v>128</v>
      </c>
      <c r="AE15" s="647"/>
      <c r="AF15" s="647"/>
      <c r="AG15" s="647"/>
      <c r="AH15" s="647"/>
      <c r="AI15" s="647"/>
      <c r="AJ15" s="647"/>
      <c r="AK15" s="647"/>
      <c r="AL15" s="611" t="s">
        <v>128</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743325</v>
      </c>
      <c r="BH15" s="609"/>
      <c r="BI15" s="609"/>
      <c r="BJ15" s="609"/>
      <c r="BK15" s="609"/>
      <c r="BL15" s="609"/>
      <c r="BM15" s="609"/>
      <c r="BN15" s="610"/>
      <c r="BO15" s="646">
        <v>5.9</v>
      </c>
      <c r="BP15" s="646"/>
      <c r="BQ15" s="646"/>
      <c r="BR15" s="646"/>
      <c r="BS15" s="647" t="s">
        <v>245</v>
      </c>
      <c r="BT15" s="647"/>
      <c r="BU15" s="647"/>
      <c r="BV15" s="647"/>
      <c r="BW15" s="647"/>
      <c r="BX15" s="647"/>
      <c r="BY15" s="647"/>
      <c r="BZ15" s="647"/>
      <c r="CA15" s="647"/>
      <c r="CB15" s="685"/>
      <c r="CD15" s="605" t="s">
        <v>264</v>
      </c>
      <c r="CE15" s="606"/>
      <c r="CF15" s="606"/>
      <c r="CG15" s="606"/>
      <c r="CH15" s="606"/>
      <c r="CI15" s="606"/>
      <c r="CJ15" s="606"/>
      <c r="CK15" s="606"/>
      <c r="CL15" s="606"/>
      <c r="CM15" s="606"/>
      <c r="CN15" s="606"/>
      <c r="CO15" s="606"/>
      <c r="CP15" s="606"/>
      <c r="CQ15" s="607"/>
      <c r="CR15" s="608">
        <v>3037920</v>
      </c>
      <c r="CS15" s="609"/>
      <c r="CT15" s="609"/>
      <c r="CU15" s="609"/>
      <c r="CV15" s="609"/>
      <c r="CW15" s="609"/>
      <c r="CX15" s="609"/>
      <c r="CY15" s="610"/>
      <c r="CZ15" s="646">
        <v>9.1</v>
      </c>
      <c r="DA15" s="646"/>
      <c r="DB15" s="646"/>
      <c r="DC15" s="646"/>
      <c r="DD15" s="614">
        <v>371141</v>
      </c>
      <c r="DE15" s="609"/>
      <c r="DF15" s="609"/>
      <c r="DG15" s="609"/>
      <c r="DH15" s="609"/>
      <c r="DI15" s="609"/>
      <c r="DJ15" s="609"/>
      <c r="DK15" s="609"/>
      <c r="DL15" s="609"/>
      <c r="DM15" s="609"/>
      <c r="DN15" s="609"/>
      <c r="DO15" s="609"/>
      <c r="DP15" s="610"/>
      <c r="DQ15" s="614">
        <v>2404080</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46679</v>
      </c>
      <c r="S16" s="609"/>
      <c r="T16" s="609"/>
      <c r="U16" s="609"/>
      <c r="V16" s="609"/>
      <c r="W16" s="609"/>
      <c r="X16" s="609"/>
      <c r="Y16" s="610"/>
      <c r="Z16" s="646">
        <v>0.1</v>
      </c>
      <c r="AA16" s="646"/>
      <c r="AB16" s="646"/>
      <c r="AC16" s="646"/>
      <c r="AD16" s="647">
        <v>46679</v>
      </c>
      <c r="AE16" s="647"/>
      <c r="AF16" s="647"/>
      <c r="AG16" s="647"/>
      <c r="AH16" s="647"/>
      <c r="AI16" s="647"/>
      <c r="AJ16" s="647"/>
      <c r="AK16" s="647"/>
      <c r="AL16" s="611">
        <v>0.2</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v>15733</v>
      </c>
      <c r="BH16" s="609"/>
      <c r="BI16" s="609"/>
      <c r="BJ16" s="609"/>
      <c r="BK16" s="609"/>
      <c r="BL16" s="609"/>
      <c r="BM16" s="609"/>
      <c r="BN16" s="610"/>
      <c r="BO16" s="646">
        <v>0.1</v>
      </c>
      <c r="BP16" s="646"/>
      <c r="BQ16" s="646"/>
      <c r="BR16" s="646"/>
      <c r="BS16" s="647" t="s">
        <v>245</v>
      </c>
      <c r="BT16" s="647"/>
      <c r="BU16" s="647"/>
      <c r="BV16" s="647"/>
      <c r="BW16" s="647"/>
      <c r="BX16" s="647"/>
      <c r="BY16" s="647"/>
      <c r="BZ16" s="647"/>
      <c r="CA16" s="647"/>
      <c r="CB16" s="685"/>
      <c r="CD16" s="605" t="s">
        <v>267</v>
      </c>
      <c r="CE16" s="606"/>
      <c r="CF16" s="606"/>
      <c r="CG16" s="606"/>
      <c r="CH16" s="606"/>
      <c r="CI16" s="606"/>
      <c r="CJ16" s="606"/>
      <c r="CK16" s="606"/>
      <c r="CL16" s="606"/>
      <c r="CM16" s="606"/>
      <c r="CN16" s="606"/>
      <c r="CO16" s="606"/>
      <c r="CP16" s="606"/>
      <c r="CQ16" s="607"/>
      <c r="CR16" s="608" t="s">
        <v>137</v>
      </c>
      <c r="CS16" s="609"/>
      <c r="CT16" s="609"/>
      <c r="CU16" s="609"/>
      <c r="CV16" s="609"/>
      <c r="CW16" s="609"/>
      <c r="CX16" s="609"/>
      <c r="CY16" s="610"/>
      <c r="CZ16" s="646" t="s">
        <v>245</v>
      </c>
      <c r="DA16" s="646"/>
      <c r="DB16" s="646"/>
      <c r="DC16" s="646"/>
      <c r="DD16" s="614" t="s">
        <v>245</v>
      </c>
      <c r="DE16" s="609"/>
      <c r="DF16" s="609"/>
      <c r="DG16" s="609"/>
      <c r="DH16" s="609"/>
      <c r="DI16" s="609"/>
      <c r="DJ16" s="609"/>
      <c r="DK16" s="609"/>
      <c r="DL16" s="609"/>
      <c r="DM16" s="609"/>
      <c r="DN16" s="609"/>
      <c r="DO16" s="609"/>
      <c r="DP16" s="610"/>
      <c r="DQ16" s="614" t="s">
        <v>128</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176409</v>
      </c>
      <c r="S17" s="609"/>
      <c r="T17" s="609"/>
      <c r="U17" s="609"/>
      <c r="V17" s="609"/>
      <c r="W17" s="609"/>
      <c r="X17" s="609"/>
      <c r="Y17" s="610"/>
      <c r="Z17" s="646">
        <v>0.5</v>
      </c>
      <c r="AA17" s="646"/>
      <c r="AB17" s="646"/>
      <c r="AC17" s="646"/>
      <c r="AD17" s="647">
        <v>176409</v>
      </c>
      <c r="AE17" s="647"/>
      <c r="AF17" s="647"/>
      <c r="AG17" s="647"/>
      <c r="AH17" s="647"/>
      <c r="AI17" s="647"/>
      <c r="AJ17" s="647"/>
      <c r="AK17" s="647"/>
      <c r="AL17" s="611">
        <v>0.9</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137</v>
      </c>
      <c r="BH17" s="609"/>
      <c r="BI17" s="609"/>
      <c r="BJ17" s="609"/>
      <c r="BK17" s="609"/>
      <c r="BL17" s="609"/>
      <c r="BM17" s="609"/>
      <c r="BN17" s="610"/>
      <c r="BO17" s="646" t="s">
        <v>128</v>
      </c>
      <c r="BP17" s="646"/>
      <c r="BQ17" s="646"/>
      <c r="BR17" s="646"/>
      <c r="BS17" s="647" t="s">
        <v>128</v>
      </c>
      <c r="BT17" s="647"/>
      <c r="BU17" s="647"/>
      <c r="BV17" s="647"/>
      <c r="BW17" s="647"/>
      <c r="BX17" s="647"/>
      <c r="BY17" s="647"/>
      <c r="BZ17" s="647"/>
      <c r="CA17" s="647"/>
      <c r="CB17" s="685"/>
      <c r="CD17" s="605" t="s">
        <v>270</v>
      </c>
      <c r="CE17" s="606"/>
      <c r="CF17" s="606"/>
      <c r="CG17" s="606"/>
      <c r="CH17" s="606"/>
      <c r="CI17" s="606"/>
      <c r="CJ17" s="606"/>
      <c r="CK17" s="606"/>
      <c r="CL17" s="606"/>
      <c r="CM17" s="606"/>
      <c r="CN17" s="606"/>
      <c r="CO17" s="606"/>
      <c r="CP17" s="606"/>
      <c r="CQ17" s="607"/>
      <c r="CR17" s="608">
        <v>3694232</v>
      </c>
      <c r="CS17" s="609"/>
      <c r="CT17" s="609"/>
      <c r="CU17" s="609"/>
      <c r="CV17" s="609"/>
      <c r="CW17" s="609"/>
      <c r="CX17" s="609"/>
      <c r="CY17" s="610"/>
      <c r="CZ17" s="646">
        <v>11.1</v>
      </c>
      <c r="DA17" s="646"/>
      <c r="DB17" s="646"/>
      <c r="DC17" s="646"/>
      <c r="DD17" s="614" t="s">
        <v>128</v>
      </c>
      <c r="DE17" s="609"/>
      <c r="DF17" s="609"/>
      <c r="DG17" s="609"/>
      <c r="DH17" s="609"/>
      <c r="DI17" s="609"/>
      <c r="DJ17" s="609"/>
      <c r="DK17" s="609"/>
      <c r="DL17" s="609"/>
      <c r="DM17" s="609"/>
      <c r="DN17" s="609"/>
      <c r="DO17" s="609"/>
      <c r="DP17" s="610"/>
      <c r="DQ17" s="614">
        <v>3694232</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76748</v>
      </c>
      <c r="S18" s="609"/>
      <c r="T18" s="609"/>
      <c r="U18" s="609"/>
      <c r="V18" s="609"/>
      <c r="W18" s="609"/>
      <c r="X18" s="609"/>
      <c r="Y18" s="610"/>
      <c r="Z18" s="646">
        <v>0.2</v>
      </c>
      <c r="AA18" s="646"/>
      <c r="AB18" s="646"/>
      <c r="AC18" s="646"/>
      <c r="AD18" s="647">
        <v>76748</v>
      </c>
      <c r="AE18" s="647"/>
      <c r="AF18" s="647"/>
      <c r="AG18" s="647"/>
      <c r="AH18" s="647"/>
      <c r="AI18" s="647"/>
      <c r="AJ18" s="647"/>
      <c r="AK18" s="647"/>
      <c r="AL18" s="611">
        <v>0.4</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128</v>
      </c>
      <c r="BH18" s="609"/>
      <c r="BI18" s="609"/>
      <c r="BJ18" s="609"/>
      <c r="BK18" s="609"/>
      <c r="BL18" s="609"/>
      <c r="BM18" s="609"/>
      <c r="BN18" s="610"/>
      <c r="BO18" s="646" t="s">
        <v>128</v>
      </c>
      <c r="BP18" s="646"/>
      <c r="BQ18" s="646"/>
      <c r="BR18" s="646"/>
      <c r="BS18" s="647" t="s">
        <v>245</v>
      </c>
      <c r="BT18" s="647"/>
      <c r="BU18" s="647"/>
      <c r="BV18" s="647"/>
      <c r="BW18" s="647"/>
      <c r="BX18" s="647"/>
      <c r="BY18" s="647"/>
      <c r="BZ18" s="647"/>
      <c r="CA18" s="647"/>
      <c r="CB18" s="685"/>
      <c r="CD18" s="605" t="s">
        <v>273</v>
      </c>
      <c r="CE18" s="606"/>
      <c r="CF18" s="606"/>
      <c r="CG18" s="606"/>
      <c r="CH18" s="606"/>
      <c r="CI18" s="606"/>
      <c r="CJ18" s="606"/>
      <c r="CK18" s="606"/>
      <c r="CL18" s="606"/>
      <c r="CM18" s="606"/>
      <c r="CN18" s="606"/>
      <c r="CO18" s="606"/>
      <c r="CP18" s="606"/>
      <c r="CQ18" s="607"/>
      <c r="CR18" s="608" t="s">
        <v>128</v>
      </c>
      <c r="CS18" s="609"/>
      <c r="CT18" s="609"/>
      <c r="CU18" s="609"/>
      <c r="CV18" s="609"/>
      <c r="CW18" s="609"/>
      <c r="CX18" s="609"/>
      <c r="CY18" s="610"/>
      <c r="CZ18" s="646" t="s">
        <v>128</v>
      </c>
      <c r="DA18" s="646"/>
      <c r="DB18" s="646"/>
      <c r="DC18" s="646"/>
      <c r="DD18" s="614" t="s">
        <v>137</v>
      </c>
      <c r="DE18" s="609"/>
      <c r="DF18" s="609"/>
      <c r="DG18" s="609"/>
      <c r="DH18" s="609"/>
      <c r="DI18" s="609"/>
      <c r="DJ18" s="609"/>
      <c r="DK18" s="609"/>
      <c r="DL18" s="609"/>
      <c r="DM18" s="609"/>
      <c r="DN18" s="609"/>
      <c r="DO18" s="609"/>
      <c r="DP18" s="610"/>
      <c r="DQ18" s="614" t="s">
        <v>128</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75311</v>
      </c>
      <c r="S19" s="609"/>
      <c r="T19" s="609"/>
      <c r="U19" s="609"/>
      <c r="V19" s="609"/>
      <c r="W19" s="609"/>
      <c r="X19" s="609"/>
      <c r="Y19" s="610"/>
      <c r="Z19" s="646">
        <v>0.2</v>
      </c>
      <c r="AA19" s="646"/>
      <c r="AB19" s="646"/>
      <c r="AC19" s="646"/>
      <c r="AD19" s="647">
        <v>75311</v>
      </c>
      <c r="AE19" s="647"/>
      <c r="AF19" s="647"/>
      <c r="AG19" s="647"/>
      <c r="AH19" s="647"/>
      <c r="AI19" s="647"/>
      <c r="AJ19" s="647"/>
      <c r="AK19" s="647"/>
      <c r="AL19" s="611">
        <v>0.4</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461965</v>
      </c>
      <c r="BH19" s="609"/>
      <c r="BI19" s="609"/>
      <c r="BJ19" s="609"/>
      <c r="BK19" s="609"/>
      <c r="BL19" s="609"/>
      <c r="BM19" s="609"/>
      <c r="BN19" s="610"/>
      <c r="BO19" s="646">
        <v>3.6</v>
      </c>
      <c r="BP19" s="646"/>
      <c r="BQ19" s="646"/>
      <c r="BR19" s="646"/>
      <c r="BS19" s="647" t="s">
        <v>128</v>
      </c>
      <c r="BT19" s="647"/>
      <c r="BU19" s="647"/>
      <c r="BV19" s="647"/>
      <c r="BW19" s="647"/>
      <c r="BX19" s="647"/>
      <c r="BY19" s="647"/>
      <c r="BZ19" s="647"/>
      <c r="CA19" s="647"/>
      <c r="CB19" s="685"/>
      <c r="CD19" s="605" t="s">
        <v>276</v>
      </c>
      <c r="CE19" s="606"/>
      <c r="CF19" s="606"/>
      <c r="CG19" s="606"/>
      <c r="CH19" s="606"/>
      <c r="CI19" s="606"/>
      <c r="CJ19" s="606"/>
      <c r="CK19" s="606"/>
      <c r="CL19" s="606"/>
      <c r="CM19" s="606"/>
      <c r="CN19" s="606"/>
      <c r="CO19" s="606"/>
      <c r="CP19" s="606"/>
      <c r="CQ19" s="607"/>
      <c r="CR19" s="608" t="s">
        <v>245</v>
      </c>
      <c r="CS19" s="609"/>
      <c r="CT19" s="609"/>
      <c r="CU19" s="609"/>
      <c r="CV19" s="609"/>
      <c r="CW19" s="609"/>
      <c r="CX19" s="609"/>
      <c r="CY19" s="610"/>
      <c r="CZ19" s="646" t="s">
        <v>128</v>
      </c>
      <c r="DA19" s="646"/>
      <c r="DB19" s="646"/>
      <c r="DC19" s="646"/>
      <c r="DD19" s="614" t="s">
        <v>128</v>
      </c>
      <c r="DE19" s="609"/>
      <c r="DF19" s="609"/>
      <c r="DG19" s="609"/>
      <c r="DH19" s="609"/>
      <c r="DI19" s="609"/>
      <c r="DJ19" s="609"/>
      <c r="DK19" s="609"/>
      <c r="DL19" s="609"/>
      <c r="DM19" s="609"/>
      <c r="DN19" s="609"/>
      <c r="DO19" s="609"/>
      <c r="DP19" s="610"/>
      <c r="DQ19" s="614" t="s">
        <v>128</v>
      </c>
      <c r="DR19" s="609"/>
      <c r="DS19" s="609"/>
      <c r="DT19" s="609"/>
      <c r="DU19" s="609"/>
      <c r="DV19" s="609"/>
      <c r="DW19" s="609"/>
      <c r="DX19" s="609"/>
      <c r="DY19" s="609"/>
      <c r="DZ19" s="609"/>
      <c r="EA19" s="609"/>
      <c r="EB19" s="609"/>
      <c r="EC19" s="645"/>
    </row>
    <row r="20" spans="2:133" ht="11.25" customHeight="1" x14ac:dyDescent="0.2">
      <c r="B20" s="675" t="s">
        <v>277</v>
      </c>
      <c r="C20" s="676"/>
      <c r="D20" s="676"/>
      <c r="E20" s="676"/>
      <c r="F20" s="676"/>
      <c r="G20" s="676"/>
      <c r="H20" s="676"/>
      <c r="I20" s="676"/>
      <c r="J20" s="676"/>
      <c r="K20" s="676"/>
      <c r="L20" s="676"/>
      <c r="M20" s="676"/>
      <c r="N20" s="676"/>
      <c r="O20" s="676"/>
      <c r="P20" s="676"/>
      <c r="Q20" s="677"/>
      <c r="R20" s="608">
        <v>1437</v>
      </c>
      <c r="S20" s="609"/>
      <c r="T20" s="609"/>
      <c r="U20" s="609"/>
      <c r="V20" s="609"/>
      <c r="W20" s="609"/>
      <c r="X20" s="609"/>
      <c r="Y20" s="610"/>
      <c r="Z20" s="646">
        <v>0</v>
      </c>
      <c r="AA20" s="646"/>
      <c r="AB20" s="646"/>
      <c r="AC20" s="646"/>
      <c r="AD20" s="647">
        <v>1437</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461965</v>
      </c>
      <c r="BH20" s="609"/>
      <c r="BI20" s="609"/>
      <c r="BJ20" s="609"/>
      <c r="BK20" s="609"/>
      <c r="BL20" s="609"/>
      <c r="BM20" s="609"/>
      <c r="BN20" s="610"/>
      <c r="BO20" s="646">
        <v>3.6</v>
      </c>
      <c r="BP20" s="646"/>
      <c r="BQ20" s="646"/>
      <c r="BR20" s="646"/>
      <c r="BS20" s="647" t="s">
        <v>128</v>
      </c>
      <c r="BT20" s="647"/>
      <c r="BU20" s="647"/>
      <c r="BV20" s="647"/>
      <c r="BW20" s="647"/>
      <c r="BX20" s="647"/>
      <c r="BY20" s="647"/>
      <c r="BZ20" s="647"/>
      <c r="CA20" s="647"/>
      <c r="CB20" s="685"/>
      <c r="CD20" s="605" t="s">
        <v>279</v>
      </c>
      <c r="CE20" s="606"/>
      <c r="CF20" s="606"/>
      <c r="CG20" s="606"/>
      <c r="CH20" s="606"/>
      <c r="CI20" s="606"/>
      <c r="CJ20" s="606"/>
      <c r="CK20" s="606"/>
      <c r="CL20" s="606"/>
      <c r="CM20" s="606"/>
      <c r="CN20" s="606"/>
      <c r="CO20" s="606"/>
      <c r="CP20" s="606"/>
      <c r="CQ20" s="607"/>
      <c r="CR20" s="608">
        <v>33368379</v>
      </c>
      <c r="CS20" s="609"/>
      <c r="CT20" s="609"/>
      <c r="CU20" s="609"/>
      <c r="CV20" s="609"/>
      <c r="CW20" s="609"/>
      <c r="CX20" s="609"/>
      <c r="CY20" s="610"/>
      <c r="CZ20" s="646">
        <v>100</v>
      </c>
      <c r="DA20" s="646"/>
      <c r="DB20" s="646"/>
      <c r="DC20" s="646"/>
      <c r="DD20" s="614">
        <v>3002780</v>
      </c>
      <c r="DE20" s="609"/>
      <c r="DF20" s="609"/>
      <c r="DG20" s="609"/>
      <c r="DH20" s="609"/>
      <c r="DI20" s="609"/>
      <c r="DJ20" s="609"/>
      <c r="DK20" s="609"/>
      <c r="DL20" s="609"/>
      <c r="DM20" s="609"/>
      <c r="DN20" s="609"/>
      <c r="DO20" s="609"/>
      <c r="DP20" s="610"/>
      <c r="DQ20" s="614">
        <v>22296822</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4202327</v>
      </c>
      <c r="S21" s="609"/>
      <c r="T21" s="609"/>
      <c r="U21" s="609"/>
      <c r="V21" s="609"/>
      <c r="W21" s="609"/>
      <c r="X21" s="609"/>
      <c r="Y21" s="610"/>
      <c r="Z21" s="646">
        <v>12.3</v>
      </c>
      <c r="AA21" s="646"/>
      <c r="AB21" s="646"/>
      <c r="AC21" s="646"/>
      <c r="AD21" s="647">
        <v>3778851</v>
      </c>
      <c r="AE21" s="647"/>
      <c r="AF21" s="647"/>
      <c r="AG21" s="647"/>
      <c r="AH21" s="647"/>
      <c r="AI21" s="647"/>
      <c r="AJ21" s="647"/>
      <c r="AK21" s="647"/>
      <c r="AL21" s="611">
        <v>19.600000000000001</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v>420</v>
      </c>
      <c r="BH21" s="609"/>
      <c r="BI21" s="609"/>
      <c r="BJ21" s="609"/>
      <c r="BK21" s="609"/>
      <c r="BL21" s="609"/>
      <c r="BM21" s="609"/>
      <c r="BN21" s="610"/>
      <c r="BO21" s="646">
        <v>0</v>
      </c>
      <c r="BP21" s="646"/>
      <c r="BQ21" s="646"/>
      <c r="BR21" s="646"/>
      <c r="BS21" s="647" t="s">
        <v>128</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3778851</v>
      </c>
      <c r="S22" s="609"/>
      <c r="T22" s="609"/>
      <c r="U22" s="609"/>
      <c r="V22" s="609"/>
      <c r="W22" s="609"/>
      <c r="X22" s="609"/>
      <c r="Y22" s="610"/>
      <c r="Z22" s="646">
        <v>11</v>
      </c>
      <c r="AA22" s="646"/>
      <c r="AB22" s="646"/>
      <c r="AC22" s="646"/>
      <c r="AD22" s="647">
        <v>3778851</v>
      </c>
      <c r="AE22" s="647"/>
      <c r="AF22" s="647"/>
      <c r="AG22" s="647"/>
      <c r="AH22" s="647"/>
      <c r="AI22" s="647"/>
      <c r="AJ22" s="647"/>
      <c r="AK22" s="647"/>
      <c r="AL22" s="611">
        <v>19.600000000000001</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245</v>
      </c>
      <c r="BH22" s="609"/>
      <c r="BI22" s="609"/>
      <c r="BJ22" s="609"/>
      <c r="BK22" s="609"/>
      <c r="BL22" s="609"/>
      <c r="BM22" s="609"/>
      <c r="BN22" s="610"/>
      <c r="BO22" s="646" t="s">
        <v>128</v>
      </c>
      <c r="BP22" s="646"/>
      <c r="BQ22" s="646"/>
      <c r="BR22" s="646"/>
      <c r="BS22" s="647" t="s">
        <v>137</v>
      </c>
      <c r="BT22" s="647"/>
      <c r="BU22" s="647"/>
      <c r="BV22" s="647"/>
      <c r="BW22" s="647"/>
      <c r="BX22" s="647"/>
      <c r="BY22" s="647"/>
      <c r="BZ22" s="647"/>
      <c r="CA22" s="647"/>
      <c r="CB22" s="685"/>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423376</v>
      </c>
      <c r="S23" s="609"/>
      <c r="T23" s="609"/>
      <c r="U23" s="609"/>
      <c r="V23" s="609"/>
      <c r="W23" s="609"/>
      <c r="X23" s="609"/>
      <c r="Y23" s="610"/>
      <c r="Z23" s="646">
        <v>1.2</v>
      </c>
      <c r="AA23" s="646"/>
      <c r="AB23" s="646"/>
      <c r="AC23" s="646"/>
      <c r="AD23" s="647" t="s">
        <v>245</v>
      </c>
      <c r="AE23" s="647"/>
      <c r="AF23" s="647"/>
      <c r="AG23" s="647"/>
      <c r="AH23" s="647"/>
      <c r="AI23" s="647"/>
      <c r="AJ23" s="647"/>
      <c r="AK23" s="647"/>
      <c r="AL23" s="611" t="s">
        <v>128</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v>461545</v>
      </c>
      <c r="BH23" s="609"/>
      <c r="BI23" s="609"/>
      <c r="BJ23" s="609"/>
      <c r="BK23" s="609"/>
      <c r="BL23" s="609"/>
      <c r="BM23" s="609"/>
      <c r="BN23" s="610"/>
      <c r="BO23" s="646">
        <v>3.6</v>
      </c>
      <c r="BP23" s="646"/>
      <c r="BQ23" s="646"/>
      <c r="BR23" s="646"/>
      <c r="BS23" s="647" t="s">
        <v>137</v>
      </c>
      <c r="BT23" s="647"/>
      <c r="BU23" s="647"/>
      <c r="BV23" s="647"/>
      <c r="BW23" s="647"/>
      <c r="BX23" s="647"/>
      <c r="BY23" s="647"/>
      <c r="BZ23" s="647"/>
      <c r="CA23" s="647"/>
      <c r="CB23" s="685"/>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v>100</v>
      </c>
      <c r="S24" s="609"/>
      <c r="T24" s="609"/>
      <c r="U24" s="609"/>
      <c r="V24" s="609"/>
      <c r="W24" s="609"/>
      <c r="X24" s="609"/>
      <c r="Y24" s="610"/>
      <c r="Z24" s="646">
        <v>0</v>
      </c>
      <c r="AA24" s="646"/>
      <c r="AB24" s="646"/>
      <c r="AC24" s="646"/>
      <c r="AD24" s="647" t="s">
        <v>128</v>
      </c>
      <c r="AE24" s="647"/>
      <c r="AF24" s="647"/>
      <c r="AG24" s="647"/>
      <c r="AH24" s="647"/>
      <c r="AI24" s="647"/>
      <c r="AJ24" s="647"/>
      <c r="AK24" s="647"/>
      <c r="AL24" s="611" t="s">
        <v>128</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128</v>
      </c>
      <c r="BH24" s="609"/>
      <c r="BI24" s="609"/>
      <c r="BJ24" s="609"/>
      <c r="BK24" s="609"/>
      <c r="BL24" s="609"/>
      <c r="BM24" s="609"/>
      <c r="BN24" s="610"/>
      <c r="BO24" s="646" t="s">
        <v>245</v>
      </c>
      <c r="BP24" s="646"/>
      <c r="BQ24" s="646"/>
      <c r="BR24" s="646"/>
      <c r="BS24" s="647" t="s">
        <v>137</v>
      </c>
      <c r="BT24" s="647"/>
      <c r="BU24" s="647"/>
      <c r="BV24" s="647"/>
      <c r="BW24" s="647"/>
      <c r="BX24" s="647"/>
      <c r="BY24" s="647"/>
      <c r="BZ24" s="647"/>
      <c r="CA24" s="647"/>
      <c r="CB24" s="685"/>
      <c r="CD24" s="666" t="s">
        <v>294</v>
      </c>
      <c r="CE24" s="667"/>
      <c r="CF24" s="667"/>
      <c r="CG24" s="667"/>
      <c r="CH24" s="667"/>
      <c r="CI24" s="667"/>
      <c r="CJ24" s="667"/>
      <c r="CK24" s="667"/>
      <c r="CL24" s="667"/>
      <c r="CM24" s="667"/>
      <c r="CN24" s="667"/>
      <c r="CO24" s="667"/>
      <c r="CP24" s="667"/>
      <c r="CQ24" s="668"/>
      <c r="CR24" s="663">
        <v>17036787</v>
      </c>
      <c r="CS24" s="664"/>
      <c r="CT24" s="664"/>
      <c r="CU24" s="664"/>
      <c r="CV24" s="664"/>
      <c r="CW24" s="664"/>
      <c r="CX24" s="664"/>
      <c r="CY24" s="689"/>
      <c r="CZ24" s="690">
        <v>51.1</v>
      </c>
      <c r="DA24" s="672"/>
      <c r="DB24" s="672"/>
      <c r="DC24" s="692"/>
      <c r="DD24" s="688">
        <v>10830200</v>
      </c>
      <c r="DE24" s="664"/>
      <c r="DF24" s="664"/>
      <c r="DG24" s="664"/>
      <c r="DH24" s="664"/>
      <c r="DI24" s="664"/>
      <c r="DJ24" s="664"/>
      <c r="DK24" s="689"/>
      <c r="DL24" s="688">
        <v>10731453</v>
      </c>
      <c r="DM24" s="664"/>
      <c r="DN24" s="664"/>
      <c r="DO24" s="664"/>
      <c r="DP24" s="664"/>
      <c r="DQ24" s="664"/>
      <c r="DR24" s="664"/>
      <c r="DS24" s="664"/>
      <c r="DT24" s="664"/>
      <c r="DU24" s="664"/>
      <c r="DV24" s="689"/>
      <c r="DW24" s="690">
        <v>54.3</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19829028</v>
      </c>
      <c r="S25" s="609"/>
      <c r="T25" s="609"/>
      <c r="U25" s="609"/>
      <c r="V25" s="609"/>
      <c r="W25" s="609"/>
      <c r="X25" s="609"/>
      <c r="Y25" s="610"/>
      <c r="Z25" s="646">
        <v>57.9</v>
      </c>
      <c r="AA25" s="646"/>
      <c r="AB25" s="646"/>
      <c r="AC25" s="646"/>
      <c r="AD25" s="647">
        <v>18944007</v>
      </c>
      <c r="AE25" s="647"/>
      <c r="AF25" s="647"/>
      <c r="AG25" s="647"/>
      <c r="AH25" s="647"/>
      <c r="AI25" s="647"/>
      <c r="AJ25" s="647"/>
      <c r="AK25" s="647"/>
      <c r="AL25" s="611">
        <v>98.3</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128</v>
      </c>
      <c r="BH25" s="609"/>
      <c r="BI25" s="609"/>
      <c r="BJ25" s="609"/>
      <c r="BK25" s="609"/>
      <c r="BL25" s="609"/>
      <c r="BM25" s="609"/>
      <c r="BN25" s="610"/>
      <c r="BO25" s="646" t="s">
        <v>245</v>
      </c>
      <c r="BP25" s="646"/>
      <c r="BQ25" s="646"/>
      <c r="BR25" s="646"/>
      <c r="BS25" s="647" t="s">
        <v>128</v>
      </c>
      <c r="BT25" s="647"/>
      <c r="BU25" s="647"/>
      <c r="BV25" s="647"/>
      <c r="BW25" s="647"/>
      <c r="BX25" s="647"/>
      <c r="BY25" s="647"/>
      <c r="BZ25" s="647"/>
      <c r="CA25" s="647"/>
      <c r="CB25" s="685"/>
      <c r="CD25" s="605" t="s">
        <v>297</v>
      </c>
      <c r="CE25" s="606"/>
      <c r="CF25" s="606"/>
      <c r="CG25" s="606"/>
      <c r="CH25" s="606"/>
      <c r="CI25" s="606"/>
      <c r="CJ25" s="606"/>
      <c r="CK25" s="606"/>
      <c r="CL25" s="606"/>
      <c r="CM25" s="606"/>
      <c r="CN25" s="606"/>
      <c r="CO25" s="606"/>
      <c r="CP25" s="606"/>
      <c r="CQ25" s="607"/>
      <c r="CR25" s="608">
        <v>5387975</v>
      </c>
      <c r="CS25" s="621"/>
      <c r="CT25" s="621"/>
      <c r="CU25" s="621"/>
      <c r="CV25" s="621"/>
      <c r="CW25" s="621"/>
      <c r="CX25" s="621"/>
      <c r="CY25" s="622"/>
      <c r="CZ25" s="611">
        <v>16.100000000000001</v>
      </c>
      <c r="DA25" s="623"/>
      <c r="DB25" s="623"/>
      <c r="DC25" s="624"/>
      <c r="DD25" s="614">
        <v>5043557</v>
      </c>
      <c r="DE25" s="621"/>
      <c r="DF25" s="621"/>
      <c r="DG25" s="621"/>
      <c r="DH25" s="621"/>
      <c r="DI25" s="621"/>
      <c r="DJ25" s="621"/>
      <c r="DK25" s="622"/>
      <c r="DL25" s="614">
        <v>4998272</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10932</v>
      </c>
      <c r="S26" s="609"/>
      <c r="T26" s="609"/>
      <c r="U26" s="609"/>
      <c r="V26" s="609"/>
      <c r="W26" s="609"/>
      <c r="X26" s="609"/>
      <c r="Y26" s="610"/>
      <c r="Z26" s="646">
        <v>0</v>
      </c>
      <c r="AA26" s="646"/>
      <c r="AB26" s="646"/>
      <c r="AC26" s="646"/>
      <c r="AD26" s="647">
        <v>10932</v>
      </c>
      <c r="AE26" s="647"/>
      <c r="AF26" s="647"/>
      <c r="AG26" s="647"/>
      <c r="AH26" s="647"/>
      <c r="AI26" s="647"/>
      <c r="AJ26" s="647"/>
      <c r="AK26" s="647"/>
      <c r="AL26" s="611">
        <v>0.1</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128</v>
      </c>
      <c r="BH26" s="609"/>
      <c r="BI26" s="609"/>
      <c r="BJ26" s="609"/>
      <c r="BK26" s="609"/>
      <c r="BL26" s="609"/>
      <c r="BM26" s="609"/>
      <c r="BN26" s="610"/>
      <c r="BO26" s="646" t="s">
        <v>245</v>
      </c>
      <c r="BP26" s="646"/>
      <c r="BQ26" s="646"/>
      <c r="BR26" s="646"/>
      <c r="BS26" s="647" t="s">
        <v>245</v>
      </c>
      <c r="BT26" s="647"/>
      <c r="BU26" s="647"/>
      <c r="BV26" s="647"/>
      <c r="BW26" s="647"/>
      <c r="BX26" s="647"/>
      <c r="BY26" s="647"/>
      <c r="BZ26" s="647"/>
      <c r="CA26" s="647"/>
      <c r="CB26" s="685"/>
      <c r="CD26" s="605" t="s">
        <v>300</v>
      </c>
      <c r="CE26" s="606"/>
      <c r="CF26" s="606"/>
      <c r="CG26" s="606"/>
      <c r="CH26" s="606"/>
      <c r="CI26" s="606"/>
      <c r="CJ26" s="606"/>
      <c r="CK26" s="606"/>
      <c r="CL26" s="606"/>
      <c r="CM26" s="606"/>
      <c r="CN26" s="606"/>
      <c r="CO26" s="606"/>
      <c r="CP26" s="606"/>
      <c r="CQ26" s="607"/>
      <c r="CR26" s="608">
        <v>3652620</v>
      </c>
      <c r="CS26" s="609"/>
      <c r="CT26" s="609"/>
      <c r="CU26" s="609"/>
      <c r="CV26" s="609"/>
      <c r="CW26" s="609"/>
      <c r="CX26" s="609"/>
      <c r="CY26" s="610"/>
      <c r="CZ26" s="611">
        <v>10.9</v>
      </c>
      <c r="DA26" s="623"/>
      <c r="DB26" s="623"/>
      <c r="DC26" s="624"/>
      <c r="DD26" s="614">
        <v>3333968</v>
      </c>
      <c r="DE26" s="609"/>
      <c r="DF26" s="609"/>
      <c r="DG26" s="609"/>
      <c r="DH26" s="609"/>
      <c r="DI26" s="609"/>
      <c r="DJ26" s="609"/>
      <c r="DK26" s="610"/>
      <c r="DL26" s="614" t="s">
        <v>128</v>
      </c>
      <c r="DM26" s="609"/>
      <c r="DN26" s="609"/>
      <c r="DO26" s="609"/>
      <c r="DP26" s="609"/>
      <c r="DQ26" s="609"/>
      <c r="DR26" s="609"/>
      <c r="DS26" s="609"/>
      <c r="DT26" s="609"/>
      <c r="DU26" s="609"/>
      <c r="DV26" s="610"/>
      <c r="DW26" s="611" t="s">
        <v>128</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51907</v>
      </c>
      <c r="S27" s="609"/>
      <c r="T27" s="609"/>
      <c r="U27" s="609"/>
      <c r="V27" s="609"/>
      <c r="W27" s="609"/>
      <c r="X27" s="609"/>
      <c r="Y27" s="610"/>
      <c r="Z27" s="646">
        <v>0.2</v>
      </c>
      <c r="AA27" s="646"/>
      <c r="AB27" s="646"/>
      <c r="AC27" s="646"/>
      <c r="AD27" s="647" t="s">
        <v>245</v>
      </c>
      <c r="AE27" s="647"/>
      <c r="AF27" s="647"/>
      <c r="AG27" s="647"/>
      <c r="AH27" s="647"/>
      <c r="AI27" s="647"/>
      <c r="AJ27" s="647"/>
      <c r="AK27" s="647"/>
      <c r="AL27" s="611" t="s">
        <v>128</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12665668</v>
      </c>
      <c r="BH27" s="609"/>
      <c r="BI27" s="609"/>
      <c r="BJ27" s="609"/>
      <c r="BK27" s="609"/>
      <c r="BL27" s="609"/>
      <c r="BM27" s="609"/>
      <c r="BN27" s="610"/>
      <c r="BO27" s="646">
        <v>100</v>
      </c>
      <c r="BP27" s="646"/>
      <c r="BQ27" s="646"/>
      <c r="BR27" s="646"/>
      <c r="BS27" s="647">
        <v>158057</v>
      </c>
      <c r="BT27" s="647"/>
      <c r="BU27" s="647"/>
      <c r="BV27" s="647"/>
      <c r="BW27" s="647"/>
      <c r="BX27" s="647"/>
      <c r="BY27" s="647"/>
      <c r="BZ27" s="647"/>
      <c r="CA27" s="647"/>
      <c r="CB27" s="685"/>
      <c r="CD27" s="605" t="s">
        <v>303</v>
      </c>
      <c r="CE27" s="606"/>
      <c r="CF27" s="606"/>
      <c r="CG27" s="606"/>
      <c r="CH27" s="606"/>
      <c r="CI27" s="606"/>
      <c r="CJ27" s="606"/>
      <c r="CK27" s="606"/>
      <c r="CL27" s="606"/>
      <c r="CM27" s="606"/>
      <c r="CN27" s="606"/>
      <c r="CO27" s="606"/>
      <c r="CP27" s="606"/>
      <c r="CQ27" s="607"/>
      <c r="CR27" s="608">
        <v>7954580</v>
      </c>
      <c r="CS27" s="621"/>
      <c r="CT27" s="621"/>
      <c r="CU27" s="621"/>
      <c r="CV27" s="621"/>
      <c r="CW27" s="621"/>
      <c r="CX27" s="621"/>
      <c r="CY27" s="622"/>
      <c r="CZ27" s="611">
        <v>23.8</v>
      </c>
      <c r="DA27" s="623"/>
      <c r="DB27" s="623"/>
      <c r="DC27" s="624"/>
      <c r="DD27" s="614">
        <v>2092411</v>
      </c>
      <c r="DE27" s="621"/>
      <c r="DF27" s="621"/>
      <c r="DG27" s="621"/>
      <c r="DH27" s="621"/>
      <c r="DI27" s="621"/>
      <c r="DJ27" s="621"/>
      <c r="DK27" s="622"/>
      <c r="DL27" s="614">
        <v>2088949</v>
      </c>
      <c r="DM27" s="621"/>
      <c r="DN27" s="621"/>
      <c r="DO27" s="621"/>
      <c r="DP27" s="621"/>
      <c r="DQ27" s="621"/>
      <c r="DR27" s="621"/>
      <c r="DS27" s="621"/>
      <c r="DT27" s="621"/>
      <c r="DU27" s="621"/>
      <c r="DV27" s="622"/>
      <c r="DW27" s="611">
        <v>10.6</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413157</v>
      </c>
      <c r="S28" s="609"/>
      <c r="T28" s="609"/>
      <c r="U28" s="609"/>
      <c r="V28" s="609"/>
      <c r="W28" s="609"/>
      <c r="X28" s="609"/>
      <c r="Y28" s="610"/>
      <c r="Z28" s="646">
        <v>1.2</v>
      </c>
      <c r="AA28" s="646"/>
      <c r="AB28" s="646"/>
      <c r="AC28" s="646"/>
      <c r="AD28" s="647">
        <v>223730</v>
      </c>
      <c r="AE28" s="647"/>
      <c r="AF28" s="647"/>
      <c r="AG28" s="647"/>
      <c r="AH28" s="647"/>
      <c r="AI28" s="647"/>
      <c r="AJ28" s="647"/>
      <c r="AK28" s="647"/>
      <c r="AL28" s="611">
        <v>1.2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3694232</v>
      </c>
      <c r="CS28" s="609"/>
      <c r="CT28" s="609"/>
      <c r="CU28" s="609"/>
      <c r="CV28" s="609"/>
      <c r="CW28" s="609"/>
      <c r="CX28" s="609"/>
      <c r="CY28" s="610"/>
      <c r="CZ28" s="611">
        <v>11.1</v>
      </c>
      <c r="DA28" s="623"/>
      <c r="DB28" s="623"/>
      <c r="DC28" s="624"/>
      <c r="DD28" s="614">
        <v>3694232</v>
      </c>
      <c r="DE28" s="609"/>
      <c r="DF28" s="609"/>
      <c r="DG28" s="609"/>
      <c r="DH28" s="609"/>
      <c r="DI28" s="609"/>
      <c r="DJ28" s="609"/>
      <c r="DK28" s="610"/>
      <c r="DL28" s="614">
        <v>3644232</v>
      </c>
      <c r="DM28" s="609"/>
      <c r="DN28" s="609"/>
      <c r="DO28" s="609"/>
      <c r="DP28" s="609"/>
      <c r="DQ28" s="609"/>
      <c r="DR28" s="609"/>
      <c r="DS28" s="609"/>
      <c r="DT28" s="609"/>
      <c r="DU28" s="609"/>
      <c r="DV28" s="610"/>
      <c r="DW28" s="611">
        <v>18.399999999999999</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44585</v>
      </c>
      <c r="S29" s="609"/>
      <c r="T29" s="609"/>
      <c r="U29" s="609"/>
      <c r="V29" s="609"/>
      <c r="W29" s="609"/>
      <c r="X29" s="609"/>
      <c r="Y29" s="610"/>
      <c r="Z29" s="646">
        <v>0.1</v>
      </c>
      <c r="AA29" s="646"/>
      <c r="AB29" s="646"/>
      <c r="AC29" s="646"/>
      <c r="AD29" s="647" t="s">
        <v>128</v>
      </c>
      <c r="AE29" s="647"/>
      <c r="AF29" s="647"/>
      <c r="AG29" s="647"/>
      <c r="AH29" s="647"/>
      <c r="AI29" s="647"/>
      <c r="AJ29" s="647"/>
      <c r="AK29" s="647"/>
      <c r="AL29" s="611" t="s">
        <v>245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307</v>
      </c>
      <c r="CE29" s="628"/>
      <c r="CF29" s="605" t="s">
        <v>71</v>
      </c>
      <c r="CG29" s="606"/>
      <c r="CH29" s="606"/>
      <c r="CI29" s="606"/>
      <c r="CJ29" s="606"/>
      <c r="CK29" s="606"/>
      <c r="CL29" s="606"/>
      <c r="CM29" s="606"/>
      <c r="CN29" s="606"/>
      <c r="CO29" s="606"/>
      <c r="CP29" s="606"/>
      <c r="CQ29" s="607"/>
      <c r="CR29" s="608">
        <v>3694232</v>
      </c>
      <c r="CS29" s="621"/>
      <c r="CT29" s="621"/>
      <c r="CU29" s="621"/>
      <c r="CV29" s="621"/>
      <c r="CW29" s="621"/>
      <c r="CX29" s="621"/>
      <c r="CY29" s="622"/>
      <c r="CZ29" s="611">
        <v>11.1</v>
      </c>
      <c r="DA29" s="623"/>
      <c r="DB29" s="623"/>
      <c r="DC29" s="624"/>
      <c r="DD29" s="614">
        <v>3694232</v>
      </c>
      <c r="DE29" s="621"/>
      <c r="DF29" s="621"/>
      <c r="DG29" s="621"/>
      <c r="DH29" s="621"/>
      <c r="DI29" s="621"/>
      <c r="DJ29" s="621"/>
      <c r="DK29" s="622"/>
      <c r="DL29" s="614">
        <v>3644232</v>
      </c>
      <c r="DM29" s="621"/>
      <c r="DN29" s="621"/>
      <c r="DO29" s="621"/>
      <c r="DP29" s="621"/>
      <c r="DQ29" s="621"/>
      <c r="DR29" s="621"/>
      <c r="DS29" s="621"/>
      <c r="DT29" s="621"/>
      <c r="DU29" s="621"/>
      <c r="DV29" s="622"/>
      <c r="DW29" s="611">
        <v>18.399999999999999</v>
      </c>
      <c r="DX29" s="623"/>
      <c r="DY29" s="623"/>
      <c r="DZ29" s="623"/>
      <c r="EA29" s="623"/>
      <c r="EB29" s="623"/>
      <c r="EC29" s="635"/>
    </row>
    <row r="30" spans="2:133" ht="11.25" customHeight="1" x14ac:dyDescent="0.2">
      <c r="B30" s="605" t="s">
        <v>308</v>
      </c>
      <c r="C30" s="606"/>
      <c r="D30" s="606"/>
      <c r="E30" s="606"/>
      <c r="F30" s="606"/>
      <c r="G30" s="606"/>
      <c r="H30" s="606"/>
      <c r="I30" s="606"/>
      <c r="J30" s="606"/>
      <c r="K30" s="606"/>
      <c r="L30" s="606"/>
      <c r="M30" s="606"/>
      <c r="N30" s="606"/>
      <c r="O30" s="606"/>
      <c r="P30" s="606"/>
      <c r="Q30" s="607"/>
      <c r="R30" s="608">
        <v>6717825</v>
      </c>
      <c r="S30" s="609"/>
      <c r="T30" s="609"/>
      <c r="U30" s="609"/>
      <c r="V30" s="609"/>
      <c r="W30" s="609"/>
      <c r="X30" s="609"/>
      <c r="Y30" s="610"/>
      <c r="Z30" s="646">
        <v>19.600000000000001</v>
      </c>
      <c r="AA30" s="646"/>
      <c r="AB30" s="646"/>
      <c r="AC30" s="646"/>
      <c r="AD30" s="647" t="s">
        <v>137</v>
      </c>
      <c r="AE30" s="647"/>
      <c r="AF30" s="647"/>
      <c r="AG30" s="647"/>
      <c r="AH30" s="647"/>
      <c r="AI30" s="647"/>
      <c r="AJ30" s="647"/>
      <c r="AK30" s="647"/>
      <c r="AL30" s="611" t="s">
        <v>245</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309</v>
      </c>
      <c r="BH30" s="683"/>
      <c r="BI30" s="683"/>
      <c r="BJ30" s="683"/>
      <c r="BK30" s="683"/>
      <c r="BL30" s="683"/>
      <c r="BM30" s="683"/>
      <c r="BN30" s="683"/>
      <c r="BO30" s="683"/>
      <c r="BP30" s="683"/>
      <c r="BQ30" s="684"/>
      <c r="BR30" s="660" t="s">
        <v>310</v>
      </c>
      <c r="BS30" s="683"/>
      <c r="BT30" s="683"/>
      <c r="BU30" s="683"/>
      <c r="BV30" s="683"/>
      <c r="BW30" s="683"/>
      <c r="BX30" s="683"/>
      <c r="BY30" s="683"/>
      <c r="BZ30" s="683"/>
      <c r="CA30" s="683"/>
      <c r="CB30" s="684"/>
      <c r="CD30" s="629"/>
      <c r="CE30" s="630"/>
      <c r="CF30" s="605" t="s">
        <v>311</v>
      </c>
      <c r="CG30" s="606"/>
      <c r="CH30" s="606"/>
      <c r="CI30" s="606"/>
      <c r="CJ30" s="606"/>
      <c r="CK30" s="606"/>
      <c r="CL30" s="606"/>
      <c r="CM30" s="606"/>
      <c r="CN30" s="606"/>
      <c r="CO30" s="606"/>
      <c r="CP30" s="606"/>
      <c r="CQ30" s="607"/>
      <c r="CR30" s="608">
        <v>3503456</v>
      </c>
      <c r="CS30" s="609"/>
      <c r="CT30" s="609"/>
      <c r="CU30" s="609"/>
      <c r="CV30" s="609"/>
      <c r="CW30" s="609"/>
      <c r="CX30" s="609"/>
      <c r="CY30" s="610"/>
      <c r="CZ30" s="611">
        <v>10.5</v>
      </c>
      <c r="DA30" s="623"/>
      <c r="DB30" s="623"/>
      <c r="DC30" s="624"/>
      <c r="DD30" s="614">
        <v>3503456</v>
      </c>
      <c r="DE30" s="609"/>
      <c r="DF30" s="609"/>
      <c r="DG30" s="609"/>
      <c r="DH30" s="609"/>
      <c r="DI30" s="609"/>
      <c r="DJ30" s="609"/>
      <c r="DK30" s="610"/>
      <c r="DL30" s="614">
        <v>3453456</v>
      </c>
      <c r="DM30" s="609"/>
      <c r="DN30" s="609"/>
      <c r="DO30" s="609"/>
      <c r="DP30" s="609"/>
      <c r="DQ30" s="609"/>
      <c r="DR30" s="609"/>
      <c r="DS30" s="609"/>
      <c r="DT30" s="609"/>
      <c r="DU30" s="609"/>
      <c r="DV30" s="610"/>
      <c r="DW30" s="611">
        <v>17.5</v>
      </c>
      <c r="DX30" s="623"/>
      <c r="DY30" s="623"/>
      <c r="DZ30" s="623"/>
      <c r="EA30" s="623"/>
      <c r="EB30" s="623"/>
      <c r="EC30" s="635"/>
    </row>
    <row r="31" spans="2:133" ht="11.25" customHeight="1" x14ac:dyDescent="0.2">
      <c r="B31" s="675" t="s">
        <v>312</v>
      </c>
      <c r="C31" s="676"/>
      <c r="D31" s="676"/>
      <c r="E31" s="676"/>
      <c r="F31" s="676"/>
      <c r="G31" s="676"/>
      <c r="H31" s="676"/>
      <c r="I31" s="676"/>
      <c r="J31" s="676"/>
      <c r="K31" s="676"/>
      <c r="L31" s="676"/>
      <c r="M31" s="676"/>
      <c r="N31" s="676"/>
      <c r="O31" s="676"/>
      <c r="P31" s="676"/>
      <c r="Q31" s="677"/>
      <c r="R31" s="608" t="s">
        <v>137</v>
      </c>
      <c r="S31" s="609"/>
      <c r="T31" s="609"/>
      <c r="U31" s="609"/>
      <c r="V31" s="609"/>
      <c r="W31" s="609"/>
      <c r="X31" s="609"/>
      <c r="Y31" s="610"/>
      <c r="Z31" s="646" t="s">
        <v>245</v>
      </c>
      <c r="AA31" s="646"/>
      <c r="AB31" s="646"/>
      <c r="AC31" s="646"/>
      <c r="AD31" s="647" t="s">
        <v>245</v>
      </c>
      <c r="AE31" s="647"/>
      <c r="AF31" s="647"/>
      <c r="AG31" s="647"/>
      <c r="AH31" s="647"/>
      <c r="AI31" s="647"/>
      <c r="AJ31" s="647"/>
      <c r="AK31" s="647"/>
      <c r="AL31" s="611" t="s">
        <v>137</v>
      </c>
      <c r="AM31" s="612"/>
      <c r="AN31" s="612"/>
      <c r="AO31" s="648"/>
      <c r="AP31" s="678" t="s">
        <v>313</v>
      </c>
      <c r="AQ31" s="679"/>
      <c r="AR31" s="679"/>
      <c r="AS31" s="679"/>
      <c r="AT31" s="680" t="s">
        <v>314</v>
      </c>
      <c r="AU31" s="212"/>
      <c r="AV31" s="212"/>
      <c r="AW31" s="212"/>
      <c r="AX31" s="666" t="s">
        <v>188</v>
      </c>
      <c r="AY31" s="667"/>
      <c r="AZ31" s="667"/>
      <c r="BA31" s="667"/>
      <c r="BB31" s="667"/>
      <c r="BC31" s="667"/>
      <c r="BD31" s="667"/>
      <c r="BE31" s="667"/>
      <c r="BF31" s="668"/>
      <c r="BG31" s="670">
        <v>98.8</v>
      </c>
      <c r="BH31" s="671"/>
      <c r="BI31" s="671"/>
      <c r="BJ31" s="671"/>
      <c r="BK31" s="671"/>
      <c r="BL31" s="671"/>
      <c r="BM31" s="672">
        <v>96.3</v>
      </c>
      <c r="BN31" s="671"/>
      <c r="BO31" s="671"/>
      <c r="BP31" s="671"/>
      <c r="BQ31" s="673"/>
      <c r="BR31" s="670">
        <v>99</v>
      </c>
      <c r="BS31" s="671"/>
      <c r="BT31" s="671"/>
      <c r="BU31" s="671"/>
      <c r="BV31" s="671"/>
      <c r="BW31" s="671"/>
      <c r="BX31" s="672">
        <v>96.4</v>
      </c>
      <c r="BY31" s="671"/>
      <c r="BZ31" s="671"/>
      <c r="CA31" s="671"/>
      <c r="CB31" s="673"/>
      <c r="CD31" s="629"/>
      <c r="CE31" s="630"/>
      <c r="CF31" s="605" t="s">
        <v>315</v>
      </c>
      <c r="CG31" s="606"/>
      <c r="CH31" s="606"/>
      <c r="CI31" s="606"/>
      <c r="CJ31" s="606"/>
      <c r="CK31" s="606"/>
      <c r="CL31" s="606"/>
      <c r="CM31" s="606"/>
      <c r="CN31" s="606"/>
      <c r="CO31" s="606"/>
      <c r="CP31" s="606"/>
      <c r="CQ31" s="607"/>
      <c r="CR31" s="608">
        <v>190776</v>
      </c>
      <c r="CS31" s="621"/>
      <c r="CT31" s="621"/>
      <c r="CU31" s="621"/>
      <c r="CV31" s="621"/>
      <c r="CW31" s="621"/>
      <c r="CX31" s="621"/>
      <c r="CY31" s="622"/>
      <c r="CZ31" s="611">
        <v>0.6</v>
      </c>
      <c r="DA31" s="623"/>
      <c r="DB31" s="623"/>
      <c r="DC31" s="624"/>
      <c r="DD31" s="614">
        <v>190776</v>
      </c>
      <c r="DE31" s="621"/>
      <c r="DF31" s="621"/>
      <c r="DG31" s="621"/>
      <c r="DH31" s="621"/>
      <c r="DI31" s="621"/>
      <c r="DJ31" s="621"/>
      <c r="DK31" s="622"/>
      <c r="DL31" s="614">
        <v>190776</v>
      </c>
      <c r="DM31" s="621"/>
      <c r="DN31" s="621"/>
      <c r="DO31" s="621"/>
      <c r="DP31" s="621"/>
      <c r="DQ31" s="621"/>
      <c r="DR31" s="621"/>
      <c r="DS31" s="621"/>
      <c r="DT31" s="621"/>
      <c r="DU31" s="621"/>
      <c r="DV31" s="622"/>
      <c r="DW31" s="611">
        <v>1</v>
      </c>
      <c r="DX31" s="623"/>
      <c r="DY31" s="623"/>
      <c r="DZ31" s="623"/>
      <c r="EA31" s="623"/>
      <c r="EB31" s="623"/>
      <c r="EC31" s="635"/>
    </row>
    <row r="32" spans="2:133" ht="11.25" customHeight="1" x14ac:dyDescent="0.2">
      <c r="B32" s="605" t="s">
        <v>316</v>
      </c>
      <c r="C32" s="606"/>
      <c r="D32" s="606"/>
      <c r="E32" s="606"/>
      <c r="F32" s="606"/>
      <c r="G32" s="606"/>
      <c r="H32" s="606"/>
      <c r="I32" s="606"/>
      <c r="J32" s="606"/>
      <c r="K32" s="606"/>
      <c r="L32" s="606"/>
      <c r="M32" s="606"/>
      <c r="N32" s="606"/>
      <c r="O32" s="606"/>
      <c r="P32" s="606"/>
      <c r="Q32" s="607"/>
      <c r="R32" s="608">
        <v>2280038</v>
      </c>
      <c r="S32" s="609"/>
      <c r="T32" s="609"/>
      <c r="U32" s="609"/>
      <c r="V32" s="609"/>
      <c r="W32" s="609"/>
      <c r="X32" s="609"/>
      <c r="Y32" s="610"/>
      <c r="Z32" s="646">
        <v>6.7</v>
      </c>
      <c r="AA32" s="646"/>
      <c r="AB32" s="646"/>
      <c r="AC32" s="646"/>
      <c r="AD32" s="647" t="s">
        <v>137</v>
      </c>
      <c r="AE32" s="647"/>
      <c r="AF32" s="647"/>
      <c r="AG32" s="647"/>
      <c r="AH32" s="647"/>
      <c r="AI32" s="647"/>
      <c r="AJ32" s="647"/>
      <c r="AK32" s="647"/>
      <c r="AL32" s="611" t="s">
        <v>128</v>
      </c>
      <c r="AM32" s="612"/>
      <c r="AN32" s="612"/>
      <c r="AO32" s="648"/>
      <c r="AP32" s="649"/>
      <c r="AQ32" s="650"/>
      <c r="AR32" s="650"/>
      <c r="AS32" s="650"/>
      <c r="AT32" s="681"/>
      <c r="AU32" s="208" t="s">
        <v>317</v>
      </c>
      <c r="AX32" s="605" t="s">
        <v>318</v>
      </c>
      <c r="AY32" s="606"/>
      <c r="AZ32" s="606"/>
      <c r="BA32" s="606"/>
      <c r="BB32" s="606"/>
      <c r="BC32" s="606"/>
      <c r="BD32" s="606"/>
      <c r="BE32" s="606"/>
      <c r="BF32" s="607"/>
      <c r="BG32" s="674">
        <v>98.6</v>
      </c>
      <c r="BH32" s="621"/>
      <c r="BI32" s="621"/>
      <c r="BJ32" s="621"/>
      <c r="BK32" s="621"/>
      <c r="BL32" s="621"/>
      <c r="BM32" s="612">
        <v>96.3</v>
      </c>
      <c r="BN32" s="621"/>
      <c r="BO32" s="621"/>
      <c r="BP32" s="621"/>
      <c r="BQ32" s="644"/>
      <c r="BR32" s="674">
        <v>99</v>
      </c>
      <c r="BS32" s="621"/>
      <c r="BT32" s="621"/>
      <c r="BU32" s="621"/>
      <c r="BV32" s="621"/>
      <c r="BW32" s="621"/>
      <c r="BX32" s="612">
        <v>96.5</v>
      </c>
      <c r="BY32" s="621"/>
      <c r="BZ32" s="621"/>
      <c r="CA32" s="621"/>
      <c r="CB32" s="644"/>
      <c r="CD32" s="631"/>
      <c r="CE32" s="632"/>
      <c r="CF32" s="605" t="s">
        <v>319</v>
      </c>
      <c r="CG32" s="606"/>
      <c r="CH32" s="606"/>
      <c r="CI32" s="606"/>
      <c r="CJ32" s="606"/>
      <c r="CK32" s="606"/>
      <c r="CL32" s="606"/>
      <c r="CM32" s="606"/>
      <c r="CN32" s="606"/>
      <c r="CO32" s="606"/>
      <c r="CP32" s="606"/>
      <c r="CQ32" s="607"/>
      <c r="CR32" s="608" t="s">
        <v>128</v>
      </c>
      <c r="CS32" s="609"/>
      <c r="CT32" s="609"/>
      <c r="CU32" s="609"/>
      <c r="CV32" s="609"/>
      <c r="CW32" s="609"/>
      <c r="CX32" s="609"/>
      <c r="CY32" s="610"/>
      <c r="CZ32" s="611" t="s">
        <v>128</v>
      </c>
      <c r="DA32" s="623"/>
      <c r="DB32" s="623"/>
      <c r="DC32" s="624"/>
      <c r="DD32" s="614" t="s">
        <v>128</v>
      </c>
      <c r="DE32" s="609"/>
      <c r="DF32" s="609"/>
      <c r="DG32" s="609"/>
      <c r="DH32" s="609"/>
      <c r="DI32" s="609"/>
      <c r="DJ32" s="609"/>
      <c r="DK32" s="610"/>
      <c r="DL32" s="614" t="s">
        <v>245</v>
      </c>
      <c r="DM32" s="609"/>
      <c r="DN32" s="609"/>
      <c r="DO32" s="609"/>
      <c r="DP32" s="609"/>
      <c r="DQ32" s="609"/>
      <c r="DR32" s="609"/>
      <c r="DS32" s="609"/>
      <c r="DT32" s="609"/>
      <c r="DU32" s="609"/>
      <c r="DV32" s="610"/>
      <c r="DW32" s="611" t="s">
        <v>245</v>
      </c>
      <c r="DX32" s="623"/>
      <c r="DY32" s="623"/>
      <c r="DZ32" s="623"/>
      <c r="EA32" s="623"/>
      <c r="EB32" s="623"/>
      <c r="EC32" s="635"/>
    </row>
    <row r="33" spans="2:133" ht="11.25" customHeight="1" x14ac:dyDescent="0.2">
      <c r="B33" s="605" t="s">
        <v>320</v>
      </c>
      <c r="C33" s="606"/>
      <c r="D33" s="606"/>
      <c r="E33" s="606"/>
      <c r="F33" s="606"/>
      <c r="G33" s="606"/>
      <c r="H33" s="606"/>
      <c r="I33" s="606"/>
      <c r="J33" s="606"/>
      <c r="K33" s="606"/>
      <c r="L33" s="606"/>
      <c r="M33" s="606"/>
      <c r="N33" s="606"/>
      <c r="O33" s="606"/>
      <c r="P33" s="606"/>
      <c r="Q33" s="607"/>
      <c r="R33" s="608">
        <v>35006</v>
      </c>
      <c r="S33" s="609"/>
      <c r="T33" s="609"/>
      <c r="U33" s="609"/>
      <c r="V33" s="609"/>
      <c r="W33" s="609"/>
      <c r="X33" s="609"/>
      <c r="Y33" s="610"/>
      <c r="Z33" s="646">
        <v>0.1</v>
      </c>
      <c r="AA33" s="646"/>
      <c r="AB33" s="646"/>
      <c r="AC33" s="646"/>
      <c r="AD33" s="647">
        <v>15753</v>
      </c>
      <c r="AE33" s="647"/>
      <c r="AF33" s="647"/>
      <c r="AG33" s="647"/>
      <c r="AH33" s="647"/>
      <c r="AI33" s="647"/>
      <c r="AJ33" s="647"/>
      <c r="AK33" s="647"/>
      <c r="AL33" s="611">
        <v>0.1</v>
      </c>
      <c r="AM33" s="612"/>
      <c r="AN33" s="612"/>
      <c r="AO33" s="648"/>
      <c r="AP33" s="651"/>
      <c r="AQ33" s="652"/>
      <c r="AR33" s="652"/>
      <c r="AS33" s="652"/>
      <c r="AT33" s="682"/>
      <c r="AU33" s="213"/>
      <c r="AV33" s="213"/>
      <c r="AW33" s="213"/>
      <c r="AX33" s="589" t="s">
        <v>321</v>
      </c>
      <c r="AY33" s="590"/>
      <c r="AZ33" s="590"/>
      <c r="BA33" s="590"/>
      <c r="BB33" s="590"/>
      <c r="BC33" s="590"/>
      <c r="BD33" s="590"/>
      <c r="BE33" s="590"/>
      <c r="BF33" s="591"/>
      <c r="BG33" s="669">
        <v>99</v>
      </c>
      <c r="BH33" s="593"/>
      <c r="BI33" s="593"/>
      <c r="BJ33" s="593"/>
      <c r="BK33" s="593"/>
      <c r="BL33" s="593"/>
      <c r="BM33" s="639">
        <v>96</v>
      </c>
      <c r="BN33" s="593"/>
      <c r="BO33" s="593"/>
      <c r="BP33" s="593"/>
      <c r="BQ33" s="656"/>
      <c r="BR33" s="669">
        <v>99</v>
      </c>
      <c r="BS33" s="593"/>
      <c r="BT33" s="593"/>
      <c r="BU33" s="593"/>
      <c r="BV33" s="593"/>
      <c r="BW33" s="593"/>
      <c r="BX33" s="639">
        <v>96.2</v>
      </c>
      <c r="BY33" s="593"/>
      <c r="BZ33" s="593"/>
      <c r="CA33" s="593"/>
      <c r="CB33" s="656"/>
      <c r="CD33" s="605" t="s">
        <v>322</v>
      </c>
      <c r="CE33" s="606"/>
      <c r="CF33" s="606"/>
      <c r="CG33" s="606"/>
      <c r="CH33" s="606"/>
      <c r="CI33" s="606"/>
      <c r="CJ33" s="606"/>
      <c r="CK33" s="606"/>
      <c r="CL33" s="606"/>
      <c r="CM33" s="606"/>
      <c r="CN33" s="606"/>
      <c r="CO33" s="606"/>
      <c r="CP33" s="606"/>
      <c r="CQ33" s="607"/>
      <c r="CR33" s="608">
        <v>13328812</v>
      </c>
      <c r="CS33" s="621"/>
      <c r="CT33" s="621"/>
      <c r="CU33" s="621"/>
      <c r="CV33" s="621"/>
      <c r="CW33" s="621"/>
      <c r="CX33" s="621"/>
      <c r="CY33" s="622"/>
      <c r="CZ33" s="611">
        <v>39.9</v>
      </c>
      <c r="DA33" s="623"/>
      <c r="DB33" s="623"/>
      <c r="DC33" s="624"/>
      <c r="DD33" s="614">
        <v>10636080</v>
      </c>
      <c r="DE33" s="621"/>
      <c r="DF33" s="621"/>
      <c r="DG33" s="621"/>
      <c r="DH33" s="621"/>
      <c r="DI33" s="621"/>
      <c r="DJ33" s="621"/>
      <c r="DK33" s="622"/>
      <c r="DL33" s="614">
        <v>8152879</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2">
      <c r="B34" s="605" t="s">
        <v>323</v>
      </c>
      <c r="C34" s="606"/>
      <c r="D34" s="606"/>
      <c r="E34" s="606"/>
      <c r="F34" s="606"/>
      <c r="G34" s="606"/>
      <c r="H34" s="606"/>
      <c r="I34" s="606"/>
      <c r="J34" s="606"/>
      <c r="K34" s="606"/>
      <c r="L34" s="606"/>
      <c r="M34" s="606"/>
      <c r="N34" s="606"/>
      <c r="O34" s="606"/>
      <c r="P34" s="606"/>
      <c r="Q34" s="607"/>
      <c r="R34" s="608">
        <v>98594</v>
      </c>
      <c r="S34" s="609"/>
      <c r="T34" s="609"/>
      <c r="U34" s="609"/>
      <c r="V34" s="609"/>
      <c r="W34" s="609"/>
      <c r="X34" s="609"/>
      <c r="Y34" s="610"/>
      <c r="Z34" s="646">
        <v>0.3</v>
      </c>
      <c r="AA34" s="646"/>
      <c r="AB34" s="646"/>
      <c r="AC34" s="646"/>
      <c r="AD34" s="647" t="s">
        <v>245</v>
      </c>
      <c r="AE34" s="647"/>
      <c r="AF34" s="647"/>
      <c r="AG34" s="647"/>
      <c r="AH34" s="647"/>
      <c r="AI34" s="647"/>
      <c r="AJ34" s="647"/>
      <c r="AK34" s="647"/>
      <c r="AL34" s="611" t="s">
        <v>128</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324</v>
      </c>
      <c r="CE34" s="606"/>
      <c r="CF34" s="606"/>
      <c r="CG34" s="606"/>
      <c r="CH34" s="606"/>
      <c r="CI34" s="606"/>
      <c r="CJ34" s="606"/>
      <c r="CK34" s="606"/>
      <c r="CL34" s="606"/>
      <c r="CM34" s="606"/>
      <c r="CN34" s="606"/>
      <c r="CO34" s="606"/>
      <c r="CP34" s="606"/>
      <c r="CQ34" s="607"/>
      <c r="CR34" s="608">
        <v>4014984</v>
      </c>
      <c r="CS34" s="609"/>
      <c r="CT34" s="609"/>
      <c r="CU34" s="609"/>
      <c r="CV34" s="609"/>
      <c r="CW34" s="609"/>
      <c r="CX34" s="609"/>
      <c r="CY34" s="610"/>
      <c r="CZ34" s="611">
        <v>12</v>
      </c>
      <c r="DA34" s="623"/>
      <c r="DB34" s="623"/>
      <c r="DC34" s="624"/>
      <c r="DD34" s="614">
        <v>2707876</v>
      </c>
      <c r="DE34" s="609"/>
      <c r="DF34" s="609"/>
      <c r="DG34" s="609"/>
      <c r="DH34" s="609"/>
      <c r="DI34" s="609"/>
      <c r="DJ34" s="609"/>
      <c r="DK34" s="610"/>
      <c r="DL34" s="614">
        <v>2332916</v>
      </c>
      <c r="DM34" s="609"/>
      <c r="DN34" s="609"/>
      <c r="DO34" s="609"/>
      <c r="DP34" s="609"/>
      <c r="DQ34" s="609"/>
      <c r="DR34" s="609"/>
      <c r="DS34" s="609"/>
      <c r="DT34" s="609"/>
      <c r="DU34" s="609"/>
      <c r="DV34" s="610"/>
      <c r="DW34" s="611">
        <v>11.8</v>
      </c>
      <c r="DX34" s="623"/>
      <c r="DY34" s="623"/>
      <c r="DZ34" s="623"/>
      <c r="EA34" s="623"/>
      <c r="EB34" s="623"/>
      <c r="EC34" s="635"/>
    </row>
    <row r="35" spans="2:133" ht="11.25" customHeight="1" x14ac:dyDescent="0.2">
      <c r="B35" s="605" t="s">
        <v>325</v>
      </c>
      <c r="C35" s="606"/>
      <c r="D35" s="606"/>
      <c r="E35" s="606"/>
      <c r="F35" s="606"/>
      <c r="G35" s="606"/>
      <c r="H35" s="606"/>
      <c r="I35" s="606"/>
      <c r="J35" s="606"/>
      <c r="K35" s="606"/>
      <c r="L35" s="606"/>
      <c r="M35" s="606"/>
      <c r="N35" s="606"/>
      <c r="O35" s="606"/>
      <c r="P35" s="606"/>
      <c r="Q35" s="607"/>
      <c r="R35" s="608">
        <v>1030741</v>
      </c>
      <c r="S35" s="609"/>
      <c r="T35" s="609"/>
      <c r="U35" s="609"/>
      <c r="V35" s="609"/>
      <c r="W35" s="609"/>
      <c r="X35" s="609"/>
      <c r="Y35" s="610"/>
      <c r="Z35" s="646">
        <v>3</v>
      </c>
      <c r="AA35" s="646"/>
      <c r="AB35" s="646"/>
      <c r="AC35" s="646"/>
      <c r="AD35" s="647" t="s">
        <v>128</v>
      </c>
      <c r="AE35" s="647"/>
      <c r="AF35" s="647"/>
      <c r="AG35" s="647"/>
      <c r="AH35" s="647"/>
      <c r="AI35" s="647"/>
      <c r="AJ35" s="647"/>
      <c r="AK35" s="647"/>
      <c r="AL35" s="611" t="s">
        <v>245</v>
      </c>
      <c r="AM35" s="612"/>
      <c r="AN35" s="612"/>
      <c r="AO35" s="648"/>
      <c r="AP35" s="216"/>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119261</v>
      </c>
      <c r="CS35" s="621"/>
      <c r="CT35" s="621"/>
      <c r="CU35" s="621"/>
      <c r="CV35" s="621"/>
      <c r="CW35" s="621"/>
      <c r="CX35" s="621"/>
      <c r="CY35" s="622"/>
      <c r="CZ35" s="611">
        <v>0.4</v>
      </c>
      <c r="DA35" s="623"/>
      <c r="DB35" s="623"/>
      <c r="DC35" s="624"/>
      <c r="DD35" s="614">
        <v>106306</v>
      </c>
      <c r="DE35" s="621"/>
      <c r="DF35" s="621"/>
      <c r="DG35" s="621"/>
      <c r="DH35" s="621"/>
      <c r="DI35" s="621"/>
      <c r="DJ35" s="621"/>
      <c r="DK35" s="622"/>
      <c r="DL35" s="614">
        <v>100421</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329</v>
      </c>
      <c r="C36" s="606"/>
      <c r="D36" s="606"/>
      <c r="E36" s="606"/>
      <c r="F36" s="606"/>
      <c r="G36" s="606"/>
      <c r="H36" s="606"/>
      <c r="I36" s="606"/>
      <c r="J36" s="606"/>
      <c r="K36" s="606"/>
      <c r="L36" s="606"/>
      <c r="M36" s="606"/>
      <c r="N36" s="606"/>
      <c r="O36" s="606"/>
      <c r="P36" s="606"/>
      <c r="Q36" s="607"/>
      <c r="R36" s="608">
        <v>654122</v>
      </c>
      <c r="S36" s="609"/>
      <c r="T36" s="609"/>
      <c r="U36" s="609"/>
      <c r="V36" s="609"/>
      <c r="W36" s="609"/>
      <c r="X36" s="609"/>
      <c r="Y36" s="610"/>
      <c r="Z36" s="646">
        <v>1.9</v>
      </c>
      <c r="AA36" s="646"/>
      <c r="AB36" s="646"/>
      <c r="AC36" s="646"/>
      <c r="AD36" s="647" t="s">
        <v>245</v>
      </c>
      <c r="AE36" s="647"/>
      <c r="AF36" s="647"/>
      <c r="AG36" s="647"/>
      <c r="AH36" s="647"/>
      <c r="AI36" s="647"/>
      <c r="AJ36" s="647"/>
      <c r="AK36" s="647"/>
      <c r="AL36" s="611" t="s">
        <v>128</v>
      </c>
      <c r="AM36" s="612"/>
      <c r="AN36" s="612"/>
      <c r="AO36" s="648"/>
      <c r="AP36" s="216"/>
      <c r="AQ36" s="657" t="s">
        <v>330</v>
      </c>
      <c r="AR36" s="658"/>
      <c r="AS36" s="658"/>
      <c r="AT36" s="658"/>
      <c r="AU36" s="658"/>
      <c r="AV36" s="658"/>
      <c r="AW36" s="658"/>
      <c r="AX36" s="658"/>
      <c r="AY36" s="659"/>
      <c r="AZ36" s="663">
        <v>4417871</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29311</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5077305</v>
      </c>
      <c r="CS36" s="609"/>
      <c r="CT36" s="609"/>
      <c r="CU36" s="609"/>
      <c r="CV36" s="609"/>
      <c r="CW36" s="609"/>
      <c r="CX36" s="609"/>
      <c r="CY36" s="610"/>
      <c r="CZ36" s="611">
        <v>15.2</v>
      </c>
      <c r="DA36" s="623"/>
      <c r="DB36" s="623"/>
      <c r="DC36" s="624"/>
      <c r="DD36" s="614">
        <v>4846130</v>
      </c>
      <c r="DE36" s="609"/>
      <c r="DF36" s="609"/>
      <c r="DG36" s="609"/>
      <c r="DH36" s="609"/>
      <c r="DI36" s="609"/>
      <c r="DJ36" s="609"/>
      <c r="DK36" s="610"/>
      <c r="DL36" s="614">
        <v>2899555</v>
      </c>
      <c r="DM36" s="609"/>
      <c r="DN36" s="609"/>
      <c r="DO36" s="609"/>
      <c r="DP36" s="609"/>
      <c r="DQ36" s="609"/>
      <c r="DR36" s="609"/>
      <c r="DS36" s="609"/>
      <c r="DT36" s="609"/>
      <c r="DU36" s="609"/>
      <c r="DV36" s="610"/>
      <c r="DW36" s="611">
        <v>14.7</v>
      </c>
      <c r="DX36" s="623"/>
      <c r="DY36" s="623"/>
      <c r="DZ36" s="623"/>
      <c r="EA36" s="623"/>
      <c r="EB36" s="623"/>
      <c r="EC36" s="635"/>
    </row>
    <row r="37" spans="2:133" ht="11.25" customHeight="1" x14ac:dyDescent="0.2">
      <c r="B37" s="605" t="s">
        <v>333</v>
      </c>
      <c r="C37" s="606"/>
      <c r="D37" s="606"/>
      <c r="E37" s="606"/>
      <c r="F37" s="606"/>
      <c r="G37" s="606"/>
      <c r="H37" s="606"/>
      <c r="I37" s="606"/>
      <c r="J37" s="606"/>
      <c r="K37" s="606"/>
      <c r="L37" s="606"/>
      <c r="M37" s="606"/>
      <c r="N37" s="606"/>
      <c r="O37" s="606"/>
      <c r="P37" s="606"/>
      <c r="Q37" s="607"/>
      <c r="R37" s="608">
        <v>1172746</v>
      </c>
      <c r="S37" s="609"/>
      <c r="T37" s="609"/>
      <c r="U37" s="609"/>
      <c r="V37" s="609"/>
      <c r="W37" s="609"/>
      <c r="X37" s="609"/>
      <c r="Y37" s="610"/>
      <c r="Z37" s="646">
        <v>3.4</v>
      </c>
      <c r="AA37" s="646"/>
      <c r="AB37" s="646"/>
      <c r="AC37" s="646"/>
      <c r="AD37" s="647">
        <v>70021</v>
      </c>
      <c r="AE37" s="647"/>
      <c r="AF37" s="647"/>
      <c r="AG37" s="647"/>
      <c r="AH37" s="647"/>
      <c r="AI37" s="647"/>
      <c r="AJ37" s="647"/>
      <c r="AK37" s="647"/>
      <c r="AL37" s="611">
        <v>0.4</v>
      </c>
      <c r="AM37" s="612"/>
      <c r="AN37" s="612"/>
      <c r="AO37" s="648"/>
      <c r="AQ37" s="641" t="s">
        <v>334</v>
      </c>
      <c r="AR37" s="642"/>
      <c r="AS37" s="642"/>
      <c r="AT37" s="642"/>
      <c r="AU37" s="642"/>
      <c r="AV37" s="642"/>
      <c r="AW37" s="642"/>
      <c r="AX37" s="642"/>
      <c r="AY37" s="643"/>
      <c r="AZ37" s="608">
        <v>558333</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29311</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2833177</v>
      </c>
      <c r="CS37" s="621"/>
      <c r="CT37" s="621"/>
      <c r="CU37" s="621"/>
      <c r="CV37" s="621"/>
      <c r="CW37" s="621"/>
      <c r="CX37" s="621"/>
      <c r="CY37" s="622"/>
      <c r="CZ37" s="611">
        <v>8.5</v>
      </c>
      <c r="DA37" s="623"/>
      <c r="DB37" s="623"/>
      <c r="DC37" s="624"/>
      <c r="DD37" s="614">
        <v>2833177</v>
      </c>
      <c r="DE37" s="621"/>
      <c r="DF37" s="621"/>
      <c r="DG37" s="621"/>
      <c r="DH37" s="621"/>
      <c r="DI37" s="621"/>
      <c r="DJ37" s="621"/>
      <c r="DK37" s="622"/>
      <c r="DL37" s="614">
        <v>2013615</v>
      </c>
      <c r="DM37" s="621"/>
      <c r="DN37" s="621"/>
      <c r="DO37" s="621"/>
      <c r="DP37" s="621"/>
      <c r="DQ37" s="621"/>
      <c r="DR37" s="621"/>
      <c r="DS37" s="621"/>
      <c r="DT37" s="621"/>
      <c r="DU37" s="621"/>
      <c r="DV37" s="622"/>
      <c r="DW37" s="611">
        <v>10.199999999999999</v>
      </c>
      <c r="DX37" s="623"/>
      <c r="DY37" s="623"/>
      <c r="DZ37" s="623"/>
      <c r="EA37" s="623"/>
      <c r="EB37" s="623"/>
      <c r="EC37" s="635"/>
    </row>
    <row r="38" spans="2:133" ht="11.25" customHeight="1" x14ac:dyDescent="0.2">
      <c r="B38" s="605" t="s">
        <v>337</v>
      </c>
      <c r="C38" s="606"/>
      <c r="D38" s="606"/>
      <c r="E38" s="606"/>
      <c r="F38" s="606"/>
      <c r="G38" s="606"/>
      <c r="H38" s="606"/>
      <c r="I38" s="606"/>
      <c r="J38" s="606"/>
      <c r="K38" s="606"/>
      <c r="L38" s="606"/>
      <c r="M38" s="606"/>
      <c r="N38" s="606"/>
      <c r="O38" s="606"/>
      <c r="P38" s="606"/>
      <c r="Q38" s="607"/>
      <c r="R38" s="608">
        <v>1879800</v>
      </c>
      <c r="S38" s="609"/>
      <c r="T38" s="609"/>
      <c r="U38" s="609"/>
      <c r="V38" s="609"/>
      <c r="W38" s="609"/>
      <c r="X38" s="609"/>
      <c r="Y38" s="610"/>
      <c r="Z38" s="646">
        <v>5.5</v>
      </c>
      <c r="AA38" s="646"/>
      <c r="AB38" s="646"/>
      <c r="AC38" s="646"/>
      <c r="AD38" s="647" t="s">
        <v>128</v>
      </c>
      <c r="AE38" s="647"/>
      <c r="AF38" s="647"/>
      <c r="AG38" s="647"/>
      <c r="AH38" s="647"/>
      <c r="AI38" s="647"/>
      <c r="AJ38" s="647"/>
      <c r="AK38" s="647"/>
      <c r="AL38" s="611" t="s">
        <v>137</v>
      </c>
      <c r="AM38" s="612"/>
      <c r="AN38" s="612"/>
      <c r="AO38" s="648"/>
      <c r="AQ38" s="641" t="s">
        <v>338</v>
      </c>
      <c r="AR38" s="642"/>
      <c r="AS38" s="642"/>
      <c r="AT38" s="642"/>
      <c r="AU38" s="642"/>
      <c r="AV38" s="642"/>
      <c r="AW38" s="642"/>
      <c r="AX38" s="642"/>
      <c r="AY38" s="643"/>
      <c r="AZ38" s="608">
        <v>492548</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13097</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3324131</v>
      </c>
      <c r="CS38" s="609"/>
      <c r="CT38" s="609"/>
      <c r="CU38" s="609"/>
      <c r="CV38" s="609"/>
      <c r="CW38" s="609"/>
      <c r="CX38" s="609"/>
      <c r="CY38" s="610"/>
      <c r="CZ38" s="611">
        <v>10</v>
      </c>
      <c r="DA38" s="623"/>
      <c r="DB38" s="623"/>
      <c r="DC38" s="624"/>
      <c r="DD38" s="614">
        <v>2723455</v>
      </c>
      <c r="DE38" s="609"/>
      <c r="DF38" s="609"/>
      <c r="DG38" s="609"/>
      <c r="DH38" s="609"/>
      <c r="DI38" s="609"/>
      <c r="DJ38" s="609"/>
      <c r="DK38" s="610"/>
      <c r="DL38" s="614">
        <v>2702085</v>
      </c>
      <c r="DM38" s="609"/>
      <c r="DN38" s="609"/>
      <c r="DO38" s="609"/>
      <c r="DP38" s="609"/>
      <c r="DQ38" s="609"/>
      <c r="DR38" s="609"/>
      <c r="DS38" s="609"/>
      <c r="DT38" s="609"/>
      <c r="DU38" s="609"/>
      <c r="DV38" s="610"/>
      <c r="DW38" s="611">
        <v>13.7</v>
      </c>
      <c r="DX38" s="623"/>
      <c r="DY38" s="623"/>
      <c r="DZ38" s="623"/>
      <c r="EA38" s="623"/>
      <c r="EB38" s="623"/>
      <c r="EC38" s="635"/>
    </row>
    <row r="39" spans="2:133" ht="11.25" customHeight="1" x14ac:dyDescent="0.2">
      <c r="B39" s="605" t="s">
        <v>341</v>
      </c>
      <c r="C39" s="606"/>
      <c r="D39" s="606"/>
      <c r="E39" s="606"/>
      <c r="F39" s="606"/>
      <c r="G39" s="606"/>
      <c r="H39" s="606"/>
      <c r="I39" s="606"/>
      <c r="J39" s="606"/>
      <c r="K39" s="606"/>
      <c r="L39" s="606"/>
      <c r="M39" s="606"/>
      <c r="N39" s="606"/>
      <c r="O39" s="606"/>
      <c r="P39" s="606"/>
      <c r="Q39" s="607"/>
      <c r="R39" s="608" t="s">
        <v>245</v>
      </c>
      <c r="S39" s="609"/>
      <c r="T39" s="609"/>
      <c r="U39" s="609"/>
      <c r="V39" s="609"/>
      <c r="W39" s="609"/>
      <c r="X39" s="609"/>
      <c r="Y39" s="610"/>
      <c r="Z39" s="646" t="s">
        <v>128</v>
      </c>
      <c r="AA39" s="646"/>
      <c r="AB39" s="646"/>
      <c r="AC39" s="646"/>
      <c r="AD39" s="647" t="s">
        <v>245</v>
      </c>
      <c r="AE39" s="647"/>
      <c r="AF39" s="647"/>
      <c r="AG39" s="647"/>
      <c r="AH39" s="647"/>
      <c r="AI39" s="647"/>
      <c r="AJ39" s="647"/>
      <c r="AK39" s="647"/>
      <c r="AL39" s="611" t="s">
        <v>128</v>
      </c>
      <c r="AM39" s="612"/>
      <c r="AN39" s="612"/>
      <c r="AO39" s="648"/>
      <c r="AQ39" s="641" t="s">
        <v>342</v>
      </c>
      <c r="AR39" s="642"/>
      <c r="AS39" s="642"/>
      <c r="AT39" s="642"/>
      <c r="AU39" s="642"/>
      <c r="AV39" s="642"/>
      <c r="AW39" s="642"/>
      <c r="AX39" s="642"/>
      <c r="AY39" s="643"/>
      <c r="AZ39" s="608">
        <v>212731</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19489</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164331</v>
      </c>
      <c r="CS39" s="621"/>
      <c r="CT39" s="621"/>
      <c r="CU39" s="621"/>
      <c r="CV39" s="621"/>
      <c r="CW39" s="621"/>
      <c r="CX39" s="621"/>
      <c r="CY39" s="622"/>
      <c r="CZ39" s="611">
        <v>0.5</v>
      </c>
      <c r="DA39" s="623"/>
      <c r="DB39" s="623"/>
      <c r="DC39" s="624"/>
      <c r="DD39" s="614">
        <v>119813</v>
      </c>
      <c r="DE39" s="621"/>
      <c r="DF39" s="621"/>
      <c r="DG39" s="621"/>
      <c r="DH39" s="621"/>
      <c r="DI39" s="621"/>
      <c r="DJ39" s="621"/>
      <c r="DK39" s="622"/>
      <c r="DL39" s="614" t="s">
        <v>128</v>
      </c>
      <c r="DM39" s="621"/>
      <c r="DN39" s="621"/>
      <c r="DO39" s="621"/>
      <c r="DP39" s="621"/>
      <c r="DQ39" s="621"/>
      <c r="DR39" s="621"/>
      <c r="DS39" s="621"/>
      <c r="DT39" s="621"/>
      <c r="DU39" s="621"/>
      <c r="DV39" s="622"/>
      <c r="DW39" s="611" t="s">
        <v>128</v>
      </c>
      <c r="DX39" s="623"/>
      <c r="DY39" s="623"/>
      <c r="DZ39" s="623"/>
      <c r="EA39" s="623"/>
      <c r="EB39" s="623"/>
      <c r="EC39" s="635"/>
    </row>
    <row r="40" spans="2:133" ht="11.25" customHeight="1" x14ac:dyDescent="0.2">
      <c r="B40" s="605" t="s">
        <v>345</v>
      </c>
      <c r="C40" s="606"/>
      <c r="D40" s="606"/>
      <c r="E40" s="606"/>
      <c r="F40" s="606"/>
      <c r="G40" s="606"/>
      <c r="H40" s="606"/>
      <c r="I40" s="606"/>
      <c r="J40" s="606"/>
      <c r="K40" s="606"/>
      <c r="L40" s="606"/>
      <c r="M40" s="606"/>
      <c r="N40" s="606"/>
      <c r="O40" s="606"/>
      <c r="P40" s="606"/>
      <c r="Q40" s="607"/>
      <c r="R40" s="608">
        <v>491500</v>
      </c>
      <c r="S40" s="609"/>
      <c r="T40" s="609"/>
      <c r="U40" s="609"/>
      <c r="V40" s="609"/>
      <c r="W40" s="609"/>
      <c r="X40" s="609"/>
      <c r="Y40" s="610"/>
      <c r="Z40" s="646">
        <v>1.4</v>
      </c>
      <c r="AA40" s="646"/>
      <c r="AB40" s="646"/>
      <c r="AC40" s="646"/>
      <c r="AD40" s="647" t="s">
        <v>137</v>
      </c>
      <c r="AE40" s="647"/>
      <c r="AF40" s="647"/>
      <c r="AG40" s="647"/>
      <c r="AH40" s="647"/>
      <c r="AI40" s="647"/>
      <c r="AJ40" s="647"/>
      <c r="AK40" s="647"/>
      <c r="AL40" s="611" t="s">
        <v>128</v>
      </c>
      <c r="AM40" s="612"/>
      <c r="AN40" s="612"/>
      <c r="AO40" s="648"/>
      <c r="AQ40" s="641" t="s">
        <v>346</v>
      </c>
      <c r="AR40" s="642"/>
      <c r="AS40" s="642"/>
      <c r="AT40" s="642"/>
      <c r="AU40" s="642"/>
      <c r="AV40" s="642"/>
      <c r="AW40" s="642"/>
      <c r="AX40" s="642"/>
      <c r="AY40" s="643"/>
      <c r="AZ40" s="608">
        <v>10826</v>
      </c>
      <c r="BA40" s="609"/>
      <c r="BB40" s="609"/>
      <c r="BC40" s="609"/>
      <c r="BD40" s="621"/>
      <c r="BE40" s="621"/>
      <c r="BF40" s="644"/>
      <c r="BG40" s="649" t="s">
        <v>347</v>
      </c>
      <c r="BH40" s="650"/>
      <c r="BI40" s="650"/>
      <c r="BJ40" s="650"/>
      <c r="BK40" s="650"/>
      <c r="BL40" s="217"/>
      <c r="BM40" s="606" t="s">
        <v>348</v>
      </c>
      <c r="BN40" s="606"/>
      <c r="BO40" s="606"/>
      <c r="BP40" s="606"/>
      <c r="BQ40" s="606"/>
      <c r="BR40" s="606"/>
      <c r="BS40" s="606"/>
      <c r="BT40" s="606"/>
      <c r="BU40" s="607"/>
      <c r="BV40" s="608">
        <v>98</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628800</v>
      </c>
      <c r="CS40" s="609"/>
      <c r="CT40" s="609"/>
      <c r="CU40" s="609"/>
      <c r="CV40" s="609"/>
      <c r="CW40" s="609"/>
      <c r="CX40" s="609"/>
      <c r="CY40" s="610"/>
      <c r="CZ40" s="611">
        <v>1.9</v>
      </c>
      <c r="DA40" s="623"/>
      <c r="DB40" s="623"/>
      <c r="DC40" s="624"/>
      <c r="DD40" s="614">
        <v>132500</v>
      </c>
      <c r="DE40" s="609"/>
      <c r="DF40" s="609"/>
      <c r="DG40" s="609"/>
      <c r="DH40" s="609"/>
      <c r="DI40" s="609"/>
      <c r="DJ40" s="609"/>
      <c r="DK40" s="610"/>
      <c r="DL40" s="614">
        <v>117902</v>
      </c>
      <c r="DM40" s="609"/>
      <c r="DN40" s="609"/>
      <c r="DO40" s="609"/>
      <c r="DP40" s="609"/>
      <c r="DQ40" s="609"/>
      <c r="DR40" s="609"/>
      <c r="DS40" s="609"/>
      <c r="DT40" s="609"/>
      <c r="DU40" s="609"/>
      <c r="DV40" s="610"/>
      <c r="DW40" s="611">
        <v>0.6</v>
      </c>
      <c r="DX40" s="623"/>
      <c r="DY40" s="623"/>
      <c r="DZ40" s="623"/>
      <c r="EA40" s="623"/>
      <c r="EB40" s="623"/>
      <c r="EC40" s="635"/>
    </row>
    <row r="41" spans="2:133" ht="11.25" customHeight="1" x14ac:dyDescent="0.2">
      <c r="B41" s="589" t="s">
        <v>350</v>
      </c>
      <c r="C41" s="590"/>
      <c r="D41" s="590"/>
      <c r="E41" s="590"/>
      <c r="F41" s="590"/>
      <c r="G41" s="590"/>
      <c r="H41" s="590"/>
      <c r="I41" s="590"/>
      <c r="J41" s="590"/>
      <c r="K41" s="590"/>
      <c r="L41" s="590"/>
      <c r="M41" s="590"/>
      <c r="N41" s="590"/>
      <c r="O41" s="590"/>
      <c r="P41" s="590"/>
      <c r="Q41" s="591"/>
      <c r="R41" s="592">
        <v>34218481</v>
      </c>
      <c r="S41" s="633"/>
      <c r="T41" s="633"/>
      <c r="U41" s="633"/>
      <c r="V41" s="633"/>
      <c r="W41" s="633"/>
      <c r="X41" s="633"/>
      <c r="Y41" s="636"/>
      <c r="Z41" s="637">
        <v>100</v>
      </c>
      <c r="AA41" s="637"/>
      <c r="AB41" s="637"/>
      <c r="AC41" s="637"/>
      <c r="AD41" s="638">
        <v>19264443</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637013</v>
      </c>
      <c r="BA41" s="609"/>
      <c r="BB41" s="609"/>
      <c r="BC41" s="609"/>
      <c r="BD41" s="621"/>
      <c r="BE41" s="621"/>
      <c r="BF41" s="644"/>
      <c r="BG41" s="649"/>
      <c r="BH41" s="650"/>
      <c r="BI41" s="650"/>
      <c r="BJ41" s="650"/>
      <c r="BK41" s="650"/>
      <c r="BL41" s="217"/>
      <c r="BM41" s="606" t="s">
        <v>352</v>
      </c>
      <c r="BN41" s="606"/>
      <c r="BO41" s="606"/>
      <c r="BP41" s="606"/>
      <c r="BQ41" s="606"/>
      <c r="BR41" s="606"/>
      <c r="BS41" s="606"/>
      <c r="BT41" s="606"/>
      <c r="BU41" s="607"/>
      <c r="BV41" s="608" t="s">
        <v>128</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128</v>
      </c>
      <c r="CS41" s="621"/>
      <c r="CT41" s="621"/>
      <c r="CU41" s="621"/>
      <c r="CV41" s="621"/>
      <c r="CW41" s="621"/>
      <c r="CX41" s="621"/>
      <c r="CY41" s="622"/>
      <c r="CZ41" s="611" t="s">
        <v>245</v>
      </c>
      <c r="DA41" s="623"/>
      <c r="DB41" s="623"/>
      <c r="DC41" s="624"/>
      <c r="DD41" s="614" t="s">
        <v>245</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354</v>
      </c>
      <c r="AR42" s="654"/>
      <c r="AS42" s="654"/>
      <c r="AT42" s="654"/>
      <c r="AU42" s="654"/>
      <c r="AV42" s="654"/>
      <c r="AW42" s="654"/>
      <c r="AX42" s="654"/>
      <c r="AY42" s="655"/>
      <c r="AZ42" s="592">
        <v>2506420</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360</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3002780</v>
      </c>
      <c r="CS42" s="621"/>
      <c r="CT42" s="621"/>
      <c r="CU42" s="621"/>
      <c r="CV42" s="621"/>
      <c r="CW42" s="621"/>
      <c r="CX42" s="621"/>
      <c r="CY42" s="622"/>
      <c r="CZ42" s="611">
        <v>9</v>
      </c>
      <c r="DA42" s="623"/>
      <c r="DB42" s="623"/>
      <c r="DC42" s="624"/>
      <c r="DD42" s="614">
        <v>830542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357</v>
      </c>
      <c r="CD43" s="605" t="s">
        <v>358</v>
      </c>
      <c r="CE43" s="606"/>
      <c r="CF43" s="606"/>
      <c r="CG43" s="606"/>
      <c r="CH43" s="606"/>
      <c r="CI43" s="606"/>
      <c r="CJ43" s="606"/>
      <c r="CK43" s="606"/>
      <c r="CL43" s="606"/>
      <c r="CM43" s="606"/>
      <c r="CN43" s="606"/>
      <c r="CO43" s="606"/>
      <c r="CP43" s="606"/>
      <c r="CQ43" s="607"/>
      <c r="CR43" s="608">
        <v>116344</v>
      </c>
      <c r="CS43" s="621"/>
      <c r="CT43" s="621"/>
      <c r="CU43" s="621"/>
      <c r="CV43" s="621"/>
      <c r="CW43" s="621"/>
      <c r="CX43" s="621"/>
      <c r="CY43" s="622"/>
      <c r="CZ43" s="611">
        <v>0.3</v>
      </c>
      <c r="DA43" s="623"/>
      <c r="DB43" s="623"/>
      <c r="DC43" s="624"/>
      <c r="DD43" s="614">
        <v>116344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360</v>
      </c>
      <c r="CG44" s="606"/>
      <c r="CH44" s="606"/>
      <c r="CI44" s="606"/>
      <c r="CJ44" s="606"/>
      <c r="CK44" s="606"/>
      <c r="CL44" s="606"/>
      <c r="CM44" s="606"/>
      <c r="CN44" s="606"/>
      <c r="CO44" s="606"/>
      <c r="CP44" s="606"/>
      <c r="CQ44" s="607"/>
      <c r="CR44" s="608">
        <v>3002780</v>
      </c>
      <c r="CS44" s="609"/>
      <c r="CT44" s="609"/>
      <c r="CU44" s="609"/>
      <c r="CV44" s="609"/>
      <c r="CW44" s="609"/>
      <c r="CX44" s="609"/>
      <c r="CY44" s="610"/>
      <c r="CZ44" s="611">
        <v>9</v>
      </c>
      <c r="DA44" s="612"/>
      <c r="DB44" s="612"/>
      <c r="DC44" s="613"/>
      <c r="DD44" s="614">
        <v>830542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1003644</v>
      </c>
      <c r="CS45" s="621"/>
      <c r="CT45" s="621"/>
      <c r="CU45" s="621"/>
      <c r="CV45" s="621"/>
      <c r="CW45" s="621"/>
      <c r="CX45" s="621"/>
      <c r="CY45" s="622"/>
      <c r="CZ45" s="611">
        <v>3</v>
      </c>
      <c r="DA45" s="623"/>
      <c r="DB45" s="623"/>
      <c r="DC45" s="624"/>
      <c r="DD45" s="614">
        <v>28445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363</v>
      </c>
      <c r="CG46" s="606"/>
      <c r="CH46" s="606"/>
      <c r="CI46" s="606"/>
      <c r="CJ46" s="606"/>
      <c r="CK46" s="606"/>
      <c r="CL46" s="606"/>
      <c r="CM46" s="606"/>
      <c r="CN46" s="606"/>
      <c r="CO46" s="606"/>
      <c r="CP46" s="606"/>
      <c r="CQ46" s="607"/>
      <c r="CR46" s="608">
        <v>1992209</v>
      </c>
      <c r="CS46" s="609"/>
      <c r="CT46" s="609"/>
      <c r="CU46" s="609"/>
      <c r="CV46" s="609"/>
      <c r="CW46" s="609"/>
      <c r="CX46" s="609"/>
      <c r="CY46" s="610"/>
      <c r="CZ46" s="611">
        <v>6</v>
      </c>
      <c r="DA46" s="612"/>
      <c r="DB46" s="612"/>
      <c r="DC46" s="613"/>
      <c r="DD46" s="614">
        <v>796670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364</v>
      </c>
      <c r="CG47" s="606"/>
      <c r="CH47" s="606"/>
      <c r="CI47" s="606"/>
      <c r="CJ47" s="606"/>
      <c r="CK47" s="606"/>
      <c r="CL47" s="606"/>
      <c r="CM47" s="606"/>
      <c r="CN47" s="606"/>
      <c r="CO47" s="606"/>
      <c r="CP47" s="606"/>
      <c r="CQ47" s="607"/>
      <c r="CR47" s="608" t="s">
        <v>128</v>
      </c>
      <c r="CS47" s="621"/>
      <c r="CT47" s="621"/>
      <c r="CU47" s="621"/>
      <c r="CV47" s="621"/>
      <c r="CW47" s="621"/>
      <c r="CX47" s="621"/>
      <c r="CY47" s="622"/>
      <c r="CZ47" s="611" t="s">
        <v>137</v>
      </c>
      <c r="DA47" s="623"/>
      <c r="DB47" s="623"/>
      <c r="DC47" s="624"/>
      <c r="DD47" s="614" t="s">
        <v>137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365</v>
      </c>
      <c r="CG48" s="606"/>
      <c r="CH48" s="606"/>
      <c r="CI48" s="606"/>
      <c r="CJ48" s="606"/>
      <c r="CK48" s="606"/>
      <c r="CL48" s="606"/>
      <c r="CM48" s="606"/>
      <c r="CN48" s="606"/>
      <c r="CO48" s="606"/>
      <c r="CP48" s="606"/>
      <c r="CQ48" s="607"/>
      <c r="CR48" s="608" t="s">
        <v>128</v>
      </c>
      <c r="CS48" s="609"/>
      <c r="CT48" s="609"/>
      <c r="CU48" s="609"/>
      <c r="CV48" s="609"/>
      <c r="CW48" s="609"/>
      <c r="CX48" s="609"/>
      <c r="CY48" s="610"/>
      <c r="CZ48" s="611" t="s">
        <v>137</v>
      </c>
      <c r="DA48" s="612"/>
      <c r="DB48" s="612"/>
      <c r="DC48" s="613"/>
      <c r="DD48" s="614" t="s">
        <v>128</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366</v>
      </c>
      <c r="CE49" s="590"/>
      <c r="CF49" s="590"/>
      <c r="CG49" s="590"/>
      <c r="CH49" s="590"/>
      <c r="CI49" s="590"/>
      <c r="CJ49" s="590"/>
      <c r="CK49" s="590"/>
      <c r="CL49" s="590"/>
      <c r="CM49" s="590"/>
      <c r="CN49" s="590"/>
      <c r="CO49" s="590"/>
      <c r="CP49" s="590"/>
      <c r="CQ49" s="591"/>
      <c r="CR49" s="592">
        <v>33368379</v>
      </c>
      <c r="CS49" s="593"/>
      <c r="CT49" s="593"/>
      <c r="CU49" s="593"/>
      <c r="CV49" s="593"/>
      <c r="CW49" s="593"/>
      <c r="CX49" s="593"/>
      <c r="CY49" s="594"/>
      <c r="CZ49" s="595">
        <v>100</v>
      </c>
      <c r="DA49" s="596"/>
      <c r="DB49" s="596"/>
      <c r="DC49" s="597"/>
      <c r="DD49" s="598">
        <v>22296822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acb7SkgUd8VZVUpVJKUmGal6Zqxw62/hbY0vHbXXswZzFM/EQCI/jOIFZoweEu6ai+qnBz+E3s4OS/6XqUwTg==" saltValue="0ghQmZMBiUBtj8E7MtGb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7" t="s">
        <v>367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8" t="s">
        <v>368</v>
      </c>
      <c r="DK2" s="1089"/>
      <c r="DL2" s="1089"/>
      <c r="DM2" s="1089"/>
      <c r="DN2" s="1089"/>
      <c r="DO2" s="1090"/>
      <c r="DP2" s="222"/>
      <c r="DQ2" s="1088" t="s">
        <v>369</v>
      </c>
      <c r="DR2" s="1089"/>
      <c r="DS2" s="1089"/>
      <c r="DT2" s="1089"/>
      <c r="DU2" s="1089"/>
      <c r="DV2" s="1089"/>
      <c r="DW2" s="1089"/>
      <c r="DX2" s="1089"/>
      <c r="DY2" s="1089"/>
      <c r="DZ2" s="109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56" t="s">
        <v>370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9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81" t="s">
        <v>386</v>
      </c>
      <c r="DH5" s="1082"/>
      <c r="DI5" s="1082"/>
      <c r="DJ5" s="1082"/>
      <c r="DK5" s="1083"/>
      <c r="DL5" s="1081" t="s">
        <v>387</v>
      </c>
      <c r="DM5" s="1082"/>
      <c r="DN5" s="1082"/>
      <c r="DO5" s="1082"/>
      <c r="DP5" s="1083"/>
      <c r="DQ5" s="988" t="s">
        <v>388</v>
      </c>
      <c r="DR5" s="989"/>
      <c r="DS5" s="989"/>
      <c r="DT5" s="989"/>
      <c r="DU5" s="990"/>
      <c r="DV5" s="988" t="s">
        <v>379</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84"/>
      <c r="DH6" s="1085"/>
      <c r="DI6" s="1085"/>
      <c r="DJ6" s="1085"/>
      <c r="DK6" s="1086"/>
      <c r="DL6" s="1084"/>
      <c r="DM6" s="1085"/>
      <c r="DN6" s="1085"/>
      <c r="DO6" s="1085"/>
      <c r="DP6" s="1086"/>
      <c r="DQ6" s="991"/>
      <c r="DR6" s="992"/>
      <c r="DS6" s="992"/>
      <c r="DT6" s="992"/>
      <c r="DU6" s="993"/>
      <c r="DV6" s="991"/>
      <c r="DW6" s="992"/>
      <c r="DX6" s="992"/>
      <c r="DY6" s="992"/>
      <c r="DZ6" s="1003"/>
      <c r="EA6" s="228"/>
    </row>
    <row r="7" spans="1:131" s="229" customFormat="1" ht="26.25" customHeight="1" thickTop="1" x14ac:dyDescent="0.2">
      <c r="A7" s="230">
        <v>1</v>
      </c>
      <c r="B7" s="1044" t="s">
        <v>389</v>
      </c>
      <c r="C7" s="1045"/>
      <c r="D7" s="1045"/>
      <c r="E7" s="1045"/>
      <c r="F7" s="1045"/>
      <c r="G7" s="1045"/>
      <c r="H7" s="1045"/>
      <c r="I7" s="1045"/>
      <c r="J7" s="1045"/>
      <c r="K7" s="1045"/>
      <c r="L7" s="1045"/>
      <c r="M7" s="1045"/>
      <c r="N7" s="1045"/>
      <c r="O7" s="1045"/>
      <c r="P7" s="1046"/>
      <c r="Q7" s="1099">
        <v>34266</v>
      </c>
      <c r="R7" s="1100"/>
      <c r="S7" s="1100"/>
      <c r="T7" s="1100"/>
      <c r="U7" s="1100"/>
      <c r="V7" s="1100">
        <v>33416</v>
      </c>
      <c r="W7" s="1100"/>
      <c r="X7" s="1100"/>
      <c r="Y7" s="1100"/>
      <c r="Z7" s="1100"/>
      <c r="AA7" s="1100">
        <v>850</v>
      </c>
      <c r="AB7" s="1100"/>
      <c r="AC7" s="1100"/>
      <c r="AD7" s="1100"/>
      <c r="AE7" s="1101"/>
      <c r="AF7" s="1102">
        <v>815</v>
      </c>
      <c r="AG7" s="1103"/>
      <c r="AH7" s="1103"/>
      <c r="AI7" s="1103"/>
      <c r="AJ7" s="1104"/>
      <c r="AK7" s="1105">
        <v>1027</v>
      </c>
      <c r="AL7" s="1106"/>
      <c r="AM7" s="1106"/>
      <c r="AN7" s="1106"/>
      <c r="AO7" s="1106"/>
      <c r="AP7" s="1106">
        <v>37461</v>
      </c>
      <c r="AQ7" s="1106"/>
      <c r="AR7" s="1106"/>
      <c r="AS7" s="1106"/>
      <c r="AT7" s="1106"/>
      <c r="AU7" s="1107"/>
      <c r="AV7" s="1107"/>
      <c r="AW7" s="1107"/>
      <c r="AX7" s="1107"/>
      <c r="AY7" s="1108"/>
      <c r="AZ7" s="226"/>
      <c r="BA7" s="226"/>
      <c r="BB7" s="226"/>
      <c r="BC7" s="226"/>
      <c r="BD7" s="226"/>
      <c r="BE7" s="227"/>
      <c r="BF7" s="227"/>
      <c r="BG7" s="227"/>
      <c r="BH7" s="227"/>
      <c r="BI7" s="227"/>
      <c r="BJ7" s="227"/>
      <c r="BK7" s="227"/>
      <c r="BL7" s="227"/>
      <c r="BM7" s="227"/>
      <c r="BN7" s="227"/>
      <c r="BO7" s="227"/>
      <c r="BP7" s="227"/>
      <c r="BQ7" s="230">
        <v>1</v>
      </c>
      <c r="BR7" s="231"/>
      <c r="BS7" s="1096"/>
      <c r="BT7" s="1097"/>
      <c r="BU7" s="1097"/>
      <c r="BV7" s="1097"/>
      <c r="BW7" s="1097"/>
      <c r="BX7" s="1097"/>
      <c r="BY7" s="1097"/>
      <c r="BZ7" s="1097"/>
      <c r="CA7" s="1097"/>
      <c r="CB7" s="1097"/>
      <c r="CC7" s="1097"/>
      <c r="CD7" s="1097"/>
      <c r="CE7" s="1097"/>
      <c r="CF7" s="1097"/>
      <c r="CG7" s="1109"/>
      <c r="CH7" s="1093"/>
      <c r="CI7" s="1094"/>
      <c r="CJ7" s="1094"/>
      <c r="CK7" s="1094"/>
      <c r="CL7" s="1095"/>
      <c r="CM7" s="1093"/>
      <c r="CN7" s="1094"/>
      <c r="CO7" s="1094"/>
      <c r="CP7" s="1094"/>
      <c r="CQ7" s="1095"/>
      <c r="CR7" s="1093"/>
      <c r="CS7" s="1094"/>
      <c r="CT7" s="1094"/>
      <c r="CU7" s="1094"/>
      <c r="CV7" s="1095"/>
      <c r="CW7" s="1093"/>
      <c r="CX7" s="1094"/>
      <c r="CY7" s="1094"/>
      <c r="CZ7" s="1094"/>
      <c r="DA7" s="1095"/>
      <c r="DB7" s="1093"/>
      <c r="DC7" s="1094"/>
      <c r="DD7" s="1094"/>
      <c r="DE7" s="1094"/>
      <c r="DF7" s="1095"/>
      <c r="DG7" s="1093"/>
      <c r="DH7" s="1094"/>
      <c r="DI7" s="1094"/>
      <c r="DJ7" s="1094"/>
      <c r="DK7" s="1095"/>
      <c r="DL7" s="1093"/>
      <c r="DM7" s="1094"/>
      <c r="DN7" s="1094"/>
      <c r="DO7" s="1094"/>
      <c r="DP7" s="1095"/>
      <c r="DQ7" s="1093"/>
      <c r="DR7" s="1094"/>
      <c r="DS7" s="1094"/>
      <c r="DT7" s="1094"/>
      <c r="DU7" s="1095"/>
      <c r="DV7" s="1096"/>
      <c r="DW7" s="1097"/>
      <c r="DX7" s="1097"/>
      <c r="DY7" s="1097"/>
      <c r="DZ7" s="109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77"/>
      <c r="AL8" s="1078"/>
      <c r="AM8" s="1078"/>
      <c r="AN8" s="1078"/>
      <c r="AO8" s="1078"/>
      <c r="AP8" s="1078"/>
      <c r="AQ8" s="1078"/>
      <c r="AR8" s="1078"/>
      <c r="AS8" s="1078"/>
      <c r="AT8" s="1078"/>
      <c r="AU8" s="1079"/>
      <c r="AV8" s="1079"/>
      <c r="AW8" s="1079"/>
      <c r="AX8" s="1079"/>
      <c r="AY8" s="108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77"/>
      <c r="AL9" s="1078"/>
      <c r="AM9" s="1078"/>
      <c r="AN9" s="1078"/>
      <c r="AO9" s="1078"/>
      <c r="AP9" s="1078"/>
      <c r="AQ9" s="1078"/>
      <c r="AR9" s="1078"/>
      <c r="AS9" s="1078"/>
      <c r="AT9" s="1078"/>
      <c r="AU9" s="1079"/>
      <c r="AV9" s="1079"/>
      <c r="AW9" s="1079"/>
      <c r="AX9" s="1079"/>
      <c r="AY9" s="108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7"/>
      <c r="AL10" s="1078"/>
      <c r="AM10" s="1078"/>
      <c r="AN10" s="1078"/>
      <c r="AO10" s="1078"/>
      <c r="AP10" s="1078"/>
      <c r="AQ10" s="1078"/>
      <c r="AR10" s="1078"/>
      <c r="AS10" s="1078"/>
      <c r="AT10" s="1078"/>
      <c r="AU10" s="1079"/>
      <c r="AV10" s="1079"/>
      <c r="AW10" s="1079"/>
      <c r="AX10" s="1079"/>
      <c r="AY10" s="108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7"/>
      <c r="AL11" s="1078"/>
      <c r="AM11" s="1078"/>
      <c r="AN11" s="1078"/>
      <c r="AO11" s="1078"/>
      <c r="AP11" s="1078"/>
      <c r="AQ11" s="1078"/>
      <c r="AR11" s="1078"/>
      <c r="AS11" s="1078"/>
      <c r="AT11" s="1078"/>
      <c r="AU11" s="1079"/>
      <c r="AV11" s="1079"/>
      <c r="AW11" s="1079"/>
      <c r="AX11" s="1079"/>
      <c r="AY11" s="108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7"/>
      <c r="AL12" s="1078"/>
      <c r="AM12" s="1078"/>
      <c r="AN12" s="1078"/>
      <c r="AO12" s="1078"/>
      <c r="AP12" s="1078"/>
      <c r="AQ12" s="1078"/>
      <c r="AR12" s="1078"/>
      <c r="AS12" s="1078"/>
      <c r="AT12" s="1078"/>
      <c r="AU12" s="1079"/>
      <c r="AV12" s="1079"/>
      <c r="AW12" s="1079"/>
      <c r="AX12" s="1079"/>
      <c r="AY12" s="108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7"/>
      <c r="AL13" s="1078"/>
      <c r="AM13" s="1078"/>
      <c r="AN13" s="1078"/>
      <c r="AO13" s="1078"/>
      <c r="AP13" s="1078"/>
      <c r="AQ13" s="1078"/>
      <c r="AR13" s="1078"/>
      <c r="AS13" s="1078"/>
      <c r="AT13" s="1078"/>
      <c r="AU13" s="1079"/>
      <c r="AV13" s="1079"/>
      <c r="AW13" s="1079"/>
      <c r="AX13" s="1079"/>
      <c r="AY13" s="108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7"/>
      <c r="AL14" s="1078"/>
      <c r="AM14" s="1078"/>
      <c r="AN14" s="1078"/>
      <c r="AO14" s="1078"/>
      <c r="AP14" s="1078"/>
      <c r="AQ14" s="1078"/>
      <c r="AR14" s="1078"/>
      <c r="AS14" s="1078"/>
      <c r="AT14" s="1078"/>
      <c r="AU14" s="1079"/>
      <c r="AV14" s="1079"/>
      <c r="AW14" s="1079"/>
      <c r="AX14" s="1079"/>
      <c r="AY14" s="108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7"/>
      <c r="AL15" s="1078"/>
      <c r="AM15" s="1078"/>
      <c r="AN15" s="1078"/>
      <c r="AO15" s="1078"/>
      <c r="AP15" s="1078"/>
      <c r="AQ15" s="1078"/>
      <c r="AR15" s="1078"/>
      <c r="AS15" s="1078"/>
      <c r="AT15" s="1078"/>
      <c r="AU15" s="1079"/>
      <c r="AV15" s="1079"/>
      <c r="AW15" s="1079"/>
      <c r="AX15" s="1079"/>
      <c r="AY15" s="108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7"/>
      <c r="AL16" s="1078"/>
      <c r="AM16" s="1078"/>
      <c r="AN16" s="1078"/>
      <c r="AO16" s="1078"/>
      <c r="AP16" s="1078"/>
      <c r="AQ16" s="1078"/>
      <c r="AR16" s="1078"/>
      <c r="AS16" s="1078"/>
      <c r="AT16" s="1078"/>
      <c r="AU16" s="1079"/>
      <c r="AV16" s="1079"/>
      <c r="AW16" s="1079"/>
      <c r="AX16" s="1079"/>
      <c r="AY16" s="108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7"/>
      <c r="AL17" s="1078"/>
      <c r="AM17" s="1078"/>
      <c r="AN17" s="1078"/>
      <c r="AO17" s="1078"/>
      <c r="AP17" s="1078"/>
      <c r="AQ17" s="1078"/>
      <c r="AR17" s="1078"/>
      <c r="AS17" s="1078"/>
      <c r="AT17" s="1078"/>
      <c r="AU17" s="1079"/>
      <c r="AV17" s="1079"/>
      <c r="AW17" s="1079"/>
      <c r="AX17" s="1079"/>
      <c r="AY17" s="108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7"/>
      <c r="AL18" s="1078"/>
      <c r="AM18" s="1078"/>
      <c r="AN18" s="1078"/>
      <c r="AO18" s="1078"/>
      <c r="AP18" s="1078"/>
      <c r="AQ18" s="1078"/>
      <c r="AR18" s="1078"/>
      <c r="AS18" s="1078"/>
      <c r="AT18" s="1078"/>
      <c r="AU18" s="1079"/>
      <c r="AV18" s="1079"/>
      <c r="AW18" s="1079"/>
      <c r="AX18" s="1079"/>
      <c r="AY18" s="108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7"/>
      <c r="AL19" s="1078"/>
      <c r="AM19" s="1078"/>
      <c r="AN19" s="1078"/>
      <c r="AO19" s="1078"/>
      <c r="AP19" s="1078"/>
      <c r="AQ19" s="1078"/>
      <c r="AR19" s="1078"/>
      <c r="AS19" s="1078"/>
      <c r="AT19" s="1078"/>
      <c r="AU19" s="1079"/>
      <c r="AV19" s="1079"/>
      <c r="AW19" s="1079"/>
      <c r="AX19" s="1079"/>
      <c r="AY19" s="108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7"/>
      <c r="AL20" s="1078"/>
      <c r="AM20" s="1078"/>
      <c r="AN20" s="1078"/>
      <c r="AO20" s="1078"/>
      <c r="AP20" s="1078"/>
      <c r="AQ20" s="1078"/>
      <c r="AR20" s="1078"/>
      <c r="AS20" s="1078"/>
      <c r="AT20" s="1078"/>
      <c r="AU20" s="1079"/>
      <c r="AV20" s="1079"/>
      <c r="AW20" s="1079"/>
      <c r="AX20" s="1079"/>
      <c r="AY20" s="108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7"/>
      <c r="AL21" s="1078"/>
      <c r="AM21" s="1078"/>
      <c r="AN21" s="1078"/>
      <c r="AO21" s="1078"/>
      <c r="AP21" s="1078"/>
      <c r="AQ21" s="1078"/>
      <c r="AR21" s="1078"/>
      <c r="AS21" s="1078"/>
      <c r="AT21" s="1078"/>
      <c r="AU21" s="1079"/>
      <c r="AV21" s="1079"/>
      <c r="AW21" s="1079"/>
      <c r="AX21" s="1079"/>
      <c r="AY21" s="108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70"/>
      <c r="R22" s="1071"/>
      <c r="S22" s="1071"/>
      <c r="T22" s="1071"/>
      <c r="U22" s="1071"/>
      <c r="V22" s="1071"/>
      <c r="W22" s="1071"/>
      <c r="X22" s="1071"/>
      <c r="Y22" s="1071"/>
      <c r="Z22" s="1071"/>
      <c r="AA22" s="1071"/>
      <c r="AB22" s="1071"/>
      <c r="AC22" s="1071"/>
      <c r="AD22" s="1071"/>
      <c r="AE22" s="1072"/>
      <c r="AF22" s="1022"/>
      <c r="AG22" s="1023"/>
      <c r="AH22" s="1023"/>
      <c r="AI22" s="1023"/>
      <c r="AJ22" s="1024"/>
      <c r="AK22" s="1073"/>
      <c r="AL22" s="1074"/>
      <c r="AM22" s="1074"/>
      <c r="AN22" s="1074"/>
      <c r="AO22" s="1074"/>
      <c r="AP22" s="1074"/>
      <c r="AQ22" s="1074"/>
      <c r="AR22" s="1074"/>
      <c r="AS22" s="1074"/>
      <c r="AT22" s="1074"/>
      <c r="AU22" s="1075"/>
      <c r="AV22" s="1075"/>
      <c r="AW22" s="1075"/>
      <c r="AX22" s="1075"/>
      <c r="AY22" s="1076"/>
      <c r="AZ22" s="1015" t="s">
        <v>390</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391</v>
      </c>
      <c r="B23" s="924" t="s">
        <v>392</v>
      </c>
      <c r="C23" s="925"/>
      <c r="D23" s="925"/>
      <c r="E23" s="925"/>
      <c r="F23" s="925"/>
      <c r="G23" s="925"/>
      <c r="H23" s="925"/>
      <c r="I23" s="925"/>
      <c r="J23" s="925"/>
      <c r="K23" s="925"/>
      <c r="L23" s="925"/>
      <c r="M23" s="925"/>
      <c r="N23" s="925"/>
      <c r="O23" s="925"/>
      <c r="P23" s="935"/>
      <c r="Q23" s="1064">
        <v>34266</v>
      </c>
      <c r="R23" s="1058"/>
      <c r="S23" s="1058"/>
      <c r="T23" s="1058"/>
      <c r="U23" s="1058"/>
      <c r="V23" s="1058">
        <v>33416</v>
      </c>
      <c r="W23" s="1058"/>
      <c r="X23" s="1058"/>
      <c r="Y23" s="1058"/>
      <c r="Z23" s="1058"/>
      <c r="AA23" s="1058">
        <v>850</v>
      </c>
      <c r="AB23" s="1058"/>
      <c r="AC23" s="1058"/>
      <c r="AD23" s="1058"/>
      <c r="AE23" s="1065"/>
      <c r="AF23" s="1066">
        <v>815</v>
      </c>
      <c r="AG23" s="1058"/>
      <c r="AH23" s="1058"/>
      <c r="AI23" s="1058"/>
      <c r="AJ23" s="1067"/>
      <c r="AK23" s="1068"/>
      <c r="AL23" s="1069"/>
      <c r="AM23" s="1069"/>
      <c r="AN23" s="1069"/>
      <c r="AO23" s="1069"/>
      <c r="AP23" s="1058">
        <v>37461</v>
      </c>
      <c r="AQ23" s="1058"/>
      <c r="AR23" s="1058"/>
      <c r="AS23" s="1058"/>
      <c r="AT23" s="1058"/>
      <c r="AU23" s="1059"/>
      <c r="AV23" s="1059"/>
      <c r="AW23" s="1059"/>
      <c r="AX23" s="1059"/>
      <c r="AY23" s="1060"/>
      <c r="AZ23" s="1061" t="s">
        <v>393</v>
      </c>
      <c r="BA23" s="1062"/>
      <c r="BB23" s="1062"/>
      <c r="BC23" s="1062"/>
      <c r="BD23" s="106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57" t="s">
        <v>394</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56" t="s">
        <v>395</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372</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52" t="s">
        <v>399</v>
      </c>
      <c r="AG26" s="995"/>
      <c r="AH26" s="995"/>
      <c r="AI26" s="995"/>
      <c r="AJ26" s="1053"/>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54"/>
      <c r="AG27" s="998"/>
      <c r="AH27" s="998"/>
      <c r="AI27" s="998"/>
      <c r="AJ27" s="105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44" t="s">
        <v>404</v>
      </c>
      <c r="C28" s="1045"/>
      <c r="D28" s="1045"/>
      <c r="E28" s="1045"/>
      <c r="F28" s="1045"/>
      <c r="G28" s="1045"/>
      <c r="H28" s="1045"/>
      <c r="I28" s="1045"/>
      <c r="J28" s="1045"/>
      <c r="K28" s="1045"/>
      <c r="L28" s="1045"/>
      <c r="M28" s="1045"/>
      <c r="N28" s="1045"/>
      <c r="O28" s="1045"/>
      <c r="P28" s="1046"/>
      <c r="Q28" s="1047">
        <v>9761</v>
      </c>
      <c r="R28" s="1048"/>
      <c r="S28" s="1048"/>
      <c r="T28" s="1048"/>
      <c r="U28" s="1048"/>
      <c r="V28" s="1048">
        <v>9730</v>
      </c>
      <c r="W28" s="1048"/>
      <c r="X28" s="1048"/>
      <c r="Y28" s="1048"/>
      <c r="Z28" s="1048"/>
      <c r="AA28" s="1048">
        <v>30</v>
      </c>
      <c r="AB28" s="1048"/>
      <c r="AC28" s="1048"/>
      <c r="AD28" s="1048"/>
      <c r="AE28" s="1049"/>
      <c r="AF28" s="1050">
        <v>30</v>
      </c>
      <c r="AG28" s="1048"/>
      <c r="AH28" s="1048"/>
      <c r="AI28" s="1048"/>
      <c r="AJ28" s="1051"/>
      <c r="AK28" s="1034">
        <v>667</v>
      </c>
      <c r="AL28" s="1035"/>
      <c r="AM28" s="1035"/>
      <c r="AN28" s="1035"/>
      <c r="AO28" s="1035"/>
      <c r="AP28" s="1035" t="s">
        <v>589</v>
      </c>
      <c r="AQ28" s="1035"/>
      <c r="AR28" s="1035"/>
      <c r="AS28" s="1035"/>
      <c r="AT28" s="1035"/>
      <c r="AU28" s="1036" t="s">
        <v>524</v>
      </c>
      <c r="AV28" s="1037"/>
      <c r="AW28" s="1037"/>
      <c r="AX28" s="1037"/>
      <c r="AY28" s="1038"/>
      <c r="AZ28" s="1039" t="s">
        <v>524</v>
      </c>
      <c r="BA28" s="1040"/>
      <c r="BB28" s="1040"/>
      <c r="BC28" s="1040"/>
      <c r="BD28" s="1041"/>
      <c r="BE28" s="1042"/>
      <c r="BF28" s="973"/>
      <c r="BG28" s="973"/>
      <c r="BH28" s="973"/>
      <c r="BI28" s="104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405</v>
      </c>
      <c r="C29" s="1018"/>
      <c r="D29" s="1018"/>
      <c r="E29" s="1018"/>
      <c r="F29" s="1018"/>
      <c r="G29" s="1018"/>
      <c r="H29" s="1018"/>
      <c r="I29" s="1018"/>
      <c r="J29" s="1018"/>
      <c r="K29" s="1018"/>
      <c r="L29" s="1018"/>
      <c r="M29" s="1018"/>
      <c r="N29" s="1018"/>
      <c r="O29" s="1018"/>
      <c r="P29" s="1019"/>
      <c r="Q29" s="1025">
        <v>8409</v>
      </c>
      <c r="R29" s="1026"/>
      <c r="S29" s="1026"/>
      <c r="T29" s="1026"/>
      <c r="U29" s="1026"/>
      <c r="V29" s="1026">
        <v>7969</v>
      </c>
      <c r="W29" s="1026"/>
      <c r="X29" s="1026"/>
      <c r="Y29" s="1026"/>
      <c r="Z29" s="1026"/>
      <c r="AA29" s="1026">
        <v>440</v>
      </c>
      <c r="AB29" s="1026"/>
      <c r="AC29" s="1026"/>
      <c r="AD29" s="1026"/>
      <c r="AE29" s="1027"/>
      <c r="AF29" s="1022">
        <v>440</v>
      </c>
      <c r="AG29" s="1023"/>
      <c r="AH29" s="1023"/>
      <c r="AI29" s="1023"/>
      <c r="AJ29" s="1024"/>
      <c r="AK29" s="967">
        <v>1433</v>
      </c>
      <c r="AL29" s="958"/>
      <c r="AM29" s="958"/>
      <c r="AN29" s="958"/>
      <c r="AO29" s="958"/>
      <c r="AP29" s="958" t="s">
        <v>589</v>
      </c>
      <c r="AQ29" s="958"/>
      <c r="AR29" s="958"/>
      <c r="AS29" s="958"/>
      <c r="AT29" s="958"/>
      <c r="AU29" s="968" t="s">
        <v>524</v>
      </c>
      <c r="AV29" s="966"/>
      <c r="AW29" s="966"/>
      <c r="AX29" s="966"/>
      <c r="AY29" s="967"/>
      <c r="AZ29" s="1031" t="s">
        <v>524</v>
      </c>
      <c r="BA29" s="1032"/>
      <c r="BB29" s="1032"/>
      <c r="BC29" s="1032"/>
      <c r="BD29" s="1033"/>
      <c r="BE29" s="1029"/>
      <c r="BF29" s="962"/>
      <c r="BG29" s="962"/>
      <c r="BH29" s="962"/>
      <c r="BI29" s="103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406</v>
      </c>
      <c r="C30" s="1018"/>
      <c r="D30" s="1018"/>
      <c r="E30" s="1018"/>
      <c r="F30" s="1018"/>
      <c r="G30" s="1018"/>
      <c r="H30" s="1018"/>
      <c r="I30" s="1018"/>
      <c r="J30" s="1018"/>
      <c r="K30" s="1018"/>
      <c r="L30" s="1018"/>
      <c r="M30" s="1018"/>
      <c r="N30" s="1018"/>
      <c r="O30" s="1018"/>
      <c r="P30" s="1019"/>
      <c r="Q30" s="1025">
        <v>1420</v>
      </c>
      <c r="R30" s="1026"/>
      <c r="S30" s="1026"/>
      <c r="T30" s="1026"/>
      <c r="U30" s="1026"/>
      <c r="V30" s="1026">
        <v>1403</v>
      </c>
      <c r="W30" s="1026"/>
      <c r="X30" s="1026"/>
      <c r="Y30" s="1026"/>
      <c r="Z30" s="1026"/>
      <c r="AA30" s="1026">
        <v>17</v>
      </c>
      <c r="AB30" s="1026"/>
      <c r="AC30" s="1026"/>
      <c r="AD30" s="1026"/>
      <c r="AE30" s="1027"/>
      <c r="AF30" s="1022">
        <v>17</v>
      </c>
      <c r="AG30" s="1023"/>
      <c r="AH30" s="1023"/>
      <c r="AI30" s="1023"/>
      <c r="AJ30" s="1024"/>
      <c r="AK30" s="967">
        <v>306</v>
      </c>
      <c r="AL30" s="958"/>
      <c r="AM30" s="958"/>
      <c r="AN30" s="958"/>
      <c r="AO30" s="958"/>
      <c r="AP30" s="958" t="s">
        <v>589</v>
      </c>
      <c r="AQ30" s="958"/>
      <c r="AR30" s="958"/>
      <c r="AS30" s="958"/>
      <c r="AT30" s="958"/>
      <c r="AU30" s="968" t="s">
        <v>524</v>
      </c>
      <c r="AV30" s="966"/>
      <c r="AW30" s="966"/>
      <c r="AX30" s="966"/>
      <c r="AY30" s="967"/>
      <c r="AZ30" s="1031" t="s">
        <v>524</v>
      </c>
      <c r="BA30" s="1032"/>
      <c r="BB30" s="1032"/>
      <c r="BC30" s="1032"/>
      <c r="BD30" s="1033"/>
      <c r="BE30" s="1029"/>
      <c r="BF30" s="962"/>
      <c r="BG30" s="962"/>
      <c r="BH30" s="962"/>
      <c r="BI30" s="103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407</v>
      </c>
      <c r="C31" s="1018"/>
      <c r="D31" s="1018"/>
      <c r="E31" s="1018"/>
      <c r="F31" s="1018"/>
      <c r="G31" s="1018"/>
      <c r="H31" s="1018"/>
      <c r="I31" s="1018"/>
      <c r="J31" s="1018"/>
      <c r="K31" s="1018"/>
      <c r="L31" s="1018"/>
      <c r="M31" s="1018"/>
      <c r="N31" s="1018"/>
      <c r="O31" s="1018"/>
      <c r="P31" s="1019"/>
      <c r="Q31" s="1025">
        <v>45</v>
      </c>
      <c r="R31" s="1026"/>
      <c r="S31" s="1026"/>
      <c r="T31" s="1026"/>
      <c r="U31" s="1026"/>
      <c r="V31" s="1026">
        <v>41</v>
      </c>
      <c r="W31" s="1026"/>
      <c r="X31" s="1026"/>
      <c r="Y31" s="1026"/>
      <c r="Z31" s="1026"/>
      <c r="AA31" s="1026">
        <v>4</v>
      </c>
      <c r="AB31" s="1026"/>
      <c r="AC31" s="1026"/>
      <c r="AD31" s="1026"/>
      <c r="AE31" s="1027"/>
      <c r="AF31" s="1022">
        <v>4</v>
      </c>
      <c r="AG31" s="1023"/>
      <c r="AH31" s="1023"/>
      <c r="AI31" s="1023"/>
      <c r="AJ31" s="1024"/>
      <c r="AK31" s="967">
        <v>11</v>
      </c>
      <c r="AL31" s="958"/>
      <c r="AM31" s="958"/>
      <c r="AN31" s="958"/>
      <c r="AO31" s="958"/>
      <c r="AP31" s="958" t="s">
        <v>589</v>
      </c>
      <c r="AQ31" s="958"/>
      <c r="AR31" s="958"/>
      <c r="AS31" s="958"/>
      <c r="AT31" s="958"/>
      <c r="AU31" s="958">
        <v>4</v>
      </c>
      <c r="AV31" s="958"/>
      <c r="AW31" s="958"/>
      <c r="AX31" s="958"/>
      <c r="AY31" s="958"/>
      <c r="AZ31" s="1031" t="s">
        <v>589</v>
      </c>
      <c r="BA31" s="1032"/>
      <c r="BB31" s="1032"/>
      <c r="BC31" s="1032"/>
      <c r="BD31" s="1033"/>
      <c r="BE31" s="1029"/>
      <c r="BF31" s="962"/>
      <c r="BG31" s="962"/>
      <c r="BH31" s="962"/>
      <c r="BI31" s="103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408</v>
      </c>
      <c r="C32" s="1018"/>
      <c r="D32" s="1018"/>
      <c r="E32" s="1018"/>
      <c r="F32" s="1018"/>
      <c r="G32" s="1018"/>
      <c r="H32" s="1018"/>
      <c r="I32" s="1018"/>
      <c r="J32" s="1018"/>
      <c r="K32" s="1018"/>
      <c r="L32" s="1018"/>
      <c r="M32" s="1018"/>
      <c r="N32" s="1018"/>
      <c r="O32" s="1018"/>
      <c r="P32" s="1019"/>
      <c r="Q32" s="1025">
        <v>1320</v>
      </c>
      <c r="R32" s="1026"/>
      <c r="S32" s="1026"/>
      <c r="T32" s="1026"/>
      <c r="U32" s="1026"/>
      <c r="V32" s="1026">
        <v>1250</v>
      </c>
      <c r="W32" s="1026"/>
      <c r="X32" s="1026"/>
      <c r="Y32" s="1026"/>
      <c r="Z32" s="1026"/>
      <c r="AA32" s="1026">
        <v>70</v>
      </c>
      <c r="AB32" s="1026"/>
      <c r="AC32" s="1026"/>
      <c r="AD32" s="1026"/>
      <c r="AE32" s="1027"/>
      <c r="AF32" s="1022">
        <v>283</v>
      </c>
      <c r="AG32" s="1023"/>
      <c r="AH32" s="1023"/>
      <c r="AI32" s="1023"/>
      <c r="AJ32" s="1024"/>
      <c r="AK32" s="967">
        <v>388</v>
      </c>
      <c r="AL32" s="958"/>
      <c r="AM32" s="958"/>
      <c r="AN32" s="958"/>
      <c r="AO32" s="958"/>
      <c r="AP32" s="958">
        <v>4916</v>
      </c>
      <c r="AQ32" s="958"/>
      <c r="AR32" s="958"/>
      <c r="AS32" s="958"/>
      <c r="AT32" s="958"/>
      <c r="AU32" s="958">
        <v>2138</v>
      </c>
      <c r="AV32" s="958"/>
      <c r="AW32" s="958"/>
      <c r="AX32" s="958"/>
      <c r="AY32" s="958"/>
      <c r="AZ32" s="1028" t="s">
        <v>589</v>
      </c>
      <c r="BA32" s="1028"/>
      <c r="BB32" s="1028"/>
      <c r="BC32" s="1028"/>
      <c r="BD32" s="1028"/>
      <c r="BE32" s="959" t="s">
        <v>409</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410</v>
      </c>
      <c r="C33" s="1018"/>
      <c r="D33" s="1018"/>
      <c r="E33" s="1018"/>
      <c r="F33" s="1018"/>
      <c r="G33" s="1018"/>
      <c r="H33" s="1018"/>
      <c r="I33" s="1018"/>
      <c r="J33" s="1018"/>
      <c r="K33" s="1018"/>
      <c r="L33" s="1018"/>
      <c r="M33" s="1018"/>
      <c r="N33" s="1018"/>
      <c r="O33" s="1018"/>
      <c r="P33" s="1019"/>
      <c r="Q33" s="1025">
        <v>637</v>
      </c>
      <c r="R33" s="1026"/>
      <c r="S33" s="1026"/>
      <c r="T33" s="1026"/>
      <c r="U33" s="1026"/>
      <c r="V33" s="1026">
        <v>605</v>
      </c>
      <c r="W33" s="1026"/>
      <c r="X33" s="1026"/>
      <c r="Y33" s="1026"/>
      <c r="Z33" s="1026"/>
      <c r="AA33" s="1026">
        <v>32</v>
      </c>
      <c r="AB33" s="1026"/>
      <c r="AC33" s="1026"/>
      <c r="AD33" s="1026"/>
      <c r="AE33" s="1027"/>
      <c r="AF33" s="1022">
        <v>22</v>
      </c>
      <c r="AG33" s="1023"/>
      <c r="AH33" s="1023"/>
      <c r="AI33" s="1023"/>
      <c r="AJ33" s="1024"/>
      <c r="AK33" s="967">
        <v>170</v>
      </c>
      <c r="AL33" s="958"/>
      <c r="AM33" s="958"/>
      <c r="AN33" s="958"/>
      <c r="AO33" s="958"/>
      <c r="AP33" s="958">
        <v>1642</v>
      </c>
      <c r="AQ33" s="958"/>
      <c r="AR33" s="958"/>
      <c r="AS33" s="958"/>
      <c r="AT33" s="958"/>
      <c r="AU33" s="958">
        <v>1629</v>
      </c>
      <c r="AV33" s="958"/>
      <c r="AW33" s="958"/>
      <c r="AX33" s="958"/>
      <c r="AY33" s="958"/>
      <c r="AZ33" s="1028" t="s">
        <v>589</v>
      </c>
      <c r="BA33" s="1028"/>
      <c r="BB33" s="1028"/>
      <c r="BC33" s="1028"/>
      <c r="BD33" s="1028"/>
      <c r="BE33" s="959" t="s">
        <v>411</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391</v>
      </c>
      <c r="B63" s="924" t="s">
        <v>413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797</v>
      </c>
      <c r="AG63" s="946"/>
      <c r="AH63" s="946"/>
      <c r="AI63" s="946"/>
      <c r="AJ63" s="1009"/>
      <c r="AK63" s="1010"/>
      <c r="AL63" s="950"/>
      <c r="AM63" s="950"/>
      <c r="AN63" s="950"/>
      <c r="AO63" s="950"/>
      <c r="AP63" s="946">
        <v>6558</v>
      </c>
      <c r="AQ63" s="946"/>
      <c r="AR63" s="946"/>
      <c r="AS63" s="946"/>
      <c r="AT63" s="946"/>
      <c r="AU63" s="946">
        <v>3771</v>
      </c>
      <c r="AV63" s="946"/>
      <c r="AW63" s="946"/>
      <c r="AX63" s="946"/>
      <c r="AY63" s="946"/>
      <c r="AZ63" s="1004"/>
      <c r="BA63" s="1004"/>
      <c r="BB63" s="1004"/>
      <c r="BC63" s="1004"/>
      <c r="BD63" s="1004"/>
      <c r="BE63" s="947"/>
      <c r="BF63" s="947"/>
      <c r="BG63" s="947"/>
      <c r="BH63" s="947"/>
      <c r="BI63" s="948"/>
      <c r="BJ63" s="1005" t="s">
        <v>414</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416</v>
      </c>
      <c r="B66" s="983"/>
      <c r="C66" s="983"/>
      <c r="D66" s="983"/>
      <c r="E66" s="983"/>
      <c r="F66" s="983"/>
      <c r="G66" s="983"/>
      <c r="H66" s="983"/>
      <c r="I66" s="983"/>
      <c r="J66" s="983"/>
      <c r="K66" s="983"/>
      <c r="L66" s="983"/>
      <c r="M66" s="983"/>
      <c r="N66" s="983"/>
      <c r="O66" s="983"/>
      <c r="P66" s="984"/>
      <c r="Q66" s="988" t="s">
        <v>417</v>
      </c>
      <c r="R66" s="989"/>
      <c r="S66" s="989"/>
      <c r="T66" s="989"/>
      <c r="U66" s="990"/>
      <c r="V66" s="988" t="s">
        <v>397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590</v>
      </c>
      <c r="C68" s="973"/>
      <c r="D68" s="973"/>
      <c r="E68" s="973"/>
      <c r="F68" s="973"/>
      <c r="G68" s="973"/>
      <c r="H68" s="973"/>
      <c r="I68" s="973"/>
      <c r="J68" s="973"/>
      <c r="K68" s="973"/>
      <c r="L68" s="973"/>
      <c r="M68" s="973"/>
      <c r="N68" s="973"/>
      <c r="O68" s="973"/>
      <c r="P68" s="974"/>
      <c r="Q68" s="975">
        <v>7504</v>
      </c>
      <c r="R68" s="969"/>
      <c r="S68" s="969"/>
      <c r="T68" s="969"/>
      <c r="U68" s="969"/>
      <c r="V68" s="969">
        <v>7333</v>
      </c>
      <c r="W68" s="969"/>
      <c r="X68" s="969"/>
      <c r="Y68" s="969"/>
      <c r="Z68" s="969"/>
      <c r="AA68" s="969">
        <v>170</v>
      </c>
      <c r="AB68" s="969"/>
      <c r="AC68" s="969"/>
      <c r="AD68" s="969"/>
      <c r="AE68" s="969"/>
      <c r="AF68" s="969">
        <v>97</v>
      </c>
      <c r="AG68" s="969"/>
      <c r="AH68" s="969"/>
      <c r="AI68" s="969"/>
      <c r="AJ68" s="969"/>
      <c r="AK68" s="969" t="s">
        <v>589</v>
      </c>
      <c r="AL68" s="969"/>
      <c r="AM68" s="969"/>
      <c r="AN68" s="969"/>
      <c r="AO68" s="969"/>
      <c r="AP68" s="969">
        <v>4444</v>
      </c>
      <c r="AQ68" s="969"/>
      <c r="AR68" s="969"/>
      <c r="AS68" s="969"/>
      <c r="AT68" s="969"/>
      <c r="AU68" s="969">
        <v>1742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591</v>
      </c>
      <c r="C69" s="962"/>
      <c r="D69" s="962"/>
      <c r="E69" s="962"/>
      <c r="F69" s="962"/>
      <c r="G69" s="962"/>
      <c r="H69" s="962"/>
      <c r="I69" s="962"/>
      <c r="J69" s="962"/>
      <c r="K69" s="962"/>
      <c r="L69" s="962"/>
      <c r="M69" s="962"/>
      <c r="N69" s="962"/>
      <c r="O69" s="962"/>
      <c r="P69" s="963"/>
      <c r="Q69" s="964">
        <v>162</v>
      </c>
      <c r="R69" s="958"/>
      <c r="S69" s="958"/>
      <c r="T69" s="958"/>
      <c r="U69" s="958"/>
      <c r="V69" s="958">
        <v>151</v>
      </c>
      <c r="W69" s="958"/>
      <c r="X69" s="958"/>
      <c r="Y69" s="958"/>
      <c r="Z69" s="958"/>
      <c r="AA69" s="958">
        <v>11</v>
      </c>
      <c r="AB69" s="958"/>
      <c r="AC69" s="958"/>
      <c r="AD69" s="958"/>
      <c r="AE69" s="958"/>
      <c r="AF69" s="958">
        <v>11</v>
      </c>
      <c r="AG69" s="958"/>
      <c r="AH69" s="958"/>
      <c r="AI69" s="958"/>
      <c r="AJ69" s="958"/>
      <c r="AK69" s="958" t="s">
        <v>589</v>
      </c>
      <c r="AL69" s="958"/>
      <c r="AM69" s="958"/>
      <c r="AN69" s="958"/>
      <c r="AO69" s="958"/>
      <c r="AP69" s="958" t="s">
        <v>589</v>
      </c>
      <c r="AQ69" s="958"/>
      <c r="AR69" s="958"/>
      <c r="AS69" s="958"/>
      <c r="AT69" s="958"/>
      <c r="AU69" s="958" t="s">
        <v>589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592</v>
      </c>
      <c r="C70" s="962"/>
      <c r="D70" s="962"/>
      <c r="E70" s="962"/>
      <c r="F70" s="962"/>
      <c r="G70" s="962"/>
      <c r="H70" s="962"/>
      <c r="I70" s="962"/>
      <c r="J70" s="962"/>
      <c r="K70" s="962"/>
      <c r="L70" s="962"/>
      <c r="M70" s="962"/>
      <c r="N70" s="962"/>
      <c r="O70" s="962"/>
      <c r="P70" s="963"/>
      <c r="Q70" s="964">
        <v>3494</v>
      </c>
      <c r="R70" s="958"/>
      <c r="S70" s="958"/>
      <c r="T70" s="958"/>
      <c r="U70" s="958"/>
      <c r="V70" s="958">
        <v>3184</v>
      </c>
      <c r="W70" s="958"/>
      <c r="X70" s="958"/>
      <c r="Y70" s="958"/>
      <c r="Z70" s="958"/>
      <c r="AA70" s="958">
        <v>311</v>
      </c>
      <c r="AB70" s="958"/>
      <c r="AC70" s="958"/>
      <c r="AD70" s="958"/>
      <c r="AE70" s="958"/>
      <c r="AF70" s="958">
        <v>2395</v>
      </c>
      <c r="AG70" s="958"/>
      <c r="AH70" s="958"/>
      <c r="AI70" s="958"/>
      <c r="AJ70" s="958"/>
      <c r="AK70" s="958" t="s">
        <v>589</v>
      </c>
      <c r="AL70" s="958"/>
      <c r="AM70" s="958"/>
      <c r="AN70" s="958"/>
      <c r="AO70" s="958"/>
      <c r="AP70" s="958">
        <v>889</v>
      </c>
      <c r="AQ70" s="958"/>
      <c r="AR70" s="958"/>
      <c r="AS70" s="958"/>
      <c r="AT70" s="958"/>
      <c r="AU70" s="958">
        <v>360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593</v>
      </c>
      <c r="C71" s="962"/>
      <c r="D71" s="962"/>
      <c r="E71" s="962"/>
      <c r="F71" s="962"/>
      <c r="G71" s="962"/>
      <c r="H71" s="962"/>
      <c r="I71" s="962"/>
      <c r="J71" s="962"/>
      <c r="K71" s="962"/>
      <c r="L71" s="962"/>
      <c r="M71" s="962"/>
      <c r="N71" s="962"/>
      <c r="O71" s="962"/>
      <c r="P71" s="963"/>
      <c r="Q71" s="964">
        <v>4745</v>
      </c>
      <c r="R71" s="958"/>
      <c r="S71" s="958"/>
      <c r="T71" s="958"/>
      <c r="U71" s="958"/>
      <c r="V71" s="958">
        <v>4618</v>
      </c>
      <c r="W71" s="958"/>
      <c r="X71" s="958"/>
      <c r="Y71" s="958"/>
      <c r="Z71" s="958"/>
      <c r="AA71" s="958">
        <v>127</v>
      </c>
      <c r="AB71" s="958"/>
      <c r="AC71" s="958"/>
      <c r="AD71" s="958"/>
      <c r="AE71" s="958"/>
      <c r="AF71" s="958">
        <v>1160</v>
      </c>
      <c r="AG71" s="958"/>
      <c r="AH71" s="958"/>
      <c r="AI71" s="958"/>
      <c r="AJ71" s="958"/>
      <c r="AK71" s="958">
        <v>21</v>
      </c>
      <c r="AL71" s="958"/>
      <c r="AM71" s="958"/>
      <c r="AN71" s="958"/>
      <c r="AO71" s="958"/>
      <c r="AP71" s="958">
        <v>10551</v>
      </c>
      <c r="AQ71" s="958"/>
      <c r="AR71" s="958"/>
      <c r="AS71" s="958"/>
      <c r="AT71" s="958"/>
      <c r="AU71" s="958">
        <v>496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594</v>
      </c>
      <c r="C72" s="962"/>
      <c r="D72" s="962"/>
      <c r="E72" s="962"/>
      <c r="F72" s="962"/>
      <c r="G72" s="962"/>
      <c r="H72" s="962"/>
      <c r="I72" s="962"/>
      <c r="J72" s="962"/>
      <c r="K72" s="962"/>
      <c r="L72" s="962"/>
      <c r="M72" s="962"/>
      <c r="N72" s="962"/>
      <c r="O72" s="962"/>
      <c r="P72" s="963"/>
      <c r="Q72" s="964">
        <v>6084</v>
      </c>
      <c r="R72" s="958"/>
      <c r="S72" s="958"/>
      <c r="T72" s="958"/>
      <c r="U72" s="958"/>
      <c r="V72" s="958">
        <v>5774</v>
      </c>
      <c r="W72" s="958"/>
      <c r="X72" s="958"/>
      <c r="Y72" s="958"/>
      <c r="Z72" s="958"/>
      <c r="AA72" s="958">
        <v>310</v>
      </c>
      <c r="AB72" s="958"/>
      <c r="AC72" s="958"/>
      <c r="AD72" s="958"/>
      <c r="AE72" s="958"/>
      <c r="AF72" s="958">
        <v>6094</v>
      </c>
      <c r="AG72" s="958"/>
      <c r="AH72" s="958"/>
      <c r="AI72" s="958"/>
      <c r="AJ72" s="958"/>
      <c r="AK72" s="958" t="s">
        <v>589</v>
      </c>
      <c r="AL72" s="958"/>
      <c r="AM72" s="958"/>
      <c r="AN72" s="958"/>
      <c r="AO72" s="958"/>
      <c r="AP72" s="958">
        <v>3912</v>
      </c>
      <c r="AQ72" s="958"/>
      <c r="AR72" s="958"/>
      <c r="AS72" s="958"/>
      <c r="AT72" s="958"/>
      <c r="AU72" s="958" t="s">
        <v>589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595</v>
      </c>
      <c r="C73" s="962"/>
      <c r="D73" s="962"/>
      <c r="E73" s="962"/>
      <c r="F73" s="962"/>
      <c r="G73" s="962"/>
      <c r="H73" s="962"/>
      <c r="I73" s="962"/>
      <c r="J73" s="962"/>
      <c r="K73" s="962"/>
      <c r="L73" s="962"/>
      <c r="M73" s="962"/>
      <c r="N73" s="962"/>
      <c r="O73" s="962"/>
      <c r="P73" s="963"/>
      <c r="Q73" s="964">
        <v>21460</v>
      </c>
      <c r="R73" s="958"/>
      <c r="S73" s="958"/>
      <c r="T73" s="958"/>
      <c r="U73" s="958"/>
      <c r="V73" s="958">
        <v>20757</v>
      </c>
      <c r="W73" s="958"/>
      <c r="X73" s="958"/>
      <c r="Y73" s="958"/>
      <c r="Z73" s="958"/>
      <c r="AA73" s="958">
        <v>704</v>
      </c>
      <c r="AB73" s="958"/>
      <c r="AC73" s="958"/>
      <c r="AD73" s="958"/>
      <c r="AE73" s="958"/>
      <c r="AF73" s="958">
        <v>704</v>
      </c>
      <c r="AG73" s="958"/>
      <c r="AH73" s="958"/>
      <c r="AI73" s="958"/>
      <c r="AJ73" s="958"/>
      <c r="AK73" s="958">
        <v>118</v>
      </c>
      <c r="AL73" s="958"/>
      <c r="AM73" s="958"/>
      <c r="AN73" s="958"/>
      <c r="AO73" s="958"/>
      <c r="AP73" s="958" t="s">
        <v>524</v>
      </c>
      <c r="AQ73" s="958"/>
      <c r="AR73" s="958"/>
      <c r="AS73" s="958"/>
      <c r="AT73" s="958"/>
      <c r="AU73" s="958" t="s">
        <v>524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596</v>
      </c>
      <c r="C74" s="962"/>
      <c r="D74" s="962"/>
      <c r="E74" s="962"/>
      <c r="F74" s="962"/>
      <c r="G74" s="962"/>
      <c r="H74" s="962"/>
      <c r="I74" s="962"/>
      <c r="J74" s="962"/>
      <c r="K74" s="962"/>
      <c r="L74" s="962"/>
      <c r="M74" s="962"/>
      <c r="N74" s="962"/>
      <c r="O74" s="962"/>
      <c r="P74" s="963"/>
      <c r="Q74" s="964">
        <v>179</v>
      </c>
      <c r="R74" s="958"/>
      <c r="S74" s="958"/>
      <c r="T74" s="958"/>
      <c r="U74" s="958"/>
      <c r="V74" s="958">
        <v>133</v>
      </c>
      <c r="W74" s="958"/>
      <c r="X74" s="958"/>
      <c r="Y74" s="958"/>
      <c r="Z74" s="958"/>
      <c r="AA74" s="958">
        <v>47</v>
      </c>
      <c r="AB74" s="958"/>
      <c r="AC74" s="958"/>
      <c r="AD74" s="958"/>
      <c r="AE74" s="958"/>
      <c r="AF74" s="958">
        <v>47</v>
      </c>
      <c r="AG74" s="958"/>
      <c r="AH74" s="958"/>
      <c r="AI74" s="958"/>
      <c r="AJ74" s="958"/>
      <c r="AK74" s="958" t="s">
        <v>589</v>
      </c>
      <c r="AL74" s="958"/>
      <c r="AM74" s="958"/>
      <c r="AN74" s="958"/>
      <c r="AO74" s="958"/>
      <c r="AP74" s="958" t="s">
        <v>524</v>
      </c>
      <c r="AQ74" s="958"/>
      <c r="AR74" s="958"/>
      <c r="AS74" s="958"/>
      <c r="AT74" s="958"/>
      <c r="AU74" s="958" t="s">
        <v>524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597</v>
      </c>
      <c r="C75" s="962"/>
      <c r="D75" s="962"/>
      <c r="E75" s="962"/>
      <c r="F75" s="962"/>
      <c r="G75" s="962"/>
      <c r="H75" s="962"/>
      <c r="I75" s="962"/>
      <c r="J75" s="962"/>
      <c r="K75" s="962"/>
      <c r="L75" s="962"/>
      <c r="M75" s="962"/>
      <c r="N75" s="962"/>
      <c r="O75" s="962"/>
      <c r="P75" s="963"/>
      <c r="Q75" s="965">
        <v>107</v>
      </c>
      <c r="R75" s="966"/>
      <c r="S75" s="966"/>
      <c r="T75" s="966"/>
      <c r="U75" s="967"/>
      <c r="V75" s="968">
        <v>106</v>
      </c>
      <c r="W75" s="966"/>
      <c r="X75" s="966"/>
      <c r="Y75" s="966"/>
      <c r="Z75" s="967"/>
      <c r="AA75" s="968">
        <v>1</v>
      </c>
      <c r="AB75" s="966"/>
      <c r="AC75" s="966"/>
      <c r="AD75" s="966"/>
      <c r="AE75" s="967"/>
      <c r="AF75" s="968">
        <v>1</v>
      </c>
      <c r="AG75" s="966"/>
      <c r="AH75" s="966"/>
      <c r="AI75" s="966"/>
      <c r="AJ75" s="967"/>
      <c r="AK75" s="968">
        <v>8</v>
      </c>
      <c r="AL75" s="966"/>
      <c r="AM75" s="966"/>
      <c r="AN75" s="966"/>
      <c r="AO75" s="967"/>
      <c r="AP75" s="968" t="s">
        <v>524</v>
      </c>
      <c r="AQ75" s="966"/>
      <c r="AR75" s="966"/>
      <c r="AS75" s="966"/>
      <c r="AT75" s="967"/>
      <c r="AU75" s="968" t="s">
        <v>524</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598</v>
      </c>
      <c r="C76" s="962"/>
      <c r="D76" s="962"/>
      <c r="E76" s="962"/>
      <c r="F76" s="962"/>
      <c r="G76" s="962"/>
      <c r="H76" s="962"/>
      <c r="I76" s="962"/>
      <c r="J76" s="962"/>
      <c r="K76" s="962"/>
      <c r="L76" s="962"/>
      <c r="M76" s="962"/>
      <c r="N76" s="962"/>
      <c r="O76" s="962"/>
      <c r="P76" s="963"/>
      <c r="Q76" s="965">
        <v>101</v>
      </c>
      <c r="R76" s="966"/>
      <c r="S76" s="966"/>
      <c r="T76" s="966"/>
      <c r="U76" s="967"/>
      <c r="V76" s="968">
        <v>61</v>
      </c>
      <c r="W76" s="966"/>
      <c r="X76" s="966"/>
      <c r="Y76" s="966"/>
      <c r="Z76" s="967"/>
      <c r="AA76" s="968">
        <v>40</v>
      </c>
      <c r="AB76" s="966"/>
      <c r="AC76" s="966"/>
      <c r="AD76" s="966"/>
      <c r="AE76" s="967"/>
      <c r="AF76" s="968">
        <v>40</v>
      </c>
      <c r="AG76" s="966"/>
      <c r="AH76" s="966"/>
      <c r="AI76" s="966"/>
      <c r="AJ76" s="967"/>
      <c r="AK76" s="968" t="s">
        <v>524</v>
      </c>
      <c r="AL76" s="966"/>
      <c r="AM76" s="966"/>
      <c r="AN76" s="966"/>
      <c r="AO76" s="967"/>
      <c r="AP76" s="968" t="s">
        <v>524</v>
      </c>
      <c r="AQ76" s="966"/>
      <c r="AR76" s="966"/>
      <c r="AS76" s="966"/>
      <c r="AT76" s="967"/>
      <c r="AU76" s="968" t="s">
        <v>524</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599</v>
      </c>
      <c r="C77" s="962"/>
      <c r="D77" s="962"/>
      <c r="E77" s="962"/>
      <c r="F77" s="962"/>
      <c r="G77" s="962"/>
      <c r="H77" s="962"/>
      <c r="I77" s="962"/>
      <c r="J77" s="962"/>
      <c r="K77" s="962"/>
      <c r="L77" s="962"/>
      <c r="M77" s="962"/>
      <c r="N77" s="962"/>
      <c r="O77" s="962"/>
      <c r="P77" s="963"/>
      <c r="Q77" s="965">
        <v>2423</v>
      </c>
      <c r="R77" s="966"/>
      <c r="S77" s="966"/>
      <c r="T77" s="966"/>
      <c r="U77" s="967"/>
      <c r="V77" s="968">
        <v>2308</v>
      </c>
      <c r="W77" s="966"/>
      <c r="X77" s="966"/>
      <c r="Y77" s="966"/>
      <c r="Z77" s="967"/>
      <c r="AA77" s="968">
        <v>115</v>
      </c>
      <c r="AB77" s="966"/>
      <c r="AC77" s="966"/>
      <c r="AD77" s="966"/>
      <c r="AE77" s="967"/>
      <c r="AF77" s="968">
        <v>115</v>
      </c>
      <c r="AG77" s="966"/>
      <c r="AH77" s="966"/>
      <c r="AI77" s="966"/>
      <c r="AJ77" s="967"/>
      <c r="AK77" s="968">
        <v>130</v>
      </c>
      <c r="AL77" s="966"/>
      <c r="AM77" s="966"/>
      <c r="AN77" s="966"/>
      <c r="AO77" s="967"/>
      <c r="AP77" s="968" t="s">
        <v>524</v>
      </c>
      <c r="AQ77" s="966"/>
      <c r="AR77" s="966"/>
      <c r="AS77" s="966"/>
      <c r="AT77" s="967"/>
      <c r="AU77" s="968" t="s">
        <v>524</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600</v>
      </c>
      <c r="C78" s="962"/>
      <c r="D78" s="962"/>
      <c r="E78" s="962"/>
      <c r="F78" s="962"/>
      <c r="G78" s="962"/>
      <c r="H78" s="962"/>
      <c r="I78" s="962"/>
      <c r="J78" s="962"/>
      <c r="K78" s="962"/>
      <c r="L78" s="962"/>
      <c r="M78" s="962"/>
      <c r="N78" s="962"/>
      <c r="O78" s="962"/>
      <c r="P78" s="963"/>
      <c r="Q78" s="964">
        <v>719774</v>
      </c>
      <c r="R78" s="958"/>
      <c r="S78" s="958"/>
      <c r="T78" s="958"/>
      <c r="U78" s="958"/>
      <c r="V78" s="958">
        <v>711648</v>
      </c>
      <c r="W78" s="958"/>
      <c r="X78" s="958"/>
      <c r="Y78" s="958"/>
      <c r="Z78" s="958"/>
      <c r="AA78" s="958">
        <v>8126</v>
      </c>
      <c r="AB78" s="958"/>
      <c r="AC78" s="958"/>
      <c r="AD78" s="958"/>
      <c r="AE78" s="958"/>
      <c r="AF78" s="958">
        <v>8126</v>
      </c>
      <c r="AG78" s="958"/>
      <c r="AH78" s="958"/>
      <c r="AI78" s="958"/>
      <c r="AJ78" s="958"/>
      <c r="AK78" s="958">
        <v>4022</v>
      </c>
      <c r="AL78" s="958"/>
      <c r="AM78" s="958"/>
      <c r="AN78" s="958"/>
      <c r="AO78" s="958"/>
      <c r="AP78" s="958" t="s">
        <v>524</v>
      </c>
      <c r="AQ78" s="958"/>
      <c r="AR78" s="958"/>
      <c r="AS78" s="958"/>
      <c r="AT78" s="958"/>
      <c r="AU78" s="958" t="s">
        <v>524</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391</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18790</v>
      </c>
      <c r="AG88" s="946"/>
      <c r="AH88" s="946"/>
      <c r="AI88" s="946"/>
      <c r="AJ88" s="946"/>
      <c r="AK88" s="950"/>
      <c r="AL88" s="950"/>
      <c r="AM88" s="950"/>
      <c r="AN88" s="950"/>
      <c r="AO88" s="950"/>
      <c r="AP88" s="946">
        <v>19797</v>
      </c>
      <c r="AQ88" s="946"/>
      <c r="AR88" s="946"/>
      <c r="AS88" s="946"/>
      <c r="AT88" s="946"/>
      <c r="AU88" s="946">
        <v>2598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309</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309</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309</v>
      </c>
      <c r="DR109" s="883"/>
      <c r="DS109" s="883"/>
      <c r="DT109" s="883"/>
      <c r="DU109" s="884"/>
      <c r="DV109" s="885" t="s">
        <v>434</v>
      </c>
      <c r="DW109" s="883"/>
      <c r="DX109" s="883"/>
      <c r="DY109" s="883"/>
      <c r="DZ109" s="916"/>
    </row>
    <row r="110" spans="1:131" s="224" customFormat="1" ht="26.25" customHeight="1" x14ac:dyDescent="0.2">
      <c r="A110" s="794" t="s">
        <v>436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3514354</v>
      </c>
      <c r="AB110" s="876"/>
      <c r="AC110" s="876"/>
      <c r="AD110" s="876"/>
      <c r="AE110" s="877"/>
      <c r="AF110" s="878">
        <v>3728304</v>
      </c>
      <c r="AG110" s="876"/>
      <c r="AH110" s="876"/>
      <c r="AI110" s="876"/>
      <c r="AJ110" s="877"/>
      <c r="AK110" s="878">
        <v>3643229</v>
      </c>
      <c r="AL110" s="876"/>
      <c r="AM110" s="876"/>
      <c r="AN110" s="876"/>
      <c r="AO110" s="877"/>
      <c r="AP110" s="879">
        <v>21.7</v>
      </c>
      <c r="AQ110" s="880"/>
      <c r="AR110" s="880"/>
      <c r="AS110" s="880"/>
      <c r="AT110" s="881"/>
      <c r="AU110" s="917" t="s">
        <v>74</v>
      </c>
      <c r="AV110" s="918"/>
      <c r="AW110" s="918"/>
      <c r="AX110" s="918"/>
      <c r="AY110" s="918"/>
      <c r="AZ110" s="847" t="s">
        <v>437</v>
      </c>
      <c r="BA110" s="795"/>
      <c r="BB110" s="795"/>
      <c r="BC110" s="795"/>
      <c r="BD110" s="795"/>
      <c r="BE110" s="795"/>
      <c r="BF110" s="795"/>
      <c r="BG110" s="795"/>
      <c r="BH110" s="795"/>
      <c r="BI110" s="795"/>
      <c r="BJ110" s="795"/>
      <c r="BK110" s="795"/>
      <c r="BL110" s="795"/>
      <c r="BM110" s="795"/>
      <c r="BN110" s="795"/>
      <c r="BO110" s="795"/>
      <c r="BP110" s="796"/>
      <c r="BQ110" s="848">
        <v>40007152</v>
      </c>
      <c r="BR110" s="829"/>
      <c r="BS110" s="829"/>
      <c r="BT110" s="829"/>
      <c r="BU110" s="829"/>
      <c r="BV110" s="829">
        <v>39084490</v>
      </c>
      <c r="BW110" s="829"/>
      <c r="BX110" s="829"/>
      <c r="BY110" s="829"/>
      <c r="BZ110" s="829"/>
      <c r="CA110" s="829">
        <v>37460834</v>
      </c>
      <c r="CB110" s="829"/>
      <c r="CC110" s="829"/>
      <c r="CD110" s="829"/>
      <c r="CE110" s="829"/>
      <c r="CF110" s="853">
        <v>223.6</v>
      </c>
      <c r="CG110" s="854"/>
      <c r="CH110" s="854"/>
      <c r="CI110" s="854"/>
      <c r="CJ110" s="854"/>
      <c r="CK110" s="913" t="s">
        <v>438</v>
      </c>
      <c r="CL110" s="806"/>
      <c r="CM110" s="847" t="s">
        <v>439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1502608</v>
      </c>
      <c r="DH110" s="829"/>
      <c r="DI110" s="829"/>
      <c r="DJ110" s="829"/>
      <c r="DK110" s="829"/>
      <c r="DL110" s="829">
        <v>1394533</v>
      </c>
      <c r="DM110" s="829"/>
      <c r="DN110" s="829"/>
      <c r="DO110" s="829"/>
      <c r="DP110" s="829"/>
      <c r="DQ110" s="829">
        <v>1285951</v>
      </c>
      <c r="DR110" s="829"/>
      <c r="DS110" s="829"/>
      <c r="DT110" s="829"/>
      <c r="DU110" s="829"/>
      <c r="DV110" s="830">
        <v>7.7</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441</v>
      </c>
      <c r="AB111" s="906"/>
      <c r="AC111" s="906"/>
      <c r="AD111" s="906"/>
      <c r="AE111" s="907"/>
      <c r="AF111" s="908" t="s">
        <v>441</v>
      </c>
      <c r="AG111" s="906"/>
      <c r="AH111" s="906"/>
      <c r="AI111" s="906"/>
      <c r="AJ111" s="907"/>
      <c r="AK111" s="908" t="s">
        <v>442</v>
      </c>
      <c r="AL111" s="906"/>
      <c r="AM111" s="906"/>
      <c r="AN111" s="906"/>
      <c r="AO111" s="907"/>
      <c r="AP111" s="909" t="s">
        <v>441</v>
      </c>
      <c r="AQ111" s="910"/>
      <c r="AR111" s="910"/>
      <c r="AS111" s="910"/>
      <c r="AT111" s="911"/>
      <c r="AU111" s="919"/>
      <c r="AV111" s="920"/>
      <c r="AW111" s="920"/>
      <c r="AX111" s="920"/>
      <c r="AY111" s="920"/>
      <c r="AZ111" s="802" t="s">
        <v>443</v>
      </c>
      <c r="BA111" s="739"/>
      <c r="BB111" s="739"/>
      <c r="BC111" s="739"/>
      <c r="BD111" s="739"/>
      <c r="BE111" s="739"/>
      <c r="BF111" s="739"/>
      <c r="BG111" s="739"/>
      <c r="BH111" s="739"/>
      <c r="BI111" s="739"/>
      <c r="BJ111" s="739"/>
      <c r="BK111" s="739"/>
      <c r="BL111" s="739"/>
      <c r="BM111" s="739"/>
      <c r="BN111" s="739"/>
      <c r="BO111" s="739"/>
      <c r="BP111" s="740"/>
      <c r="BQ111" s="803">
        <v>1502608</v>
      </c>
      <c r="BR111" s="804"/>
      <c r="BS111" s="804"/>
      <c r="BT111" s="804"/>
      <c r="BU111" s="804"/>
      <c r="BV111" s="804">
        <v>1394533</v>
      </c>
      <c r="BW111" s="804"/>
      <c r="BX111" s="804"/>
      <c r="BY111" s="804"/>
      <c r="BZ111" s="804"/>
      <c r="CA111" s="804">
        <v>1285951</v>
      </c>
      <c r="CB111" s="804"/>
      <c r="CC111" s="804"/>
      <c r="CD111" s="804"/>
      <c r="CE111" s="804"/>
      <c r="CF111" s="862">
        <v>7.7</v>
      </c>
      <c r="CG111" s="863"/>
      <c r="CH111" s="863"/>
      <c r="CI111" s="863"/>
      <c r="CJ111" s="863"/>
      <c r="CK111" s="914"/>
      <c r="CL111" s="808"/>
      <c r="CM111" s="802" t="s">
        <v>444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441</v>
      </c>
      <c r="DH111" s="804"/>
      <c r="DI111" s="804"/>
      <c r="DJ111" s="804"/>
      <c r="DK111" s="804"/>
      <c r="DL111" s="804" t="s">
        <v>441</v>
      </c>
      <c r="DM111" s="804"/>
      <c r="DN111" s="804"/>
      <c r="DO111" s="804"/>
      <c r="DP111" s="804"/>
      <c r="DQ111" s="804" t="s">
        <v>441</v>
      </c>
      <c r="DR111" s="804"/>
      <c r="DS111" s="804"/>
      <c r="DT111" s="804"/>
      <c r="DU111" s="804"/>
      <c r="DV111" s="781" t="s">
        <v>441</v>
      </c>
      <c r="DW111" s="781"/>
      <c r="DX111" s="781"/>
      <c r="DY111" s="781"/>
      <c r="DZ111" s="782"/>
    </row>
    <row r="112" spans="1:131" s="224" customFormat="1" ht="26.25" customHeight="1" x14ac:dyDescent="0.2">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441</v>
      </c>
      <c r="AB112" s="767"/>
      <c r="AC112" s="767"/>
      <c r="AD112" s="767"/>
      <c r="AE112" s="768"/>
      <c r="AF112" s="769" t="s">
        <v>441</v>
      </c>
      <c r="AG112" s="767"/>
      <c r="AH112" s="767"/>
      <c r="AI112" s="767"/>
      <c r="AJ112" s="768"/>
      <c r="AK112" s="769" t="s">
        <v>441</v>
      </c>
      <c r="AL112" s="767"/>
      <c r="AM112" s="767"/>
      <c r="AN112" s="767"/>
      <c r="AO112" s="768"/>
      <c r="AP112" s="811" t="s">
        <v>441</v>
      </c>
      <c r="AQ112" s="812"/>
      <c r="AR112" s="812"/>
      <c r="AS112" s="812"/>
      <c r="AT112" s="813"/>
      <c r="AU112" s="919"/>
      <c r="AV112" s="920"/>
      <c r="AW112" s="920"/>
      <c r="AX112" s="920"/>
      <c r="AY112" s="920"/>
      <c r="AZ112" s="802" t="s">
        <v>447</v>
      </c>
      <c r="BA112" s="739"/>
      <c r="BB112" s="739"/>
      <c r="BC112" s="739"/>
      <c r="BD112" s="739"/>
      <c r="BE112" s="739"/>
      <c r="BF112" s="739"/>
      <c r="BG112" s="739"/>
      <c r="BH112" s="739"/>
      <c r="BI112" s="739"/>
      <c r="BJ112" s="739"/>
      <c r="BK112" s="739"/>
      <c r="BL112" s="739"/>
      <c r="BM112" s="739"/>
      <c r="BN112" s="739"/>
      <c r="BO112" s="739"/>
      <c r="BP112" s="740"/>
      <c r="BQ112" s="803">
        <v>3678453</v>
      </c>
      <c r="BR112" s="804"/>
      <c r="BS112" s="804"/>
      <c r="BT112" s="804"/>
      <c r="BU112" s="804"/>
      <c r="BV112" s="804">
        <v>3705814</v>
      </c>
      <c r="BW112" s="804"/>
      <c r="BX112" s="804"/>
      <c r="BY112" s="804"/>
      <c r="BZ112" s="804"/>
      <c r="CA112" s="804">
        <v>3771403</v>
      </c>
      <c r="CB112" s="804"/>
      <c r="CC112" s="804"/>
      <c r="CD112" s="804"/>
      <c r="CE112" s="804"/>
      <c r="CF112" s="862">
        <v>22.5</v>
      </c>
      <c r="CG112" s="863"/>
      <c r="CH112" s="863"/>
      <c r="CI112" s="863"/>
      <c r="CJ112" s="863"/>
      <c r="CK112" s="914"/>
      <c r="CL112" s="808"/>
      <c r="CM112" s="802" t="s">
        <v>448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441</v>
      </c>
      <c r="DH112" s="804"/>
      <c r="DI112" s="804"/>
      <c r="DJ112" s="804"/>
      <c r="DK112" s="804"/>
      <c r="DL112" s="804" t="s">
        <v>441</v>
      </c>
      <c r="DM112" s="804"/>
      <c r="DN112" s="804"/>
      <c r="DO112" s="804"/>
      <c r="DP112" s="804"/>
      <c r="DQ112" s="804" t="s">
        <v>128</v>
      </c>
      <c r="DR112" s="804"/>
      <c r="DS112" s="804"/>
      <c r="DT112" s="804"/>
      <c r="DU112" s="804"/>
      <c r="DV112" s="781" t="s">
        <v>441</v>
      </c>
      <c r="DW112" s="781"/>
      <c r="DX112" s="781"/>
      <c r="DY112" s="781"/>
      <c r="DZ112" s="782"/>
    </row>
    <row r="113" spans="1:130" s="224" customFormat="1" ht="26.25" customHeight="1" x14ac:dyDescent="0.2">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424780</v>
      </c>
      <c r="AB113" s="906"/>
      <c r="AC113" s="906"/>
      <c r="AD113" s="906"/>
      <c r="AE113" s="907"/>
      <c r="AF113" s="908">
        <v>433693</v>
      </c>
      <c r="AG113" s="906"/>
      <c r="AH113" s="906"/>
      <c r="AI113" s="906"/>
      <c r="AJ113" s="907"/>
      <c r="AK113" s="908">
        <v>405079</v>
      </c>
      <c r="AL113" s="906"/>
      <c r="AM113" s="906"/>
      <c r="AN113" s="906"/>
      <c r="AO113" s="907"/>
      <c r="AP113" s="909">
        <v>2.4</v>
      </c>
      <c r="AQ113" s="910"/>
      <c r="AR113" s="910"/>
      <c r="AS113" s="910"/>
      <c r="AT113" s="911"/>
      <c r="AU113" s="919"/>
      <c r="AV113" s="920"/>
      <c r="AW113" s="920"/>
      <c r="AX113" s="920"/>
      <c r="AY113" s="920"/>
      <c r="AZ113" s="802" t="s">
        <v>450</v>
      </c>
      <c r="BA113" s="739"/>
      <c r="BB113" s="739"/>
      <c r="BC113" s="739"/>
      <c r="BD113" s="739"/>
      <c r="BE113" s="739"/>
      <c r="BF113" s="739"/>
      <c r="BG113" s="739"/>
      <c r="BH113" s="739"/>
      <c r="BI113" s="739"/>
      <c r="BJ113" s="739"/>
      <c r="BK113" s="739"/>
      <c r="BL113" s="739"/>
      <c r="BM113" s="739"/>
      <c r="BN113" s="739"/>
      <c r="BO113" s="739"/>
      <c r="BP113" s="740"/>
      <c r="BQ113" s="803">
        <v>2412781</v>
      </c>
      <c r="BR113" s="804"/>
      <c r="BS113" s="804"/>
      <c r="BT113" s="804"/>
      <c r="BU113" s="804"/>
      <c r="BV113" s="804">
        <v>2362834</v>
      </c>
      <c r="BW113" s="804"/>
      <c r="BX113" s="804"/>
      <c r="BY113" s="804"/>
      <c r="BZ113" s="804"/>
      <c r="CA113" s="804">
        <v>2598025</v>
      </c>
      <c r="CB113" s="804"/>
      <c r="CC113" s="804"/>
      <c r="CD113" s="804"/>
      <c r="CE113" s="804"/>
      <c r="CF113" s="862">
        <v>15.5</v>
      </c>
      <c r="CG113" s="863"/>
      <c r="CH113" s="863"/>
      <c r="CI113" s="863"/>
      <c r="CJ113" s="863"/>
      <c r="CK113" s="914"/>
      <c r="CL113" s="808"/>
      <c r="CM113" s="802" t="s">
        <v>451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441</v>
      </c>
      <c r="DH113" s="767"/>
      <c r="DI113" s="767"/>
      <c r="DJ113" s="767"/>
      <c r="DK113" s="768"/>
      <c r="DL113" s="769" t="s">
        <v>441</v>
      </c>
      <c r="DM113" s="767"/>
      <c r="DN113" s="767"/>
      <c r="DO113" s="767"/>
      <c r="DP113" s="768"/>
      <c r="DQ113" s="769" t="s">
        <v>128</v>
      </c>
      <c r="DR113" s="767"/>
      <c r="DS113" s="767"/>
      <c r="DT113" s="767"/>
      <c r="DU113" s="768"/>
      <c r="DV113" s="811" t="s">
        <v>441</v>
      </c>
      <c r="DW113" s="812"/>
      <c r="DX113" s="812"/>
      <c r="DY113" s="812"/>
      <c r="DZ113" s="813"/>
    </row>
    <row r="114" spans="1:130" s="224" customFormat="1" ht="26.25" customHeight="1" x14ac:dyDescent="0.2">
      <c r="A114" s="901"/>
      <c r="B114" s="902"/>
      <c r="C114" s="739" t="s">
        <v>452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280120</v>
      </c>
      <c r="AB114" s="767"/>
      <c r="AC114" s="767"/>
      <c r="AD114" s="767"/>
      <c r="AE114" s="768"/>
      <c r="AF114" s="769">
        <v>272157</v>
      </c>
      <c r="AG114" s="767"/>
      <c r="AH114" s="767"/>
      <c r="AI114" s="767"/>
      <c r="AJ114" s="768"/>
      <c r="AK114" s="769">
        <v>257892</v>
      </c>
      <c r="AL114" s="767"/>
      <c r="AM114" s="767"/>
      <c r="AN114" s="767"/>
      <c r="AO114" s="768"/>
      <c r="AP114" s="811">
        <v>1.5</v>
      </c>
      <c r="AQ114" s="812"/>
      <c r="AR114" s="812"/>
      <c r="AS114" s="812"/>
      <c r="AT114" s="813"/>
      <c r="AU114" s="919"/>
      <c r="AV114" s="920"/>
      <c r="AW114" s="920"/>
      <c r="AX114" s="920"/>
      <c r="AY114" s="920"/>
      <c r="AZ114" s="802" t="s">
        <v>453</v>
      </c>
      <c r="BA114" s="739"/>
      <c r="BB114" s="739"/>
      <c r="BC114" s="739"/>
      <c r="BD114" s="739"/>
      <c r="BE114" s="739"/>
      <c r="BF114" s="739"/>
      <c r="BG114" s="739"/>
      <c r="BH114" s="739"/>
      <c r="BI114" s="739"/>
      <c r="BJ114" s="739"/>
      <c r="BK114" s="739"/>
      <c r="BL114" s="739"/>
      <c r="BM114" s="739"/>
      <c r="BN114" s="739"/>
      <c r="BO114" s="739"/>
      <c r="BP114" s="740"/>
      <c r="BQ114" s="803">
        <v>5602559</v>
      </c>
      <c r="BR114" s="804"/>
      <c r="BS114" s="804"/>
      <c r="BT114" s="804"/>
      <c r="BU114" s="804"/>
      <c r="BV114" s="804">
        <v>5464760</v>
      </c>
      <c r="BW114" s="804"/>
      <c r="BX114" s="804"/>
      <c r="BY114" s="804"/>
      <c r="BZ114" s="804"/>
      <c r="CA114" s="804">
        <v>5448357</v>
      </c>
      <c r="CB114" s="804"/>
      <c r="CC114" s="804"/>
      <c r="CD114" s="804"/>
      <c r="CE114" s="804"/>
      <c r="CF114" s="862">
        <v>32.5</v>
      </c>
      <c r="CG114" s="863"/>
      <c r="CH114" s="863"/>
      <c r="CI114" s="863"/>
      <c r="CJ114" s="863"/>
      <c r="CK114" s="914"/>
      <c r="CL114" s="808"/>
      <c r="CM114" s="802" t="s">
        <v>454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441</v>
      </c>
      <c r="DH114" s="767"/>
      <c r="DI114" s="767"/>
      <c r="DJ114" s="767"/>
      <c r="DK114" s="768"/>
      <c r="DL114" s="769" t="s">
        <v>441</v>
      </c>
      <c r="DM114" s="767"/>
      <c r="DN114" s="767"/>
      <c r="DO114" s="767"/>
      <c r="DP114" s="768"/>
      <c r="DQ114" s="769" t="s">
        <v>441</v>
      </c>
      <c r="DR114" s="767"/>
      <c r="DS114" s="767"/>
      <c r="DT114" s="767"/>
      <c r="DU114" s="768"/>
      <c r="DV114" s="811" t="s">
        <v>441</v>
      </c>
      <c r="DW114" s="812"/>
      <c r="DX114" s="812"/>
      <c r="DY114" s="812"/>
      <c r="DZ114" s="813"/>
    </row>
    <row r="115" spans="1:130" s="224" customFormat="1" ht="26.25" customHeight="1" x14ac:dyDescent="0.2">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107569</v>
      </c>
      <c r="AB115" s="906"/>
      <c r="AC115" s="906"/>
      <c r="AD115" s="906"/>
      <c r="AE115" s="907"/>
      <c r="AF115" s="908">
        <v>108074</v>
      </c>
      <c r="AG115" s="906"/>
      <c r="AH115" s="906"/>
      <c r="AI115" s="906"/>
      <c r="AJ115" s="907"/>
      <c r="AK115" s="908">
        <v>108582</v>
      </c>
      <c r="AL115" s="906"/>
      <c r="AM115" s="906"/>
      <c r="AN115" s="906"/>
      <c r="AO115" s="907"/>
      <c r="AP115" s="909">
        <v>0.6</v>
      </c>
      <c r="AQ115" s="910"/>
      <c r="AR115" s="910"/>
      <c r="AS115" s="910"/>
      <c r="AT115" s="911"/>
      <c r="AU115" s="919"/>
      <c r="AV115" s="920"/>
      <c r="AW115" s="920"/>
      <c r="AX115" s="920"/>
      <c r="AY115" s="920"/>
      <c r="AZ115" s="802" t="s">
        <v>456</v>
      </c>
      <c r="BA115" s="739"/>
      <c r="BB115" s="739"/>
      <c r="BC115" s="739"/>
      <c r="BD115" s="739"/>
      <c r="BE115" s="739"/>
      <c r="BF115" s="739"/>
      <c r="BG115" s="739"/>
      <c r="BH115" s="739"/>
      <c r="BI115" s="739"/>
      <c r="BJ115" s="739"/>
      <c r="BK115" s="739"/>
      <c r="BL115" s="739"/>
      <c r="BM115" s="739"/>
      <c r="BN115" s="739"/>
      <c r="BO115" s="739"/>
      <c r="BP115" s="740"/>
      <c r="BQ115" s="803" t="s">
        <v>441</v>
      </c>
      <c r="BR115" s="804"/>
      <c r="BS115" s="804"/>
      <c r="BT115" s="804"/>
      <c r="BU115" s="804"/>
      <c r="BV115" s="804">
        <v>1993</v>
      </c>
      <c r="BW115" s="804"/>
      <c r="BX115" s="804"/>
      <c r="BY115" s="804"/>
      <c r="BZ115" s="804"/>
      <c r="CA115" s="804" t="s">
        <v>441</v>
      </c>
      <c r="CB115" s="804"/>
      <c r="CC115" s="804"/>
      <c r="CD115" s="804"/>
      <c r="CE115" s="804"/>
      <c r="CF115" s="862" t="s">
        <v>441</v>
      </c>
      <c r="CG115" s="863"/>
      <c r="CH115" s="863"/>
      <c r="CI115" s="863"/>
      <c r="CJ115" s="863"/>
      <c r="CK115" s="914"/>
      <c r="CL115" s="808"/>
      <c r="CM115" s="802" t="s">
        <v>457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441</v>
      </c>
      <c r="DH115" s="767"/>
      <c r="DI115" s="767"/>
      <c r="DJ115" s="767"/>
      <c r="DK115" s="768"/>
      <c r="DL115" s="769" t="s">
        <v>441</v>
      </c>
      <c r="DM115" s="767"/>
      <c r="DN115" s="767"/>
      <c r="DO115" s="767"/>
      <c r="DP115" s="768"/>
      <c r="DQ115" s="769" t="s">
        <v>441</v>
      </c>
      <c r="DR115" s="767"/>
      <c r="DS115" s="767"/>
      <c r="DT115" s="767"/>
      <c r="DU115" s="768"/>
      <c r="DV115" s="811" t="s">
        <v>441</v>
      </c>
      <c r="DW115" s="812"/>
      <c r="DX115" s="812"/>
      <c r="DY115" s="812"/>
      <c r="DZ115" s="813"/>
    </row>
    <row r="116" spans="1:130" s="224" customFormat="1" ht="26.25" customHeight="1" x14ac:dyDescent="0.2">
      <c r="A116" s="903"/>
      <c r="B116" s="904"/>
      <c r="C116" s="826" t="s">
        <v>458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426</v>
      </c>
      <c r="AB116" s="767"/>
      <c r="AC116" s="767"/>
      <c r="AD116" s="767"/>
      <c r="AE116" s="768"/>
      <c r="AF116" s="769">
        <v>562</v>
      </c>
      <c r="AG116" s="767"/>
      <c r="AH116" s="767"/>
      <c r="AI116" s="767"/>
      <c r="AJ116" s="768"/>
      <c r="AK116" s="769">
        <v>1003</v>
      </c>
      <c r="AL116" s="767"/>
      <c r="AM116" s="767"/>
      <c r="AN116" s="767"/>
      <c r="AO116" s="768"/>
      <c r="AP116" s="811">
        <v>0</v>
      </c>
      <c r="AQ116" s="812"/>
      <c r="AR116" s="812"/>
      <c r="AS116" s="812"/>
      <c r="AT116" s="813"/>
      <c r="AU116" s="919"/>
      <c r="AV116" s="920"/>
      <c r="AW116" s="920"/>
      <c r="AX116" s="920"/>
      <c r="AY116" s="920"/>
      <c r="AZ116" s="896" t="s">
        <v>459</v>
      </c>
      <c r="BA116" s="897"/>
      <c r="BB116" s="897"/>
      <c r="BC116" s="897"/>
      <c r="BD116" s="897"/>
      <c r="BE116" s="897"/>
      <c r="BF116" s="897"/>
      <c r="BG116" s="897"/>
      <c r="BH116" s="897"/>
      <c r="BI116" s="897"/>
      <c r="BJ116" s="897"/>
      <c r="BK116" s="897"/>
      <c r="BL116" s="897"/>
      <c r="BM116" s="897"/>
      <c r="BN116" s="897"/>
      <c r="BO116" s="897"/>
      <c r="BP116" s="898"/>
      <c r="BQ116" s="803" t="s">
        <v>441</v>
      </c>
      <c r="BR116" s="804"/>
      <c r="BS116" s="804"/>
      <c r="BT116" s="804"/>
      <c r="BU116" s="804"/>
      <c r="BV116" s="804" t="s">
        <v>441</v>
      </c>
      <c r="BW116" s="804"/>
      <c r="BX116" s="804"/>
      <c r="BY116" s="804"/>
      <c r="BZ116" s="804"/>
      <c r="CA116" s="804" t="s">
        <v>441</v>
      </c>
      <c r="CB116" s="804"/>
      <c r="CC116" s="804"/>
      <c r="CD116" s="804"/>
      <c r="CE116" s="804"/>
      <c r="CF116" s="862" t="s">
        <v>441</v>
      </c>
      <c r="CG116" s="863"/>
      <c r="CH116" s="863"/>
      <c r="CI116" s="863"/>
      <c r="CJ116" s="863"/>
      <c r="CK116" s="914"/>
      <c r="CL116" s="808"/>
      <c r="CM116" s="802" t="s">
        <v>460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441</v>
      </c>
      <c r="DH116" s="767"/>
      <c r="DI116" s="767"/>
      <c r="DJ116" s="767"/>
      <c r="DK116" s="768"/>
      <c r="DL116" s="769" t="s">
        <v>441</v>
      </c>
      <c r="DM116" s="767"/>
      <c r="DN116" s="767"/>
      <c r="DO116" s="767"/>
      <c r="DP116" s="768"/>
      <c r="DQ116" s="769" t="s">
        <v>441</v>
      </c>
      <c r="DR116" s="767"/>
      <c r="DS116" s="767"/>
      <c r="DT116" s="767"/>
      <c r="DU116" s="768"/>
      <c r="DV116" s="811" t="s">
        <v>441</v>
      </c>
      <c r="DW116" s="812"/>
      <c r="DX116" s="812"/>
      <c r="DY116" s="812"/>
      <c r="DZ116" s="813"/>
    </row>
    <row r="117" spans="1:130" s="224" customFormat="1" ht="26.25" customHeight="1" x14ac:dyDescent="0.2">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461</v>
      </c>
      <c r="Z117" s="884"/>
      <c r="AA117" s="889">
        <v>4327249</v>
      </c>
      <c r="AB117" s="890"/>
      <c r="AC117" s="890"/>
      <c r="AD117" s="890"/>
      <c r="AE117" s="891"/>
      <c r="AF117" s="892">
        <v>4542790</v>
      </c>
      <c r="AG117" s="890"/>
      <c r="AH117" s="890"/>
      <c r="AI117" s="890"/>
      <c r="AJ117" s="891"/>
      <c r="AK117" s="892">
        <v>4415785</v>
      </c>
      <c r="AL117" s="890"/>
      <c r="AM117" s="890"/>
      <c r="AN117" s="890"/>
      <c r="AO117" s="891"/>
      <c r="AP117" s="893"/>
      <c r="AQ117" s="894"/>
      <c r="AR117" s="894"/>
      <c r="AS117" s="894"/>
      <c r="AT117" s="895"/>
      <c r="AU117" s="919"/>
      <c r="AV117" s="920"/>
      <c r="AW117" s="920"/>
      <c r="AX117" s="920"/>
      <c r="AY117" s="920"/>
      <c r="AZ117" s="850" t="s">
        <v>462</v>
      </c>
      <c r="BA117" s="851"/>
      <c r="BB117" s="851"/>
      <c r="BC117" s="851"/>
      <c r="BD117" s="851"/>
      <c r="BE117" s="851"/>
      <c r="BF117" s="851"/>
      <c r="BG117" s="851"/>
      <c r="BH117" s="851"/>
      <c r="BI117" s="851"/>
      <c r="BJ117" s="851"/>
      <c r="BK117" s="851"/>
      <c r="BL117" s="851"/>
      <c r="BM117" s="851"/>
      <c r="BN117" s="851"/>
      <c r="BO117" s="851"/>
      <c r="BP117" s="852"/>
      <c r="BQ117" s="803" t="s">
        <v>463</v>
      </c>
      <c r="BR117" s="804"/>
      <c r="BS117" s="804"/>
      <c r="BT117" s="804"/>
      <c r="BU117" s="804"/>
      <c r="BV117" s="804" t="s">
        <v>463</v>
      </c>
      <c r="BW117" s="804"/>
      <c r="BX117" s="804"/>
      <c r="BY117" s="804"/>
      <c r="BZ117" s="804"/>
      <c r="CA117" s="804" t="s">
        <v>463</v>
      </c>
      <c r="CB117" s="804"/>
      <c r="CC117" s="804"/>
      <c r="CD117" s="804"/>
      <c r="CE117" s="804"/>
      <c r="CF117" s="862" t="s">
        <v>442</v>
      </c>
      <c r="CG117" s="863"/>
      <c r="CH117" s="863"/>
      <c r="CI117" s="863"/>
      <c r="CJ117" s="863"/>
      <c r="CK117" s="914"/>
      <c r="CL117" s="808"/>
      <c r="CM117" s="802" t="s">
        <v>464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463</v>
      </c>
      <c r="DH117" s="767"/>
      <c r="DI117" s="767"/>
      <c r="DJ117" s="767"/>
      <c r="DK117" s="768"/>
      <c r="DL117" s="769" t="s">
        <v>463</v>
      </c>
      <c r="DM117" s="767"/>
      <c r="DN117" s="767"/>
      <c r="DO117" s="767"/>
      <c r="DP117" s="768"/>
      <c r="DQ117" s="769" t="s">
        <v>463</v>
      </c>
      <c r="DR117" s="767"/>
      <c r="DS117" s="767"/>
      <c r="DT117" s="767"/>
      <c r="DU117" s="768"/>
      <c r="DV117" s="811" t="s">
        <v>463</v>
      </c>
      <c r="DW117" s="812"/>
      <c r="DX117" s="812"/>
      <c r="DY117" s="812"/>
      <c r="DZ117" s="813"/>
    </row>
    <row r="118" spans="1:130" s="224" customFormat="1" ht="26.25" customHeight="1" x14ac:dyDescent="0.2">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309</v>
      </c>
      <c r="AL118" s="883"/>
      <c r="AM118" s="883"/>
      <c r="AN118" s="883"/>
      <c r="AO118" s="884"/>
      <c r="AP118" s="886" t="s">
        <v>434</v>
      </c>
      <c r="AQ118" s="887"/>
      <c r="AR118" s="887"/>
      <c r="AS118" s="887"/>
      <c r="AT118" s="888"/>
      <c r="AU118" s="919"/>
      <c r="AV118" s="920"/>
      <c r="AW118" s="920"/>
      <c r="AX118" s="920"/>
      <c r="AY118" s="920"/>
      <c r="AZ118" s="825" t="s">
        <v>465</v>
      </c>
      <c r="BA118" s="826"/>
      <c r="BB118" s="826"/>
      <c r="BC118" s="826"/>
      <c r="BD118" s="826"/>
      <c r="BE118" s="826"/>
      <c r="BF118" s="826"/>
      <c r="BG118" s="826"/>
      <c r="BH118" s="826"/>
      <c r="BI118" s="826"/>
      <c r="BJ118" s="826"/>
      <c r="BK118" s="826"/>
      <c r="BL118" s="826"/>
      <c r="BM118" s="826"/>
      <c r="BN118" s="826"/>
      <c r="BO118" s="826"/>
      <c r="BP118" s="827"/>
      <c r="BQ118" s="866" t="s">
        <v>466</v>
      </c>
      <c r="BR118" s="832"/>
      <c r="BS118" s="832"/>
      <c r="BT118" s="832"/>
      <c r="BU118" s="832"/>
      <c r="BV118" s="832" t="s">
        <v>466</v>
      </c>
      <c r="BW118" s="832"/>
      <c r="BX118" s="832"/>
      <c r="BY118" s="832"/>
      <c r="BZ118" s="832"/>
      <c r="CA118" s="832" t="s">
        <v>466</v>
      </c>
      <c r="CB118" s="832"/>
      <c r="CC118" s="832"/>
      <c r="CD118" s="832"/>
      <c r="CE118" s="832"/>
      <c r="CF118" s="862" t="s">
        <v>466</v>
      </c>
      <c r="CG118" s="863"/>
      <c r="CH118" s="863"/>
      <c r="CI118" s="863"/>
      <c r="CJ118" s="863"/>
      <c r="CK118" s="914"/>
      <c r="CL118" s="808"/>
      <c r="CM118" s="802" t="s">
        <v>467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466</v>
      </c>
      <c r="DH118" s="767"/>
      <c r="DI118" s="767"/>
      <c r="DJ118" s="767"/>
      <c r="DK118" s="768"/>
      <c r="DL118" s="769" t="s">
        <v>466</v>
      </c>
      <c r="DM118" s="767"/>
      <c r="DN118" s="767"/>
      <c r="DO118" s="767"/>
      <c r="DP118" s="768"/>
      <c r="DQ118" s="769" t="s">
        <v>466</v>
      </c>
      <c r="DR118" s="767"/>
      <c r="DS118" s="767"/>
      <c r="DT118" s="767"/>
      <c r="DU118" s="768"/>
      <c r="DV118" s="811" t="s">
        <v>466</v>
      </c>
      <c r="DW118" s="812"/>
      <c r="DX118" s="812"/>
      <c r="DY118" s="812"/>
      <c r="DZ118" s="813"/>
    </row>
    <row r="119" spans="1:130" s="224" customFormat="1" ht="26.25" customHeight="1" x14ac:dyDescent="0.2">
      <c r="A119" s="805" t="s">
        <v>438</v>
      </c>
      <c r="B119" s="806"/>
      <c r="C119" s="847" t="s">
        <v>439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107569</v>
      </c>
      <c r="AB119" s="876"/>
      <c r="AC119" s="876"/>
      <c r="AD119" s="876"/>
      <c r="AE119" s="877"/>
      <c r="AF119" s="878">
        <v>108074</v>
      </c>
      <c r="AG119" s="876"/>
      <c r="AH119" s="876"/>
      <c r="AI119" s="876"/>
      <c r="AJ119" s="877"/>
      <c r="AK119" s="878">
        <v>108582</v>
      </c>
      <c r="AL119" s="876"/>
      <c r="AM119" s="876"/>
      <c r="AN119" s="876"/>
      <c r="AO119" s="877"/>
      <c r="AP119" s="879">
        <v>0.6</v>
      </c>
      <c r="AQ119" s="880"/>
      <c r="AR119" s="880"/>
      <c r="AS119" s="880"/>
      <c r="AT119" s="881"/>
      <c r="AU119" s="921"/>
      <c r="AV119" s="922"/>
      <c r="AW119" s="922"/>
      <c r="AX119" s="922"/>
      <c r="AY119" s="922"/>
      <c r="AZ119" s="245" t="s">
        <v>188</v>
      </c>
      <c r="BA119" s="245"/>
      <c r="BB119" s="245"/>
      <c r="BC119" s="245"/>
      <c r="BD119" s="245"/>
      <c r="BE119" s="245"/>
      <c r="BF119" s="245"/>
      <c r="BG119" s="245"/>
      <c r="BH119" s="245"/>
      <c r="BI119" s="245"/>
      <c r="BJ119" s="245"/>
      <c r="BK119" s="245"/>
      <c r="BL119" s="245"/>
      <c r="BM119" s="245"/>
      <c r="BN119" s="245"/>
      <c r="BO119" s="864" t="s">
        <v>468</v>
      </c>
      <c r="BP119" s="865"/>
      <c r="BQ119" s="866">
        <v>53203553</v>
      </c>
      <c r="BR119" s="832"/>
      <c r="BS119" s="832"/>
      <c r="BT119" s="832"/>
      <c r="BU119" s="832"/>
      <c r="BV119" s="832">
        <v>52014424</v>
      </c>
      <c r="BW119" s="832"/>
      <c r="BX119" s="832"/>
      <c r="BY119" s="832"/>
      <c r="BZ119" s="832"/>
      <c r="CA119" s="832">
        <v>50564570</v>
      </c>
      <c r="CB119" s="832"/>
      <c r="CC119" s="832"/>
      <c r="CD119" s="832"/>
      <c r="CE119" s="832"/>
      <c r="CF119" s="735"/>
      <c r="CG119" s="736"/>
      <c r="CH119" s="736"/>
      <c r="CI119" s="736"/>
      <c r="CJ119" s="821"/>
      <c r="CK119" s="915"/>
      <c r="CL119" s="810"/>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466</v>
      </c>
      <c r="DH119" s="751"/>
      <c r="DI119" s="751"/>
      <c r="DJ119" s="751"/>
      <c r="DK119" s="752"/>
      <c r="DL119" s="753" t="s">
        <v>466</v>
      </c>
      <c r="DM119" s="751"/>
      <c r="DN119" s="751"/>
      <c r="DO119" s="751"/>
      <c r="DP119" s="752"/>
      <c r="DQ119" s="753" t="s">
        <v>466</v>
      </c>
      <c r="DR119" s="751"/>
      <c r="DS119" s="751"/>
      <c r="DT119" s="751"/>
      <c r="DU119" s="752"/>
      <c r="DV119" s="835" t="s">
        <v>466</v>
      </c>
      <c r="DW119" s="836"/>
      <c r="DX119" s="836"/>
      <c r="DY119" s="836"/>
      <c r="DZ119" s="837"/>
    </row>
    <row r="120" spans="1:130" s="224" customFormat="1" ht="26.25" customHeight="1" x14ac:dyDescent="0.2">
      <c r="A120" s="807"/>
      <c r="B120" s="808"/>
      <c r="C120" s="802" t="s">
        <v>444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466</v>
      </c>
      <c r="AB120" s="767"/>
      <c r="AC120" s="767"/>
      <c r="AD120" s="767"/>
      <c r="AE120" s="768"/>
      <c r="AF120" s="769" t="s">
        <v>466</v>
      </c>
      <c r="AG120" s="767"/>
      <c r="AH120" s="767"/>
      <c r="AI120" s="767"/>
      <c r="AJ120" s="768"/>
      <c r="AK120" s="769" t="s">
        <v>466</v>
      </c>
      <c r="AL120" s="767"/>
      <c r="AM120" s="767"/>
      <c r="AN120" s="767"/>
      <c r="AO120" s="768"/>
      <c r="AP120" s="811" t="s">
        <v>466</v>
      </c>
      <c r="AQ120" s="812"/>
      <c r="AR120" s="812"/>
      <c r="AS120" s="812"/>
      <c r="AT120" s="813"/>
      <c r="AU120" s="867" t="s">
        <v>470</v>
      </c>
      <c r="AV120" s="868"/>
      <c r="AW120" s="868"/>
      <c r="AX120" s="868"/>
      <c r="AY120" s="869"/>
      <c r="AZ120" s="847" t="s">
        <v>471</v>
      </c>
      <c r="BA120" s="795"/>
      <c r="BB120" s="795"/>
      <c r="BC120" s="795"/>
      <c r="BD120" s="795"/>
      <c r="BE120" s="795"/>
      <c r="BF120" s="795"/>
      <c r="BG120" s="795"/>
      <c r="BH120" s="795"/>
      <c r="BI120" s="795"/>
      <c r="BJ120" s="795"/>
      <c r="BK120" s="795"/>
      <c r="BL120" s="795"/>
      <c r="BM120" s="795"/>
      <c r="BN120" s="795"/>
      <c r="BO120" s="795"/>
      <c r="BP120" s="796"/>
      <c r="BQ120" s="848">
        <v>5032087</v>
      </c>
      <c r="BR120" s="829"/>
      <c r="BS120" s="829"/>
      <c r="BT120" s="829"/>
      <c r="BU120" s="829"/>
      <c r="BV120" s="829">
        <v>6780531</v>
      </c>
      <c r="BW120" s="829"/>
      <c r="BX120" s="829"/>
      <c r="BY120" s="829"/>
      <c r="BZ120" s="829"/>
      <c r="CA120" s="829">
        <v>6956666</v>
      </c>
      <c r="CB120" s="829"/>
      <c r="CC120" s="829"/>
      <c r="CD120" s="829"/>
      <c r="CE120" s="829"/>
      <c r="CF120" s="853">
        <v>41.5</v>
      </c>
      <c r="CG120" s="854"/>
      <c r="CH120" s="854"/>
      <c r="CI120" s="854"/>
      <c r="CJ120" s="854"/>
      <c r="CK120" s="855" t="s">
        <v>472</v>
      </c>
      <c r="CL120" s="839"/>
      <c r="CM120" s="839"/>
      <c r="CN120" s="839"/>
      <c r="CO120" s="840"/>
      <c r="CP120" s="859" t="s">
        <v>473</v>
      </c>
      <c r="CQ120" s="860"/>
      <c r="CR120" s="860"/>
      <c r="CS120" s="860"/>
      <c r="CT120" s="860"/>
      <c r="CU120" s="860"/>
      <c r="CV120" s="860"/>
      <c r="CW120" s="860"/>
      <c r="CX120" s="860"/>
      <c r="CY120" s="860"/>
      <c r="CZ120" s="860"/>
      <c r="DA120" s="860"/>
      <c r="DB120" s="860"/>
      <c r="DC120" s="860"/>
      <c r="DD120" s="860"/>
      <c r="DE120" s="860"/>
      <c r="DF120" s="861"/>
      <c r="DG120" s="848">
        <v>1900330</v>
      </c>
      <c r="DH120" s="829"/>
      <c r="DI120" s="829"/>
      <c r="DJ120" s="829"/>
      <c r="DK120" s="829"/>
      <c r="DL120" s="829">
        <v>2054997</v>
      </c>
      <c r="DM120" s="829"/>
      <c r="DN120" s="829"/>
      <c r="DO120" s="829"/>
      <c r="DP120" s="829"/>
      <c r="DQ120" s="829">
        <v>2138361</v>
      </c>
      <c r="DR120" s="829"/>
      <c r="DS120" s="829"/>
      <c r="DT120" s="829"/>
      <c r="DU120" s="829"/>
      <c r="DV120" s="830">
        <v>12.8</v>
      </c>
      <c r="DW120" s="830"/>
      <c r="DX120" s="830"/>
      <c r="DY120" s="830"/>
      <c r="DZ120" s="831"/>
    </row>
    <row r="121" spans="1:130" s="224" customFormat="1" ht="26.25" customHeight="1" x14ac:dyDescent="0.2">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466</v>
      </c>
      <c r="AB121" s="767"/>
      <c r="AC121" s="767"/>
      <c r="AD121" s="767"/>
      <c r="AE121" s="768"/>
      <c r="AF121" s="769" t="s">
        <v>466</v>
      </c>
      <c r="AG121" s="767"/>
      <c r="AH121" s="767"/>
      <c r="AI121" s="767"/>
      <c r="AJ121" s="768"/>
      <c r="AK121" s="769" t="s">
        <v>466</v>
      </c>
      <c r="AL121" s="767"/>
      <c r="AM121" s="767"/>
      <c r="AN121" s="767"/>
      <c r="AO121" s="768"/>
      <c r="AP121" s="811" t="s">
        <v>466</v>
      </c>
      <c r="AQ121" s="812"/>
      <c r="AR121" s="812"/>
      <c r="AS121" s="812"/>
      <c r="AT121" s="813"/>
      <c r="AU121" s="870"/>
      <c r="AV121" s="871"/>
      <c r="AW121" s="871"/>
      <c r="AX121" s="871"/>
      <c r="AY121" s="872"/>
      <c r="AZ121" s="802" t="s">
        <v>475</v>
      </c>
      <c r="BA121" s="739"/>
      <c r="BB121" s="739"/>
      <c r="BC121" s="739"/>
      <c r="BD121" s="739"/>
      <c r="BE121" s="739"/>
      <c r="BF121" s="739"/>
      <c r="BG121" s="739"/>
      <c r="BH121" s="739"/>
      <c r="BI121" s="739"/>
      <c r="BJ121" s="739"/>
      <c r="BK121" s="739"/>
      <c r="BL121" s="739"/>
      <c r="BM121" s="739"/>
      <c r="BN121" s="739"/>
      <c r="BO121" s="739"/>
      <c r="BP121" s="740"/>
      <c r="BQ121" s="803">
        <v>2995126</v>
      </c>
      <c r="BR121" s="804"/>
      <c r="BS121" s="804"/>
      <c r="BT121" s="804"/>
      <c r="BU121" s="804"/>
      <c r="BV121" s="804">
        <v>3218988</v>
      </c>
      <c r="BW121" s="804"/>
      <c r="BX121" s="804"/>
      <c r="BY121" s="804"/>
      <c r="BZ121" s="804"/>
      <c r="CA121" s="804">
        <v>3258210</v>
      </c>
      <c r="CB121" s="804"/>
      <c r="CC121" s="804"/>
      <c r="CD121" s="804"/>
      <c r="CE121" s="804"/>
      <c r="CF121" s="862">
        <v>19.5</v>
      </c>
      <c r="CG121" s="863"/>
      <c r="CH121" s="863"/>
      <c r="CI121" s="863"/>
      <c r="CJ121" s="863"/>
      <c r="CK121" s="856"/>
      <c r="CL121" s="842"/>
      <c r="CM121" s="842"/>
      <c r="CN121" s="842"/>
      <c r="CO121" s="843"/>
      <c r="CP121" s="822" t="s">
        <v>476</v>
      </c>
      <c r="CQ121" s="823"/>
      <c r="CR121" s="823"/>
      <c r="CS121" s="823"/>
      <c r="CT121" s="823"/>
      <c r="CU121" s="823"/>
      <c r="CV121" s="823"/>
      <c r="CW121" s="823"/>
      <c r="CX121" s="823"/>
      <c r="CY121" s="823"/>
      <c r="CZ121" s="823"/>
      <c r="DA121" s="823"/>
      <c r="DB121" s="823"/>
      <c r="DC121" s="823"/>
      <c r="DD121" s="823"/>
      <c r="DE121" s="823"/>
      <c r="DF121" s="824"/>
      <c r="DG121" s="803">
        <v>1751846</v>
      </c>
      <c r="DH121" s="804"/>
      <c r="DI121" s="804"/>
      <c r="DJ121" s="804"/>
      <c r="DK121" s="804"/>
      <c r="DL121" s="804">
        <v>1637829</v>
      </c>
      <c r="DM121" s="804"/>
      <c r="DN121" s="804"/>
      <c r="DO121" s="804"/>
      <c r="DP121" s="804"/>
      <c r="DQ121" s="804">
        <v>1629259</v>
      </c>
      <c r="DR121" s="804"/>
      <c r="DS121" s="804"/>
      <c r="DT121" s="804"/>
      <c r="DU121" s="804"/>
      <c r="DV121" s="781">
        <v>9.6999999999999993</v>
      </c>
      <c r="DW121" s="781"/>
      <c r="DX121" s="781"/>
      <c r="DY121" s="781"/>
      <c r="DZ121" s="782"/>
    </row>
    <row r="122" spans="1:130" s="224" customFormat="1" ht="26.25" customHeight="1" x14ac:dyDescent="0.2">
      <c r="A122" s="807"/>
      <c r="B122" s="808"/>
      <c r="C122" s="802" t="s">
        <v>454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466</v>
      </c>
      <c r="AB122" s="767"/>
      <c r="AC122" s="767"/>
      <c r="AD122" s="767"/>
      <c r="AE122" s="768"/>
      <c r="AF122" s="769" t="s">
        <v>466</v>
      </c>
      <c r="AG122" s="767"/>
      <c r="AH122" s="767"/>
      <c r="AI122" s="767"/>
      <c r="AJ122" s="768"/>
      <c r="AK122" s="769" t="s">
        <v>466</v>
      </c>
      <c r="AL122" s="767"/>
      <c r="AM122" s="767"/>
      <c r="AN122" s="767"/>
      <c r="AO122" s="768"/>
      <c r="AP122" s="811" t="s">
        <v>466</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27376871</v>
      </c>
      <c r="BR122" s="832"/>
      <c r="BS122" s="832"/>
      <c r="BT122" s="832"/>
      <c r="BU122" s="832"/>
      <c r="BV122" s="832">
        <v>27286949</v>
      </c>
      <c r="BW122" s="832"/>
      <c r="BX122" s="832"/>
      <c r="BY122" s="832"/>
      <c r="BZ122" s="832"/>
      <c r="CA122" s="832">
        <v>26623057</v>
      </c>
      <c r="CB122" s="832"/>
      <c r="CC122" s="832"/>
      <c r="CD122" s="832"/>
      <c r="CE122" s="832"/>
      <c r="CF122" s="833">
        <v>158.9</v>
      </c>
      <c r="CG122" s="834"/>
      <c r="CH122" s="834"/>
      <c r="CI122" s="834"/>
      <c r="CJ122" s="834"/>
      <c r="CK122" s="856"/>
      <c r="CL122" s="842"/>
      <c r="CM122" s="842"/>
      <c r="CN122" s="842"/>
      <c r="CO122" s="843"/>
      <c r="CP122" s="822" t="s">
        <v>478</v>
      </c>
      <c r="CQ122" s="823"/>
      <c r="CR122" s="823"/>
      <c r="CS122" s="823"/>
      <c r="CT122" s="823"/>
      <c r="CU122" s="823"/>
      <c r="CV122" s="823"/>
      <c r="CW122" s="823"/>
      <c r="CX122" s="823"/>
      <c r="CY122" s="823"/>
      <c r="CZ122" s="823"/>
      <c r="DA122" s="823"/>
      <c r="DB122" s="823"/>
      <c r="DC122" s="823"/>
      <c r="DD122" s="823"/>
      <c r="DE122" s="823"/>
      <c r="DF122" s="824"/>
      <c r="DG122" s="803">
        <v>26277</v>
      </c>
      <c r="DH122" s="804"/>
      <c r="DI122" s="804"/>
      <c r="DJ122" s="804"/>
      <c r="DK122" s="804"/>
      <c r="DL122" s="804">
        <v>12988</v>
      </c>
      <c r="DM122" s="804"/>
      <c r="DN122" s="804"/>
      <c r="DO122" s="804"/>
      <c r="DP122" s="804"/>
      <c r="DQ122" s="804">
        <v>3783</v>
      </c>
      <c r="DR122" s="804"/>
      <c r="DS122" s="804"/>
      <c r="DT122" s="804"/>
      <c r="DU122" s="804"/>
      <c r="DV122" s="781">
        <v>0</v>
      </c>
      <c r="DW122" s="781"/>
      <c r="DX122" s="781"/>
      <c r="DY122" s="781"/>
      <c r="DZ122" s="782"/>
    </row>
    <row r="123" spans="1:130" s="224" customFormat="1" ht="26.25" customHeight="1" x14ac:dyDescent="0.2">
      <c r="A123" s="807"/>
      <c r="B123" s="808"/>
      <c r="C123" s="802" t="s">
        <v>460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466</v>
      </c>
      <c r="AB123" s="767"/>
      <c r="AC123" s="767"/>
      <c r="AD123" s="767"/>
      <c r="AE123" s="768"/>
      <c r="AF123" s="769" t="s">
        <v>466</v>
      </c>
      <c r="AG123" s="767"/>
      <c r="AH123" s="767"/>
      <c r="AI123" s="767"/>
      <c r="AJ123" s="768"/>
      <c r="AK123" s="769" t="s">
        <v>466</v>
      </c>
      <c r="AL123" s="767"/>
      <c r="AM123" s="767"/>
      <c r="AN123" s="767"/>
      <c r="AO123" s="768"/>
      <c r="AP123" s="811" t="s">
        <v>466</v>
      </c>
      <c r="AQ123" s="812"/>
      <c r="AR123" s="812"/>
      <c r="AS123" s="812"/>
      <c r="AT123" s="813"/>
      <c r="AU123" s="873"/>
      <c r="AV123" s="874"/>
      <c r="AW123" s="874"/>
      <c r="AX123" s="874"/>
      <c r="AY123" s="874"/>
      <c r="AZ123" s="245" t="s">
        <v>188</v>
      </c>
      <c r="BA123" s="245"/>
      <c r="BB123" s="245"/>
      <c r="BC123" s="245"/>
      <c r="BD123" s="245"/>
      <c r="BE123" s="245"/>
      <c r="BF123" s="245"/>
      <c r="BG123" s="245"/>
      <c r="BH123" s="245"/>
      <c r="BI123" s="245"/>
      <c r="BJ123" s="245"/>
      <c r="BK123" s="245"/>
      <c r="BL123" s="245"/>
      <c r="BM123" s="245"/>
      <c r="BN123" s="245"/>
      <c r="BO123" s="864" t="s">
        <v>479</v>
      </c>
      <c r="BP123" s="865"/>
      <c r="BQ123" s="819">
        <v>35404084</v>
      </c>
      <c r="BR123" s="820"/>
      <c r="BS123" s="820"/>
      <c r="BT123" s="820"/>
      <c r="BU123" s="820"/>
      <c r="BV123" s="820">
        <v>37286468</v>
      </c>
      <c r="BW123" s="820"/>
      <c r="BX123" s="820"/>
      <c r="BY123" s="820"/>
      <c r="BZ123" s="820"/>
      <c r="CA123" s="820">
        <v>36837933</v>
      </c>
      <c r="CB123" s="820"/>
      <c r="CC123" s="820"/>
      <c r="CD123" s="820"/>
      <c r="CE123" s="820"/>
      <c r="CF123" s="735"/>
      <c r="CG123" s="736"/>
      <c r="CH123" s="736"/>
      <c r="CI123" s="736"/>
      <c r="CJ123" s="821"/>
      <c r="CK123" s="856"/>
      <c r="CL123" s="842"/>
      <c r="CM123" s="842"/>
      <c r="CN123" s="842"/>
      <c r="CO123" s="843"/>
      <c r="CP123" s="822" t="s">
        <v>480</v>
      </c>
      <c r="CQ123" s="823"/>
      <c r="CR123" s="823"/>
      <c r="CS123" s="823"/>
      <c r="CT123" s="823"/>
      <c r="CU123" s="823"/>
      <c r="CV123" s="823"/>
      <c r="CW123" s="823"/>
      <c r="CX123" s="823"/>
      <c r="CY123" s="823"/>
      <c r="CZ123" s="823"/>
      <c r="DA123" s="823"/>
      <c r="DB123" s="823"/>
      <c r="DC123" s="823"/>
      <c r="DD123" s="823"/>
      <c r="DE123" s="823"/>
      <c r="DF123" s="824"/>
      <c r="DG123" s="766" t="s">
        <v>466</v>
      </c>
      <c r="DH123" s="767"/>
      <c r="DI123" s="767"/>
      <c r="DJ123" s="767"/>
      <c r="DK123" s="768"/>
      <c r="DL123" s="769" t="s">
        <v>481</v>
      </c>
      <c r="DM123" s="767"/>
      <c r="DN123" s="767"/>
      <c r="DO123" s="767"/>
      <c r="DP123" s="768"/>
      <c r="DQ123" s="769" t="s">
        <v>466</v>
      </c>
      <c r="DR123" s="767"/>
      <c r="DS123" s="767"/>
      <c r="DT123" s="767"/>
      <c r="DU123" s="768"/>
      <c r="DV123" s="811" t="s">
        <v>466</v>
      </c>
      <c r="DW123" s="812"/>
      <c r="DX123" s="812"/>
      <c r="DY123" s="812"/>
      <c r="DZ123" s="813"/>
    </row>
    <row r="124" spans="1:130" s="224" customFormat="1" ht="26.25" customHeight="1" thickBot="1" x14ac:dyDescent="0.25">
      <c r="A124" s="807"/>
      <c r="B124" s="808"/>
      <c r="C124" s="802" t="s">
        <v>464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466</v>
      </c>
      <c r="AB124" s="767"/>
      <c r="AC124" s="767"/>
      <c r="AD124" s="767"/>
      <c r="AE124" s="768"/>
      <c r="AF124" s="769" t="s">
        <v>466</v>
      </c>
      <c r="AG124" s="767"/>
      <c r="AH124" s="767"/>
      <c r="AI124" s="767"/>
      <c r="AJ124" s="768"/>
      <c r="AK124" s="769" t="s">
        <v>466</v>
      </c>
      <c r="AL124" s="767"/>
      <c r="AM124" s="767"/>
      <c r="AN124" s="767"/>
      <c r="AO124" s="768"/>
      <c r="AP124" s="811" t="s">
        <v>466</v>
      </c>
      <c r="AQ124" s="812"/>
      <c r="AR124" s="812"/>
      <c r="AS124" s="812"/>
      <c r="AT124" s="813"/>
      <c r="AU124" s="814" t="s">
        <v>482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107.4</v>
      </c>
      <c r="BR124" s="818"/>
      <c r="BS124" s="818"/>
      <c r="BT124" s="818"/>
      <c r="BU124" s="818"/>
      <c r="BV124" s="818">
        <v>84.3</v>
      </c>
      <c r="BW124" s="818"/>
      <c r="BX124" s="818"/>
      <c r="BY124" s="818"/>
      <c r="BZ124" s="818"/>
      <c r="CA124" s="818">
        <v>81.900000000000006</v>
      </c>
      <c r="CB124" s="818"/>
      <c r="CC124" s="818"/>
      <c r="CD124" s="818"/>
      <c r="CE124" s="818"/>
      <c r="CF124" s="713"/>
      <c r="CG124" s="714"/>
      <c r="CH124" s="714"/>
      <c r="CI124" s="714"/>
      <c r="CJ124" s="849"/>
      <c r="CK124" s="857"/>
      <c r="CL124" s="857"/>
      <c r="CM124" s="857"/>
      <c r="CN124" s="857"/>
      <c r="CO124" s="858"/>
      <c r="CP124" s="822" t="s">
        <v>483</v>
      </c>
      <c r="CQ124" s="823"/>
      <c r="CR124" s="823"/>
      <c r="CS124" s="823"/>
      <c r="CT124" s="823"/>
      <c r="CU124" s="823"/>
      <c r="CV124" s="823"/>
      <c r="CW124" s="823"/>
      <c r="CX124" s="823"/>
      <c r="CY124" s="823"/>
      <c r="CZ124" s="823"/>
      <c r="DA124" s="823"/>
      <c r="DB124" s="823"/>
      <c r="DC124" s="823"/>
      <c r="DD124" s="823"/>
      <c r="DE124" s="823"/>
      <c r="DF124" s="824"/>
      <c r="DG124" s="750" t="s">
        <v>484</v>
      </c>
      <c r="DH124" s="751"/>
      <c r="DI124" s="751"/>
      <c r="DJ124" s="751"/>
      <c r="DK124" s="752"/>
      <c r="DL124" s="753" t="s">
        <v>484</v>
      </c>
      <c r="DM124" s="751"/>
      <c r="DN124" s="751"/>
      <c r="DO124" s="751"/>
      <c r="DP124" s="752"/>
      <c r="DQ124" s="753" t="s">
        <v>484</v>
      </c>
      <c r="DR124" s="751"/>
      <c r="DS124" s="751"/>
      <c r="DT124" s="751"/>
      <c r="DU124" s="752"/>
      <c r="DV124" s="835" t="s">
        <v>484</v>
      </c>
      <c r="DW124" s="836"/>
      <c r="DX124" s="836"/>
      <c r="DY124" s="836"/>
      <c r="DZ124" s="837"/>
    </row>
    <row r="125" spans="1:130" s="224" customFormat="1" ht="26.25" customHeight="1" x14ac:dyDescent="0.2">
      <c r="A125" s="807"/>
      <c r="B125" s="808"/>
      <c r="C125" s="802" t="s">
        <v>467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484</v>
      </c>
      <c r="AB125" s="767"/>
      <c r="AC125" s="767"/>
      <c r="AD125" s="767"/>
      <c r="AE125" s="768"/>
      <c r="AF125" s="769" t="s">
        <v>484</v>
      </c>
      <c r="AG125" s="767"/>
      <c r="AH125" s="767"/>
      <c r="AI125" s="767"/>
      <c r="AJ125" s="768"/>
      <c r="AK125" s="769" t="s">
        <v>484</v>
      </c>
      <c r="AL125" s="767"/>
      <c r="AM125" s="767"/>
      <c r="AN125" s="767"/>
      <c r="AO125" s="768"/>
      <c r="AP125" s="811" t="s">
        <v>484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484</v>
      </c>
      <c r="DH125" s="829"/>
      <c r="DI125" s="829"/>
      <c r="DJ125" s="829"/>
      <c r="DK125" s="829"/>
      <c r="DL125" s="829" t="s">
        <v>484</v>
      </c>
      <c r="DM125" s="829"/>
      <c r="DN125" s="829"/>
      <c r="DO125" s="829"/>
      <c r="DP125" s="829"/>
      <c r="DQ125" s="829" t="s">
        <v>484</v>
      </c>
      <c r="DR125" s="829"/>
      <c r="DS125" s="829"/>
      <c r="DT125" s="829"/>
      <c r="DU125" s="829"/>
      <c r="DV125" s="830" t="s">
        <v>484</v>
      </c>
      <c r="DW125" s="830"/>
      <c r="DX125" s="830"/>
      <c r="DY125" s="830"/>
      <c r="DZ125" s="831"/>
    </row>
    <row r="126" spans="1:130" s="224" customFormat="1" ht="26.25" customHeight="1" thickBot="1" x14ac:dyDescent="0.25">
      <c r="A126" s="807"/>
      <c r="B126" s="808"/>
      <c r="C126" s="802" t="s">
        <v>469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484</v>
      </c>
      <c r="AB126" s="767"/>
      <c r="AC126" s="767"/>
      <c r="AD126" s="767"/>
      <c r="AE126" s="768"/>
      <c r="AF126" s="769" t="s">
        <v>484</v>
      </c>
      <c r="AG126" s="767"/>
      <c r="AH126" s="767"/>
      <c r="AI126" s="767"/>
      <c r="AJ126" s="768"/>
      <c r="AK126" s="769" t="s">
        <v>484</v>
      </c>
      <c r="AL126" s="767"/>
      <c r="AM126" s="767"/>
      <c r="AN126" s="767"/>
      <c r="AO126" s="768"/>
      <c r="AP126" s="811" t="s">
        <v>484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487</v>
      </c>
      <c r="CQ126" s="739"/>
      <c r="CR126" s="739"/>
      <c r="CS126" s="739"/>
      <c r="CT126" s="739"/>
      <c r="CU126" s="739"/>
      <c r="CV126" s="739"/>
      <c r="CW126" s="739"/>
      <c r="CX126" s="739"/>
      <c r="CY126" s="739"/>
      <c r="CZ126" s="739"/>
      <c r="DA126" s="739"/>
      <c r="DB126" s="739"/>
      <c r="DC126" s="739"/>
      <c r="DD126" s="739"/>
      <c r="DE126" s="739"/>
      <c r="DF126" s="740"/>
      <c r="DG126" s="803" t="s">
        <v>484</v>
      </c>
      <c r="DH126" s="804"/>
      <c r="DI126" s="804"/>
      <c r="DJ126" s="804"/>
      <c r="DK126" s="804"/>
      <c r="DL126" s="804" t="s">
        <v>484</v>
      </c>
      <c r="DM126" s="804"/>
      <c r="DN126" s="804"/>
      <c r="DO126" s="804"/>
      <c r="DP126" s="804"/>
      <c r="DQ126" s="804" t="s">
        <v>484</v>
      </c>
      <c r="DR126" s="804"/>
      <c r="DS126" s="804"/>
      <c r="DT126" s="804"/>
      <c r="DU126" s="804"/>
      <c r="DV126" s="781" t="s">
        <v>484</v>
      </c>
      <c r="DW126" s="781"/>
      <c r="DX126" s="781"/>
      <c r="DY126" s="781"/>
      <c r="DZ126" s="782"/>
    </row>
    <row r="127" spans="1:130" s="224" customFormat="1" ht="26.25" customHeight="1" x14ac:dyDescent="0.2">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484</v>
      </c>
      <c r="AB127" s="767"/>
      <c r="AC127" s="767"/>
      <c r="AD127" s="767"/>
      <c r="AE127" s="768"/>
      <c r="AF127" s="769" t="s">
        <v>484</v>
      </c>
      <c r="AG127" s="767"/>
      <c r="AH127" s="767"/>
      <c r="AI127" s="767"/>
      <c r="AJ127" s="768"/>
      <c r="AK127" s="769" t="s">
        <v>484</v>
      </c>
      <c r="AL127" s="767"/>
      <c r="AM127" s="767"/>
      <c r="AN127" s="767"/>
      <c r="AO127" s="768"/>
      <c r="AP127" s="811" t="s">
        <v>484</v>
      </c>
      <c r="AQ127" s="812"/>
      <c r="AR127" s="812"/>
      <c r="AS127" s="812"/>
      <c r="AT127" s="813"/>
      <c r="AU127" s="226"/>
      <c r="AV127" s="226"/>
      <c r="AW127" s="226"/>
      <c r="AX127" s="828" t="s">
        <v>489</v>
      </c>
      <c r="AY127" s="799"/>
      <c r="AZ127" s="799"/>
      <c r="BA127" s="799"/>
      <c r="BB127" s="799"/>
      <c r="BC127" s="799"/>
      <c r="BD127" s="799"/>
      <c r="BE127" s="800"/>
      <c r="BF127" s="798" t="s">
        <v>490</v>
      </c>
      <c r="BG127" s="799"/>
      <c r="BH127" s="799"/>
      <c r="BI127" s="799"/>
      <c r="BJ127" s="799"/>
      <c r="BK127" s="799"/>
      <c r="BL127" s="800"/>
      <c r="BM127" s="798" t="s">
        <v>491</v>
      </c>
      <c r="BN127" s="799"/>
      <c r="BO127" s="799"/>
      <c r="BP127" s="799"/>
      <c r="BQ127" s="799"/>
      <c r="BR127" s="799"/>
      <c r="BS127" s="800"/>
      <c r="BT127" s="798" t="s">
        <v>492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493</v>
      </c>
      <c r="CQ127" s="739"/>
      <c r="CR127" s="739"/>
      <c r="CS127" s="739"/>
      <c r="CT127" s="739"/>
      <c r="CU127" s="739"/>
      <c r="CV127" s="739"/>
      <c r="CW127" s="739"/>
      <c r="CX127" s="739"/>
      <c r="CY127" s="739"/>
      <c r="CZ127" s="739"/>
      <c r="DA127" s="739"/>
      <c r="DB127" s="739"/>
      <c r="DC127" s="739"/>
      <c r="DD127" s="739"/>
      <c r="DE127" s="739"/>
      <c r="DF127" s="740"/>
      <c r="DG127" s="803" t="s">
        <v>484</v>
      </c>
      <c r="DH127" s="804"/>
      <c r="DI127" s="804"/>
      <c r="DJ127" s="804"/>
      <c r="DK127" s="804"/>
      <c r="DL127" s="804" t="s">
        <v>484</v>
      </c>
      <c r="DM127" s="804"/>
      <c r="DN127" s="804"/>
      <c r="DO127" s="804"/>
      <c r="DP127" s="804"/>
      <c r="DQ127" s="804" t="s">
        <v>484</v>
      </c>
      <c r="DR127" s="804"/>
      <c r="DS127" s="804"/>
      <c r="DT127" s="804"/>
      <c r="DU127" s="804"/>
      <c r="DV127" s="781" t="s">
        <v>484</v>
      </c>
      <c r="DW127" s="781"/>
      <c r="DX127" s="781"/>
      <c r="DY127" s="781"/>
      <c r="DZ127" s="782"/>
    </row>
    <row r="128" spans="1:130" s="224" customFormat="1" ht="26.25" customHeight="1" thickBot="1" x14ac:dyDescent="0.25">
      <c r="A128" s="783" t="s">
        <v>494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495</v>
      </c>
      <c r="X128" s="785"/>
      <c r="Y128" s="785"/>
      <c r="Z128" s="786"/>
      <c r="AA128" s="787">
        <v>333515</v>
      </c>
      <c r="AB128" s="788"/>
      <c r="AC128" s="788"/>
      <c r="AD128" s="788"/>
      <c r="AE128" s="789"/>
      <c r="AF128" s="790">
        <v>374897</v>
      </c>
      <c r="AG128" s="788"/>
      <c r="AH128" s="788"/>
      <c r="AI128" s="788"/>
      <c r="AJ128" s="789"/>
      <c r="AK128" s="790">
        <v>344133</v>
      </c>
      <c r="AL128" s="788"/>
      <c r="AM128" s="788"/>
      <c r="AN128" s="788"/>
      <c r="AO128" s="789"/>
      <c r="AP128" s="791"/>
      <c r="AQ128" s="792"/>
      <c r="AR128" s="792"/>
      <c r="AS128" s="792"/>
      <c r="AT128" s="793"/>
      <c r="AU128" s="226"/>
      <c r="AV128" s="226"/>
      <c r="AW128" s="226"/>
      <c r="AX128" s="794" t="s">
        <v>496</v>
      </c>
      <c r="AY128" s="795"/>
      <c r="AZ128" s="795"/>
      <c r="BA128" s="795"/>
      <c r="BB128" s="795"/>
      <c r="BC128" s="795"/>
      <c r="BD128" s="795"/>
      <c r="BE128" s="796"/>
      <c r="BF128" s="773" t="s">
        <v>497</v>
      </c>
      <c r="BG128" s="774"/>
      <c r="BH128" s="774"/>
      <c r="BI128" s="774"/>
      <c r="BJ128" s="774"/>
      <c r="BK128" s="774"/>
      <c r="BL128" s="797"/>
      <c r="BM128" s="773">
        <v>12.54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498</v>
      </c>
      <c r="CQ128" s="717"/>
      <c r="CR128" s="717"/>
      <c r="CS128" s="717"/>
      <c r="CT128" s="717"/>
      <c r="CU128" s="717"/>
      <c r="CV128" s="717"/>
      <c r="CW128" s="717"/>
      <c r="CX128" s="717"/>
      <c r="CY128" s="717"/>
      <c r="CZ128" s="717"/>
      <c r="DA128" s="717"/>
      <c r="DB128" s="717"/>
      <c r="DC128" s="717"/>
      <c r="DD128" s="717"/>
      <c r="DE128" s="717"/>
      <c r="DF128" s="718"/>
      <c r="DG128" s="777" t="s">
        <v>466</v>
      </c>
      <c r="DH128" s="778"/>
      <c r="DI128" s="778"/>
      <c r="DJ128" s="778"/>
      <c r="DK128" s="778"/>
      <c r="DL128" s="778">
        <v>1993</v>
      </c>
      <c r="DM128" s="778"/>
      <c r="DN128" s="778"/>
      <c r="DO128" s="778"/>
      <c r="DP128" s="778"/>
      <c r="DQ128" s="778" t="s">
        <v>499</v>
      </c>
      <c r="DR128" s="778"/>
      <c r="DS128" s="778"/>
      <c r="DT128" s="778"/>
      <c r="DU128" s="778"/>
      <c r="DV128" s="779" t="s">
        <v>500</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501</v>
      </c>
      <c r="X129" s="764"/>
      <c r="Y129" s="764"/>
      <c r="Z129" s="765"/>
      <c r="AA129" s="766">
        <v>18752687</v>
      </c>
      <c r="AB129" s="767"/>
      <c r="AC129" s="767"/>
      <c r="AD129" s="767"/>
      <c r="AE129" s="768"/>
      <c r="AF129" s="769">
        <v>19677640</v>
      </c>
      <c r="AG129" s="767"/>
      <c r="AH129" s="767"/>
      <c r="AI129" s="767"/>
      <c r="AJ129" s="768"/>
      <c r="AK129" s="769">
        <v>18980335</v>
      </c>
      <c r="AL129" s="767"/>
      <c r="AM129" s="767"/>
      <c r="AN129" s="767"/>
      <c r="AO129" s="768"/>
      <c r="AP129" s="770"/>
      <c r="AQ129" s="771"/>
      <c r="AR129" s="771"/>
      <c r="AS129" s="771"/>
      <c r="AT129" s="772"/>
      <c r="AU129" s="227"/>
      <c r="AV129" s="227"/>
      <c r="AW129" s="227"/>
      <c r="AX129" s="738" t="s">
        <v>502</v>
      </c>
      <c r="AY129" s="739"/>
      <c r="AZ129" s="739"/>
      <c r="BA129" s="739"/>
      <c r="BB129" s="739"/>
      <c r="BC129" s="739"/>
      <c r="BD129" s="739"/>
      <c r="BE129" s="740"/>
      <c r="BF129" s="757" t="s">
        <v>503</v>
      </c>
      <c r="BG129" s="758"/>
      <c r="BH129" s="758"/>
      <c r="BI129" s="758"/>
      <c r="BJ129" s="758"/>
      <c r="BK129" s="758"/>
      <c r="BL129" s="759"/>
      <c r="BM129" s="757">
        <v>17.54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2183253</v>
      </c>
      <c r="AB130" s="767"/>
      <c r="AC130" s="767"/>
      <c r="AD130" s="767"/>
      <c r="AE130" s="768"/>
      <c r="AF130" s="769">
        <v>2221929</v>
      </c>
      <c r="AG130" s="767"/>
      <c r="AH130" s="767"/>
      <c r="AI130" s="767"/>
      <c r="AJ130" s="768"/>
      <c r="AK130" s="769">
        <v>2229775</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11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16569434</v>
      </c>
      <c r="AB131" s="751"/>
      <c r="AC131" s="751"/>
      <c r="AD131" s="751"/>
      <c r="AE131" s="752"/>
      <c r="AF131" s="753">
        <v>17455711</v>
      </c>
      <c r="AG131" s="751"/>
      <c r="AH131" s="751"/>
      <c r="AI131" s="751"/>
      <c r="AJ131" s="752"/>
      <c r="AK131" s="753">
        <v>16750560</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v>81.900000000000006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510</v>
      </c>
      <c r="W132" s="729"/>
      <c r="X132" s="729"/>
      <c r="Y132" s="729"/>
      <c r="Z132" s="730"/>
      <c r="AA132" s="731">
        <v>10.92663153</v>
      </c>
      <c r="AB132" s="732"/>
      <c r="AC132" s="732"/>
      <c r="AD132" s="732"/>
      <c r="AE132" s="733"/>
      <c r="AF132" s="734">
        <v>11.148007659999999</v>
      </c>
      <c r="AG132" s="732"/>
      <c r="AH132" s="732"/>
      <c r="AI132" s="732"/>
      <c r="AJ132" s="733"/>
      <c r="AK132" s="734">
        <v>10.995912969999999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511</v>
      </c>
      <c r="W133" s="708"/>
      <c r="X133" s="708"/>
      <c r="Y133" s="708"/>
      <c r="Z133" s="709"/>
      <c r="AA133" s="710">
        <v>10.199999999999999</v>
      </c>
      <c r="AB133" s="711"/>
      <c r="AC133" s="711"/>
      <c r="AD133" s="711"/>
      <c r="AE133" s="712"/>
      <c r="AF133" s="710">
        <v>10.6</v>
      </c>
      <c r="AG133" s="711"/>
      <c r="AH133" s="711"/>
      <c r="AI133" s="711"/>
      <c r="AJ133" s="712"/>
      <c r="AK133" s="710">
        <v>11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Skp22h2k3QMVfPfOU5CqcXpOhB3B4Xk8LeZ6YcauP5iJWOpYE7fNdg1uGQN0LZjR+/fxm3EE954Aft9AU8U1w==" saltValue="FN1mR2LAcW7sBkeqGZ8r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r9/CdHXqkcz0H8Ul/0x2ub4A/Xh0Ij7zaFstCK4w8rTqqMgH4EqCxttVWTkV/AvWah3KivxlJ0XKZvcSdLOUA==" saltValue="3WkC7C0WufGFj7RE03iI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v5DSjSAhXWg2KFTzUY3/i1LEcYfJReR10wr4b5M4P1U4sLgn/Sz10Jc8GiuSF778EbCQHQPnXUwMgBm0B8CGA==" saltValue="cFA5k/zM5iXVdG639kvC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15" t="s">
        <v>515</v>
      </c>
      <c r="AP7" s="265"/>
      <c r="AQ7" s="266" t="s">
        <v>516</v>
      </c>
      <c r="AR7" s="267"/>
    </row>
    <row r="8" spans="1:46" ht="13.2" x14ac:dyDescent="0.2">
      <c r="A8" s="259"/>
      <c r="AK8" s="268"/>
      <c r="AL8" s="269"/>
      <c r="AM8" s="269"/>
      <c r="AN8" s="270"/>
      <c r="AO8" s="1116"/>
      <c r="AP8" s="271" t="s">
        <v>517</v>
      </c>
      <c r="AQ8" s="272" t="s">
        <v>518</v>
      </c>
      <c r="AR8" s="273" t="s">
        <v>519</v>
      </c>
    </row>
    <row r="9" spans="1:46" ht="13.2" x14ac:dyDescent="0.2">
      <c r="A9" s="259"/>
      <c r="AK9" s="1127" t="s">
        <v>520</v>
      </c>
      <c r="AL9" s="1128"/>
      <c r="AM9" s="1128"/>
      <c r="AN9" s="1129"/>
      <c r="AO9" s="274">
        <v>5387975</v>
      </c>
      <c r="AP9" s="274">
        <v>61677</v>
      </c>
      <c r="AQ9" s="275">
        <v>65316</v>
      </c>
      <c r="AR9" s="276">
        <v>-5.6</v>
      </c>
    </row>
    <row r="10" spans="1:46" ht="13.5" customHeight="1" x14ac:dyDescent="0.2">
      <c r="A10" s="259"/>
      <c r="AK10" s="1127" t="s">
        <v>521</v>
      </c>
      <c r="AL10" s="1128"/>
      <c r="AM10" s="1128"/>
      <c r="AN10" s="1129"/>
      <c r="AO10" s="277">
        <v>892206</v>
      </c>
      <c r="AP10" s="277">
        <v>10213</v>
      </c>
      <c r="AQ10" s="278">
        <v>6075</v>
      </c>
      <c r="AR10" s="279">
        <v>68.099999999999994</v>
      </c>
    </row>
    <row r="11" spans="1:46" ht="13.5" customHeight="1" x14ac:dyDescent="0.2">
      <c r="A11" s="259"/>
      <c r="AK11" s="1127" t="s">
        <v>522</v>
      </c>
      <c r="AL11" s="1128"/>
      <c r="AM11" s="1128"/>
      <c r="AN11" s="1129"/>
      <c r="AO11" s="277">
        <v>399916</v>
      </c>
      <c r="AP11" s="277">
        <v>4578</v>
      </c>
      <c r="AQ11" s="278">
        <v>1232</v>
      </c>
      <c r="AR11" s="279">
        <v>271.60000000000002</v>
      </c>
    </row>
    <row r="12" spans="1:46" ht="13.5" customHeight="1" x14ac:dyDescent="0.2">
      <c r="A12" s="259"/>
      <c r="AK12" s="1127" t="s">
        <v>523</v>
      </c>
      <c r="AL12" s="1128"/>
      <c r="AM12" s="1128"/>
      <c r="AN12" s="1129"/>
      <c r="AO12" s="277" t="s">
        <v>524</v>
      </c>
      <c r="AP12" s="277" t="s">
        <v>524</v>
      </c>
      <c r="AQ12" s="278">
        <v>18</v>
      </c>
      <c r="AR12" s="279" t="s">
        <v>524</v>
      </c>
    </row>
    <row r="13" spans="1:46" ht="13.5" customHeight="1" x14ac:dyDescent="0.2">
      <c r="A13" s="259"/>
      <c r="AK13" s="1127" t="s">
        <v>525</v>
      </c>
      <c r="AL13" s="1128"/>
      <c r="AM13" s="1128"/>
      <c r="AN13" s="1129"/>
      <c r="AO13" s="277">
        <v>282796</v>
      </c>
      <c r="AP13" s="277">
        <v>3237</v>
      </c>
      <c r="AQ13" s="278">
        <v>2791</v>
      </c>
      <c r="AR13" s="279">
        <v>16</v>
      </c>
    </row>
    <row r="14" spans="1:46" ht="13.5" customHeight="1" x14ac:dyDescent="0.2">
      <c r="A14" s="259"/>
      <c r="AK14" s="1127" t="s">
        <v>526</v>
      </c>
      <c r="AL14" s="1128"/>
      <c r="AM14" s="1128"/>
      <c r="AN14" s="1129"/>
      <c r="AO14" s="277">
        <v>116344</v>
      </c>
      <c r="AP14" s="277">
        <v>1332</v>
      </c>
      <c r="AQ14" s="278">
        <v>1364</v>
      </c>
      <c r="AR14" s="279">
        <v>-2.2999999999999998</v>
      </c>
    </row>
    <row r="15" spans="1:46" ht="13.5" customHeight="1" x14ac:dyDescent="0.2">
      <c r="A15" s="259"/>
      <c r="AK15" s="1130" t="s">
        <v>527</v>
      </c>
      <c r="AL15" s="1131"/>
      <c r="AM15" s="1131"/>
      <c r="AN15" s="1132"/>
      <c r="AO15" s="277">
        <v>-571487</v>
      </c>
      <c r="AP15" s="277">
        <v>-6542</v>
      </c>
      <c r="AQ15" s="278">
        <v>-4006</v>
      </c>
      <c r="AR15" s="279">
        <v>63.3</v>
      </c>
    </row>
    <row r="16" spans="1:46" ht="13.2" x14ac:dyDescent="0.2">
      <c r="A16" s="259"/>
      <c r="AK16" s="1130" t="s">
        <v>188</v>
      </c>
      <c r="AL16" s="1131"/>
      <c r="AM16" s="1131"/>
      <c r="AN16" s="1132"/>
      <c r="AO16" s="277">
        <v>6507750</v>
      </c>
      <c r="AP16" s="277">
        <v>74495</v>
      </c>
      <c r="AQ16" s="278">
        <v>72790</v>
      </c>
      <c r="AR16" s="279">
        <v>2.2999999999999998</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33" t="s">
        <v>532</v>
      </c>
      <c r="AL21" s="1134"/>
      <c r="AM21" s="1134"/>
      <c r="AN21" s="1135"/>
      <c r="AO21" s="289">
        <v>6.5</v>
      </c>
      <c r="AP21" s="290">
        <v>6.54</v>
      </c>
      <c r="AQ21" s="291">
        <v>-0.04</v>
      </c>
      <c r="AS21" s="292"/>
      <c r="AT21" s="288"/>
    </row>
    <row r="22" spans="1:46" s="260" customFormat="1" ht="13.2" x14ac:dyDescent="0.2">
      <c r="A22" s="288"/>
      <c r="AK22" s="1133" t="s">
        <v>533</v>
      </c>
      <c r="AL22" s="1134"/>
      <c r="AM22" s="1134"/>
      <c r="AN22" s="1135"/>
      <c r="AO22" s="293">
        <v>100.6</v>
      </c>
      <c r="AP22" s="294">
        <v>98.3</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15" t="s">
        <v>515</v>
      </c>
      <c r="AP30" s="265"/>
      <c r="AQ30" s="266" t="s">
        <v>516</v>
      </c>
      <c r="AR30" s="267"/>
    </row>
    <row r="31" spans="1:46" ht="13.2" x14ac:dyDescent="0.2">
      <c r="A31" s="259"/>
      <c r="AK31" s="268"/>
      <c r="AL31" s="269"/>
      <c r="AM31" s="269"/>
      <c r="AN31" s="270"/>
      <c r="AO31" s="1116"/>
      <c r="AP31" s="271" t="s">
        <v>517</v>
      </c>
      <c r="AQ31" s="272" t="s">
        <v>518</v>
      </c>
      <c r="AR31" s="273" t="s">
        <v>519</v>
      </c>
    </row>
    <row r="32" spans="1:46" ht="27" customHeight="1" x14ac:dyDescent="0.2">
      <c r="A32" s="259"/>
      <c r="AK32" s="1117" t="s">
        <v>537</v>
      </c>
      <c r="AL32" s="1118"/>
      <c r="AM32" s="1118"/>
      <c r="AN32" s="1119"/>
      <c r="AO32" s="303">
        <v>3643229</v>
      </c>
      <c r="AP32" s="303">
        <v>41705</v>
      </c>
      <c r="AQ32" s="304">
        <v>35011</v>
      </c>
      <c r="AR32" s="305">
        <v>19.100000000000001</v>
      </c>
    </row>
    <row r="33" spans="1:46" ht="13.5" customHeight="1" x14ac:dyDescent="0.2">
      <c r="A33" s="259"/>
      <c r="AK33" s="1117" t="s">
        <v>538</v>
      </c>
      <c r="AL33" s="1118"/>
      <c r="AM33" s="1118"/>
      <c r="AN33" s="1119"/>
      <c r="AO33" s="303" t="s">
        <v>524</v>
      </c>
      <c r="AP33" s="303" t="s">
        <v>524</v>
      </c>
      <c r="AQ33" s="304" t="s">
        <v>524</v>
      </c>
      <c r="AR33" s="305" t="s">
        <v>524</v>
      </c>
    </row>
    <row r="34" spans="1:46" ht="27" customHeight="1" x14ac:dyDescent="0.2">
      <c r="A34" s="259"/>
      <c r="AK34" s="1117" t="s">
        <v>539</v>
      </c>
      <c r="AL34" s="1118"/>
      <c r="AM34" s="1118"/>
      <c r="AN34" s="1119"/>
      <c r="AO34" s="303" t="s">
        <v>524</v>
      </c>
      <c r="AP34" s="303" t="s">
        <v>524</v>
      </c>
      <c r="AQ34" s="304">
        <v>4</v>
      </c>
      <c r="AR34" s="305" t="s">
        <v>524</v>
      </c>
    </row>
    <row r="35" spans="1:46" ht="27" customHeight="1" x14ac:dyDescent="0.2">
      <c r="A35" s="259"/>
      <c r="AK35" s="1117" t="s">
        <v>540</v>
      </c>
      <c r="AL35" s="1118"/>
      <c r="AM35" s="1118"/>
      <c r="AN35" s="1119"/>
      <c r="AO35" s="303">
        <v>405079</v>
      </c>
      <c r="AP35" s="303">
        <v>4637</v>
      </c>
      <c r="AQ35" s="304">
        <v>8351</v>
      </c>
      <c r="AR35" s="305">
        <v>-44.5</v>
      </c>
    </row>
    <row r="36" spans="1:46" ht="27" customHeight="1" x14ac:dyDescent="0.2">
      <c r="A36" s="259"/>
      <c r="AK36" s="1117" t="s">
        <v>541</v>
      </c>
      <c r="AL36" s="1118"/>
      <c r="AM36" s="1118"/>
      <c r="AN36" s="1119"/>
      <c r="AO36" s="303">
        <v>257892</v>
      </c>
      <c r="AP36" s="303">
        <v>2952</v>
      </c>
      <c r="AQ36" s="304">
        <v>1645</v>
      </c>
      <c r="AR36" s="305">
        <v>79.5</v>
      </c>
    </row>
    <row r="37" spans="1:46" ht="13.5" customHeight="1" x14ac:dyDescent="0.2">
      <c r="A37" s="259"/>
      <c r="AK37" s="1117" t="s">
        <v>542</v>
      </c>
      <c r="AL37" s="1118"/>
      <c r="AM37" s="1118"/>
      <c r="AN37" s="1119"/>
      <c r="AO37" s="303">
        <v>108582</v>
      </c>
      <c r="AP37" s="303">
        <v>1243</v>
      </c>
      <c r="AQ37" s="304">
        <v>1050</v>
      </c>
      <c r="AR37" s="305">
        <v>18.399999999999999</v>
      </c>
    </row>
    <row r="38" spans="1:46" ht="27" customHeight="1" x14ac:dyDescent="0.2">
      <c r="A38" s="259"/>
      <c r="AK38" s="1120" t="s">
        <v>543</v>
      </c>
      <c r="AL38" s="1121"/>
      <c r="AM38" s="1121"/>
      <c r="AN38" s="1122"/>
      <c r="AO38" s="306">
        <v>1003</v>
      </c>
      <c r="AP38" s="306">
        <v>11</v>
      </c>
      <c r="AQ38" s="307">
        <v>1</v>
      </c>
      <c r="AR38" s="295">
        <v>1000</v>
      </c>
      <c r="AS38" s="302"/>
    </row>
    <row r="39" spans="1:46" ht="13.2" x14ac:dyDescent="0.2">
      <c r="A39" s="259"/>
      <c r="AK39" s="1120" t="s">
        <v>544</v>
      </c>
      <c r="AL39" s="1121"/>
      <c r="AM39" s="1121"/>
      <c r="AN39" s="1122"/>
      <c r="AO39" s="303">
        <v>-344133</v>
      </c>
      <c r="AP39" s="303">
        <v>-3939</v>
      </c>
      <c r="AQ39" s="304">
        <v>-5851</v>
      </c>
      <c r="AR39" s="305">
        <v>-32.700000000000003</v>
      </c>
      <c r="AS39" s="302"/>
    </row>
    <row r="40" spans="1:46" ht="27" customHeight="1" x14ac:dyDescent="0.2">
      <c r="A40" s="259"/>
      <c r="AK40" s="1117" t="s">
        <v>545</v>
      </c>
      <c r="AL40" s="1118"/>
      <c r="AM40" s="1118"/>
      <c r="AN40" s="1119"/>
      <c r="AO40" s="303">
        <v>-2229775</v>
      </c>
      <c r="AP40" s="303">
        <v>-25525</v>
      </c>
      <c r="AQ40" s="304">
        <v>-27858</v>
      </c>
      <c r="AR40" s="305">
        <v>-8.4</v>
      </c>
      <c r="AS40" s="302"/>
    </row>
    <row r="41" spans="1:46" ht="13.2" x14ac:dyDescent="0.2">
      <c r="A41" s="259"/>
      <c r="AK41" s="1123" t="s">
        <v>302</v>
      </c>
      <c r="AL41" s="1124"/>
      <c r="AM41" s="1124"/>
      <c r="AN41" s="1125"/>
      <c r="AO41" s="303">
        <v>1841877</v>
      </c>
      <c r="AP41" s="303">
        <v>21084</v>
      </c>
      <c r="AQ41" s="304">
        <v>12351</v>
      </c>
      <c r="AR41" s="305">
        <v>70.7</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10" t="s">
        <v>515</v>
      </c>
      <c r="AN49" s="1112" t="s">
        <v>549</v>
      </c>
      <c r="AO49" s="1113"/>
      <c r="AP49" s="1113"/>
      <c r="AQ49" s="1113"/>
      <c r="AR49" s="1114"/>
    </row>
    <row r="50" spans="1:44" ht="13.2" x14ac:dyDescent="0.2">
      <c r="A50" s="259"/>
      <c r="AK50" s="317"/>
      <c r="AL50" s="318"/>
      <c r="AM50" s="1111"/>
      <c r="AN50" s="319" t="s">
        <v>550</v>
      </c>
      <c r="AO50" s="320" t="s">
        <v>551</v>
      </c>
      <c r="AP50" s="321" t="s">
        <v>552</v>
      </c>
      <c r="AQ50" s="322" t="s">
        <v>553</v>
      </c>
      <c r="AR50" s="323" t="s">
        <v>554</v>
      </c>
    </row>
    <row r="51" spans="1:44" ht="13.2" x14ac:dyDescent="0.2">
      <c r="A51" s="259"/>
      <c r="AK51" s="315" t="s">
        <v>555</v>
      </c>
      <c r="AL51" s="316"/>
      <c r="AM51" s="324">
        <v>2477935</v>
      </c>
      <c r="AN51" s="325">
        <v>27609</v>
      </c>
      <c r="AO51" s="326">
        <v>-23.2</v>
      </c>
      <c r="AP51" s="327">
        <v>41934</v>
      </c>
      <c r="AQ51" s="328">
        <v>-12.3</v>
      </c>
      <c r="AR51" s="329">
        <v>-10.9</v>
      </c>
    </row>
    <row r="52" spans="1:44" ht="13.2" x14ac:dyDescent="0.2">
      <c r="A52" s="259"/>
      <c r="AK52" s="330"/>
      <c r="AL52" s="331" t="s">
        <v>556</v>
      </c>
      <c r="AM52" s="332">
        <v>1639756</v>
      </c>
      <c r="AN52" s="333">
        <v>18270</v>
      </c>
      <c r="AO52" s="334">
        <v>-4.2</v>
      </c>
      <c r="AP52" s="335">
        <v>23352</v>
      </c>
      <c r="AQ52" s="336">
        <v>-9.6999999999999993</v>
      </c>
      <c r="AR52" s="337">
        <v>5.5</v>
      </c>
    </row>
    <row r="53" spans="1:44" ht="13.2" x14ac:dyDescent="0.2">
      <c r="A53" s="259"/>
      <c r="AK53" s="315" t="s">
        <v>557</v>
      </c>
      <c r="AL53" s="316"/>
      <c r="AM53" s="324">
        <v>4471109</v>
      </c>
      <c r="AN53" s="325">
        <v>50165</v>
      </c>
      <c r="AO53" s="326">
        <v>81.7</v>
      </c>
      <c r="AP53" s="327">
        <v>45588</v>
      </c>
      <c r="AQ53" s="328">
        <v>8.6999999999999993</v>
      </c>
      <c r="AR53" s="329">
        <v>73</v>
      </c>
    </row>
    <row r="54" spans="1:44" ht="13.2" x14ac:dyDescent="0.2">
      <c r="A54" s="259"/>
      <c r="AK54" s="330"/>
      <c r="AL54" s="331" t="s">
        <v>556</v>
      </c>
      <c r="AM54" s="332">
        <v>1388822</v>
      </c>
      <c r="AN54" s="333">
        <v>15582</v>
      </c>
      <c r="AO54" s="334">
        <v>-14.7</v>
      </c>
      <c r="AP54" s="335">
        <v>24150</v>
      </c>
      <c r="AQ54" s="336">
        <v>3.4</v>
      </c>
      <c r="AR54" s="337">
        <v>-18.100000000000001</v>
      </c>
    </row>
    <row r="55" spans="1:44" ht="13.2" x14ac:dyDescent="0.2">
      <c r="A55" s="259"/>
      <c r="AK55" s="315" t="s">
        <v>558</v>
      </c>
      <c r="AL55" s="316"/>
      <c r="AM55" s="324">
        <v>4576887</v>
      </c>
      <c r="AN55" s="325">
        <v>51845</v>
      </c>
      <c r="AO55" s="326">
        <v>3.3</v>
      </c>
      <c r="AP55" s="327">
        <v>45483</v>
      </c>
      <c r="AQ55" s="328">
        <v>-0.2</v>
      </c>
      <c r="AR55" s="329">
        <v>3.5</v>
      </c>
    </row>
    <row r="56" spans="1:44" ht="13.2" x14ac:dyDescent="0.2">
      <c r="A56" s="259"/>
      <c r="AK56" s="330"/>
      <c r="AL56" s="331" t="s">
        <v>556</v>
      </c>
      <c r="AM56" s="332">
        <v>2072521</v>
      </c>
      <c r="AN56" s="333">
        <v>23477</v>
      </c>
      <c r="AO56" s="334">
        <v>50.7</v>
      </c>
      <c r="AP56" s="335">
        <v>24241</v>
      </c>
      <c r="AQ56" s="336">
        <v>0.4</v>
      </c>
      <c r="AR56" s="337">
        <v>50.3</v>
      </c>
    </row>
    <row r="57" spans="1:44" ht="13.2" x14ac:dyDescent="0.2">
      <c r="A57" s="259"/>
      <c r="AK57" s="315" t="s">
        <v>559</v>
      </c>
      <c r="AL57" s="316"/>
      <c r="AM57" s="324">
        <v>3562617</v>
      </c>
      <c r="AN57" s="325">
        <v>40570</v>
      </c>
      <c r="AO57" s="326">
        <v>-21.7</v>
      </c>
      <c r="AP57" s="327">
        <v>45945</v>
      </c>
      <c r="AQ57" s="328">
        <v>1</v>
      </c>
      <c r="AR57" s="329">
        <v>-22.7</v>
      </c>
    </row>
    <row r="58" spans="1:44" ht="13.2" x14ac:dyDescent="0.2">
      <c r="A58" s="259"/>
      <c r="AK58" s="330"/>
      <c r="AL58" s="331" t="s">
        <v>556</v>
      </c>
      <c r="AM58" s="332">
        <v>1400373</v>
      </c>
      <c r="AN58" s="333">
        <v>15947</v>
      </c>
      <c r="AO58" s="334">
        <v>-32.1</v>
      </c>
      <c r="AP58" s="335">
        <v>25180</v>
      </c>
      <c r="AQ58" s="336">
        <v>3.9</v>
      </c>
      <c r="AR58" s="337">
        <v>-36</v>
      </c>
    </row>
    <row r="59" spans="1:44" ht="13.2" x14ac:dyDescent="0.2">
      <c r="A59" s="259"/>
      <c r="AK59" s="315" t="s">
        <v>560</v>
      </c>
      <c r="AL59" s="316"/>
      <c r="AM59" s="324">
        <v>3002780</v>
      </c>
      <c r="AN59" s="325">
        <v>34373</v>
      </c>
      <c r="AO59" s="326">
        <v>-15.3</v>
      </c>
      <c r="AP59" s="327">
        <v>44475</v>
      </c>
      <c r="AQ59" s="328">
        <v>-3.2</v>
      </c>
      <c r="AR59" s="329">
        <v>-12.1</v>
      </c>
    </row>
    <row r="60" spans="1:44" ht="13.2" x14ac:dyDescent="0.2">
      <c r="A60" s="259"/>
      <c r="AK60" s="330"/>
      <c r="AL60" s="331" t="s">
        <v>556</v>
      </c>
      <c r="AM60" s="332">
        <v>1992209</v>
      </c>
      <c r="AN60" s="333">
        <v>22805</v>
      </c>
      <c r="AO60" s="334">
        <v>43</v>
      </c>
      <c r="AP60" s="335">
        <v>24780</v>
      </c>
      <c r="AQ60" s="336">
        <v>-1.6</v>
      </c>
      <c r="AR60" s="337">
        <v>44.6</v>
      </c>
    </row>
    <row r="61" spans="1:44" ht="13.2" x14ac:dyDescent="0.2">
      <c r="A61" s="259"/>
      <c r="AK61" s="315" t="s">
        <v>561</v>
      </c>
      <c r="AL61" s="338"/>
      <c r="AM61" s="324">
        <v>3618266</v>
      </c>
      <c r="AN61" s="325">
        <v>40912</v>
      </c>
      <c r="AO61" s="326">
        <v>5</v>
      </c>
      <c r="AP61" s="327">
        <v>44685</v>
      </c>
      <c r="AQ61" s="339">
        <v>-1.2</v>
      </c>
      <c r="AR61" s="329">
        <v>6.2</v>
      </c>
    </row>
    <row r="62" spans="1:44" ht="13.2" x14ac:dyDescent="0.2">
      <c r="A62" s="259"/>
      <c r="AK62" s="330"/>
      <c r="AL62" s="331" t="s">
        <v>556</v>
      </c>
      <c r="AM62" s="332">
        <v>1698736</v>
      </c>
      <c r="AN62" s="333">
        <v>19216</v>
      </c>
      <c r="AO62" s="334">
        <v>8.5</v>
      </c>
      <c r="AP62" s="335">
        <v>24341</v>
      </c>
      <c r="AQ62" s="336">
        <v>-0.7</v>
      </c>
      <c r="AR62" s="337">
        <v>9.1999999999999993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e1jaY8G8+2XuacVrf2Bql2AcEYH88qJ+Xl6ftoS6R1FOE5iMXW4PtUhJMikJ14lrEqQUk5vtOMPNVCGHyfYIEw==" saltValue="3P8f5eMSCycnS2QBLLDR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NRtlQcnF39i8nEkQhgDAFHPI6EeTsb5v0g02rp9zIDe7JBLqD+fs1aY9o4nWrgCfsUp6OGAlFTOqMKduhJgOcA==" saltValue="OqtID2DsZcbsXMm+9cT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PitfeMpPonTAzm076kmEyCG1fHGmv66muZxA8mIH0kYNNpBgPi+T5WYbU6vJLnaAK9Rw/yAnYzpQELlHEyWNpg==" saltValue="/Taz/gp8d5RGFCc2bLmX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6" t="s">
        <v>3</v>
      </c>
      <c r="D47" s="1136"/>
      <c r="E47" s="1137"/>
      <c r="F47" s="11">
        <v>27.56</v>
      </c>
      <c r="G47" s="12">
        <v>17.809999999999999</v>
      </c>
      <c r="H47" s="12">
        <v>14.64</v>
      </c>
      <c r="I47" s="12">
        <v>18.02</v>
      </c>
      <c r="J47" s="13">
        <v>18.170000000000002</v>
      </c>
    </row>
    <row r="48" spans="2:10" ht="57.75" customHeight="1" x14ac:dyDescent="0.2">
      <c r="B48" s="14"/>
      <c r="C48" s="1138" t="s">
        <v>4</v>
      </c>
      <c r="D48" s="1138"/>
      <c r="E48" s="1139"/>
      <c r="F48" s="15">
        <v>1.42</v>
      </c>
      <c r="G48" s="16">
        <v>8.59</v>
      </c>
      <c r="H48" s="16">
        <v>3.93</v>
      </c>
      <c r="I48" s="16">
        <v>6.6</v>
      </c>
      <c r="J48" s="17">
        <v>4.3</v>
      </c>
    </row>
    <row r="49" spans="2:10" ht="57.75" customHeight="1" thickBot="1" x14ac:dyDescent="0.25">
      <c r="B49" s="18"/>
      <c r="C49" s="1140" t="s">
        <v>5</v>
      </c>
      <c r="D49" s="1140"/>
      <c r="E49" s="1141"/>
      <c r="F49" s="19" t="s">
        <v>570</v>
      </c>
      <c r="G49" s="20" t="s">
        <v>571</v>
      </c>
      <c r="H49" s="20" t="s">
        <v>572</v>
      </c>
      <c r="I49" s="20">
        <v>5.19</v>
      </c>
      <c r="J49" s="21" t="s">
        <v>573</v>
      </c>
    </row>
    <row r="50" spans="2:10" ht="13.2" x14ac:dyDescent="0.2"/>
  </sheetData>
  <sheetProtection algorithmName="SHA-512" hashValue="xDvidA1a7OU33RfWsgVsMrXfts32tGz5zzbRxhQswK1nad9GEajBvNjCze4Ylwa7JOz6y1YmvQqm/+vMSGpVtw==" saltValue="n3MaImXw5nS+NR936RcM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46" t="s">
        <v>574</v>
      </c>
      <c r="D34" s="1146"/>
      <c r="E34" s="1147"/>
      <c r="F34" s="32">
        <v>1.42</v>
      </c>
      <c r="G34" s="33">
        <v>8.59</v>
      </c>
      <c r="H34" s="33">
        <v>3.76</v>
      </c>
      <c r="I34" s="33">
        <v>6.59</v>
      </c>
      <c r="J34" s="34">
        <v>4.29</v>
      </c>
      <c r="K34" s="22"/>
      <c r="L34" s="22"/>
      <c r="M34" s="22"/>
      <c r="N34" s="22"/>
      <c r="O34" s="22"/>
      <c r="P34" s="22"/>
    </row>
    <row r="35" spans="1:16" ht="39" customHeight="1" x14ac:dyDescent="0.2">
      <c r="A35" s="22"/>
      <c r="B35" s="35"/>
      <c r="C35" s="1142" t="s">
        <v>575</v>
      </c>
      <c r="D35" s="1142"/>
      <c r="E35" s="1143"/>
      <c r="F35" s="36">
        <v>1.6</v>
      </c>
      <c r="G35" s="37">
        <v>1.75</v>
      </c>
      <c r="H35" s="37">
        <v>2.36</v>
      </c>
      <c r="I35" s="37">
        <v>2.16</v>
      </c>
      <c r="J35" s="38">
        <v>2.31</v>
      </c>
      <c r="K35" s="22"/>
      <c r="L35" s="22"/>
      <c r="M35" s="22"/>
      <c r="N35" s="22"/>
      <c r="O35" s="22"/>
      <c r="P35" s="22"/>
    </row>
    <row r="36" spans="1:16" ht="39" customHeight="1" x14ac:dyDescent="0.2">
      <c r="A36" s="22"/>
      <c r="B36" s="35"/>
      <c r="C36" s="1142" t="s">
        <v>576</v>
      </c>
      <c r="D36" s="1142"/>
      <c r="E36" s="1143"/>
      <c r="F36" s="36">
        <v>1.95</v>
      </c>
      <c r="G36" s="37">
        <v>0.45</v>
      </c>
      <c r="H36" s="37">
        <v>0.64</v>
      </c>
      <c r="I36" s="37">
        <v>0.88</v>
      </c>
      <c r="J36" s="38">
        <v>1.49</v>
      </c>
      <c r="K36" s="22"/>
      <c r="L36" s="22"/>
      <c r="M36" s="22"/>
      <c r="N36" s="22"/>
      <c r="O36" s="22"/>
      <c r="P36" s="22"/>
    </row>
    <row r="37" spans="1:16" ht="39" customHeight="1" x14ac:dyDescent="0.2">
      <c r="A37" s="22"/>
      <c r="B37" s="35"/>
      <c r="C37" s="1142" t="s">
        <v>577</v>
      </c>
      <c r="D37" s="1142"/>
      <c r="E37" s="1143"/>
      <c r="F37" s="36">
        <v>6.7</v>
      </c>
      <c r="G37" s="37">
        <v>7.23</v>
      </c>
      <c r="H37" s="37">
        <v>7.21</v>
      </c>
      <c r="I37" s="37">
        <v>1.95</v>
      </c>
      <c r="J37" s="38">
        <v>0.16</v>
      </c>
      <c r="K37" s="22"/>
      <c r="L37" s="22"/>
      <c r="M37" s="22"/>
      <c r="N37" s="22"/>
      <c r="O37" s="22"/>
      <c r="P37" s="22"/>
    </row>
    <row r="38" spans="1:16" ht="39" customHeight="1" x14ac:dyDescent="0.2">
      <c r="A38" s="22"/>
      <c r="B38" s="35"/>
      <c r="C38" s="1142" t="s">
        <v>578</v>
      </c>
      <c r="D38" s="1142"/>
      <c r="E38" s="1143"/>
      <c r="F38" s="36">
        <v>0.09</v>
      </c>
      <c r="G38" s="37">
        <v>0.17</v>
      </c>
      <c r="H38" s="37">
        <v>0.16</v>
      </c>
      <c r="I38" s="37">
        <v>1.1000000000000001</v>
      </c>
      <c r="J38" s="38">
        <v>0.11</v>
      </c>
      <c r="K38" s="22"/>
      <c r="L38" s="22"/>
      <c r="M38" s="22"/>
      <c r="N38" s="22"/>
      <c r="O38" s="22"/>
      <c r="P38" s="22"/>
    </row>
    <row r="39" spans="1:16" ht="39" customHeight="1" x14ac:dyDescent="0.2">
      <c r="A39" s="22"/>
      <c r="B39" s="35"/>
      <c r="C39" s="1142" t="s">
        <v>579</v>
      </c>
      <c r="D39" s="1142"/>
      <c r="E39" s="1143"/>
      <c r="F39" s="36">
        <v>0.05</v>
      </c>
      <c r="G39" s="37">
        <v>0.21</v>
      </c>
      <c r="H39" s="37">
        <v>0.14000000000000001</v>
      </c>
      <c r="I39" s="37">
        <v>0.05</v>
      </c>
      <c r="J39" s="38">
        <v>0.09</v>
      </c>
      <c r="K39" s="22"/>
      <c r="L39" s="22"/>
      <c r="M39" s="22"/>
      <c r="N39" s="22"/>
      <c r="O39" s="22"/>
      <c r="P39" s="22"/>
    </row>
    <row r="40" spans="1:16" ht="39" customHeight="1" x14ac:dyDescent="0.2">
      <c r="A40" s="22"/>
      <c r="B40" s="35"/>
      <c r="C40" s="1142" t="s">
        <v>580</v>
      </c>
      <c r="D40" s="1142"/>
      <c r="E40" s="1143"/>
      <c r="F40" s="36">
        <v>0.03</v>
      </c>
      <c r="G40" s="37">
        <v>0.01</v>
      </c>
      <c r="H40" s="37">
        <v>0.01</v>
      </c>
      <c r="I40" s="37">
        <v>0.01</v>
      </c>
      <c r="J40" s="38">
        <v>0.01</v>
      </c>
      <c r="K40" s="22"/>
      <c r="L40" s="22"/>
      <c r="M40" s="22"/>
      <c r="N40" s="22"/>
      <c r="O40" s="22"/>
      <c r="P40" s="22"/>
    </row>
    <row r="41" spans="1:16" ht="39" customHeight="1" x14ac:dyDescent="0.2">
      <c r="A41" s="22"/>
      <c r="B41" s="35"/>
      <c r="C41" s="1142"/>
      <c r="D41" s="1142"/>
      <c r="E41" s="1143"/>
      <c r="F41" s="36"/>
      <c r="G41" s="37"/>
      <c r="H41" s="37"/>
      <c r="I41" s="37"/>
      <c r="J41" s="38"/>
      <c r="K41" s="22"/>
      <c r="L41" s="22"/>
      <c r="M41" s="22"/>
      <c r="N41" s="22"/>
      <c r="O41" s="22"/>
      <c r="P41" s="22"/>
    </row>
    <row r="42" spans="1:16" ht="39" customHeight="1" x14ac:dyDescent="0.2">
      <c r="A42" s="22"/>
      <c r="B42" s="39"/>
      <c r="C42" s="1142" t="s">
        <v>581</v>
      </c>
      <c r="D42" s="1142"/>
      <c r="E42" s="1143"/>
      <c r="F42" s="36" t="s">
        <v>524</v>
      </c>
      <c r="G42" s="37" t="s">
        <v>524</v>
      </c>
      <c r="H42" s="37" t="s">
        <v>524</v>
      </c>
      <c r="I42" s="37" t="s">
        <v>524</v>
      </c>
      <c r="J42" s="38" t="s">
        <v>524</v>
      </c>
      <c r="K42" s="22"/>
      <c r="L42" s="22"/>
      <c r="M42" s="22"/>
      <c r="N42" s="22"/>
      <c r="O42" s="22"/>
      <c r="P42" s="22"/>
    </row>
    <row r="43" spans="1:16" ht="39" customHeight="1" thickBot="1" x14ac:dyDescent="0.25">
      <c r="A43" s="22"/>
      <c r="B43" s="40"/>
      <c r="C43" s="1144" t="s">
        <v>582</v>
      </c>
      <c r="D43" s="1144"/>
      <c r="E43" s="1145"/>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qRXFRWeE8uhaNhtVv6vRiin3ge2Fo4nC2y2+ugqVbEZNJ7+yq6qVwz48LumcJ3qKyIsXwhpQyDw9/UDOTWsuA==" saltValue="s+LJy/7xYUut/saE5pem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71" t="s">
        <v>11</v>
      </c>
      <c r="C45" s="1172"/>
      <c r="D45" s="56"/>
      <c r="E45" s="1177" t="s">
        <v>12</v>
      </c>
      <c r="F45" s="1177"/>
      <c r="G45" s="1177"/>
      <c r="H45" s="1177"/>
      <c r="I45" s="1177"/>
      <c r="J45" s="1178"/>
      <c r="K45" s="57">
        <v>3460</v>
      </c>
      <c r="L45" s="58">
        <v>3273</v>
      </c>
      <c r="M45" s="58">
        <v>3514</v>
      </c>
      <c r="N45" s="58">
        <v>3728</v>
      </c>
      <c r="O45" s="59">
        <v>3643</v>
      </c>
      <c r="P45" s="46"/>
      <c r="Q45" s="46"/>
      <c r="R45" s="46"/>
      <c r="S45" s="46"/>
      <c r="T45" s="46"/>
      <c r="U45" s="46"/>
    </row>
    <row r="46" spans="1:21" ht="30.75" customHeight="1" x14ac:dyDescent="0.2">
      <c r="A46" s="46"/>
      <c r="B46" s="1173"/>
      <c r="C46" s="1174"/>
      <c r="D46" s="60"/>
      <c r="E46" s="1150" t="s">
        <v>13</v>
      </c>
      <c r="F46" s="1150"/>
      <c r="G46" s="1150"/>
      <c r="H46" s="1150"/>
      <c r="I46" s="1150"/>
      <c r="J46" s="1151"/>
      <c r="K46" s="61" t="s">
        <v>524</v>
      </c>
      <c r="L46" s="62" t="s">
        <v>524</v>
      </c>
      <c r="M46" s="62" t="s">
        <v>524</v>
      </c>
      <c r="N46" s="62" t="s">
        <v>524</v>
      </c>
      <c r="O46" s="63" t="s">
        <v>524</v>
      </c>
      <c r="P46" s="46"/>
      <c r="Q46" s="46"/>
      <c r="R46" s="46"/>
      <c r="S46" s="46"/>
      <c r="T46" s="46"/>
      <c r="U46" s="46"/>
    </row>
    <row r="47" spans="1:21" ht="30.75" customHeight="1" x14ac:dyDescent="0.2">
      <c r="A47" s="46"/>
      <c r="B47" s="1173"/>
      <c r="C47" s="1174"/>
      <c r="D47" s="60"/>
      <c r="E47" s="1150" t="s">
        <v>14</v>
      </c>
      <c r="F47" s="1150"/>
      <c r="G47" s="1150"/>
      <c r="H47" s="1150"/>
      <c r="I47" s="1150"/>
      <c r="J47" s="1151"/>
      <c r="K47" s="61" t="s">
        <v>524</v>
      </c>
      <c r="L47" s="62" t="s">
        <v>524</v>
      </c>
      <c r="M47" s="62" t="s">
        <v>524</v>
      </c>
      <c r="N47" s="62" t="s">
        <v>524</v>
      </c>
      <c r="O47" s="63" t="s">
        <v>524</v>
      </c>
      <c r="P47" s="46"/>
      <c r="Q47" s="46"/>
      <c r="R47" s="46"/>
      <c r="S47" s="46"/>
      <c r="T47" s="46"/>
      <c r="U47" s="46"/>
    </row>
    <row r="48" spans="1:21" ht="30.75" customHeight="1" x14ac:dyDescent="0.2">
      <c r="A48" s="46"/>
      <c r="B48" s="1173"/>
      <c r="C48" s="1174"/>
      <c r="D48" s="60"/>
      <c r="E48" s="1150" t="s">
        <v>15</v>
      </c>
      <c r="F48" s="1150"/>
      <c r="G48" s="1150"/>
      <c r="H48" s="1150"/>
      <c r="I48" s="1150"/>
      <c r="J48" s="1151"/>
      <c r="K48" s="61">
        <v>404</v>
      </c>
      <c r="L48" s="62">
        <v>360</v>
      </c>
      <c r="M48" s="62">
        <v>425</v>
      </c>
      <c r="N48" s="62">
        <v>434</v>
      </c>
      <c r="O48" s="63">
        <v>405</v>
      </c>
      <c r="P48" s="46"/>
      <c r="Q48" s="46"/>
      <c r="R48" s="46"/>
      <c r="S48" s="46"/>
      <c r="T48" s="46"/>
      <c r="U48" s="46"/>
    </row>
    <row r="49" spans="1:21" ht="30.75" customHeight="1" x14ac:dyDescent="0.2">
      <c r="A49" s="46"/>
      <c r="B49" s="1173"/>
      <c r="C49" s="1174"/>
      <c r="D49" s="60"/>
      <c r="E49" s="1150" t="s">
        <v>16</v>
      </c>
      <c r="F49" s="1150"/>
      <c r="G49" s="1150"/>
      <c r="H49" s="1150"/>
      <c r="I49" s="1150"/>
      <c r="J49" s="1151"/>
      <c r="K49" s="61">
        <v>376</v>
      </c>
      <c r="L49" s="62">
        <v>397</v>
      </c>
      <c r="M49" s="62">
        <v>280</v>
      </c>
      <c r="N49" s="62">
        <v>272</v>
      </c>
      <c r="O49" s="63">
        <v>258</v>
      </c>
      <c r="P49" s="46"/>
      <c r="Q49" s="46"/>
      <c r="R49" s="46"/>
      <c r="S49" s="46"/>
      <c r="T49" s="46"/>
      <c r="U49" s="46"/>
    </row>
    <row r="50" spans="1:21" ht="30.75" customHeight="1" x14ac:dyDescent="0.2">
      <c r="A50" s="46"/>
      <c r="B50" s="1173"/>
      <c r="C50" s="1174"/>
      <c r="D50" s="60"/>
      <c r="E50" s="1150" t="s">
        <v>17</v>
      </c>
      <c r="F50" s="1150"/>
      <c r="G50" s="1150"/>
      <c r="H50" s="1150"/>
      <c r="I50" s="1150"/>
      <c r="J50" s="1151"/>
      <c r="K50" s="61" t="s">
        <v>524</v>
      </c>
      <c r="L50" s="62">
        <v>82</v>
      </c>
      <c r="M50" s="62">
        <v>108</v>
      </c>
      <c r="N50" s="62">
        <v>108</v>
      </c>
      <c r="O50" s="63">
        <v>109</v>
      </c>
      <c r="P50" s="46"/>
      <c r="Q50" s="46"/>
      <c r="R50" s="46"/>
      <c r="S50" s="46"/>
      <c r="T50" s="46"/>
      <c r="U50" s="46"/>
    </row>
    <row r="51" spans="1:21" ht="30.75" customHeight="1" x14ac:dyDescent="0.2">
      <c r="A51" s="46"/>
      <c r="B51" s="1175"/>
      <c r="C51" s="1176"/>
      <c r="D51" s="64"/>
      <c r="E51" s="1150" t="s">
        <v>18</v>
      </c>
      <c r="F51" s="1150"/>
      <c r="G51" s="1150"/>
      <c r="H51" s="1150"/>
      <c r="I51" s="1150"/>
      <c r="J51" s="1151"/>
      <c r="K51" s="61">
        <v>0</v>
      </c>
      <c r="L51" s="62">
        <v>0</v>
      </c>
      <c r="M51" s="62">
        <v>0</v>
      </c>
      <c r="N51" s="62">
        <v>1</v>
      </c>
      <c r="O51" s="63">
        <v>1</v>
      </c>
      <c r="P51" s="46"/>
      <c r="Q51" s="46"/>
      <c r="R51" s="46"/>
      <c r="S51" s="46"/>
      <c r="T51" s="46"/>
      <c r="U51" s="46"/>
    </row>
    <row r="52" spans="1:21" ht="30.75" customHeight="1" x14ac:dyDescent="0.2">
      <c r="A52" s="46"/>
      <c r="B52" s="1148" t="s">
        <v>19</v>
      </c>
      <c r="C52" s="1149"/>
      <c r="D52" s="64"/>
      <c r="E52" s="1150" t="s">
        <v>20</v>
      </c>
      <c r="F52" s="1150"/>
      <c r="G52" s="1150"/>
      <c r="H52" s="1150"/>
      <c r="I52" s="1150"/>
      <c r="J52" s="1151"/>
      <c r="K52" s="61">
        <v>2661</v>
      </c>
      <c r="L52" s="62">
        <v>2559</v>
      </c>
      <c r="M52" s="62">
        <v>2518</v>
      </c>
      <c r="N52" s="62">
        <v>2597</v>
      </c>
      <c r="O52" s="63">
        <v>2574</v>
      </c>
      <c r="P52" s="46"/>
      <c r="Q52" s="46"/>
      <c r="R52" s="46"/>
      <c r="S52" s="46"/>
      <c r="T52" s="46"/>
      <c r="U52" s="46"/>
    </row>
    <row r="53" spans="1:21" ht="30.75" customHeight="1" thickBot="1" x14ac:dyDescent="0.25">
      <c r="A53" s="46"/>
      <c r="B53" s="1152" t="s">
        <v>21</v>
      </c>
      <c r="C53" s="1153"/>
      <c r="D53" s="65"/>
      <c r="E53" s="1154" t="s">
        <v>22</v>
      </c>
      <c r="F53" s="1154"/>
      <c r="G53" s="1154"/>
      <c r="H53" s="1154"/>
      <c r="I53" s="1154"/>
      <c r="J53" s="1155"/>
      <c r="K53" s="66">
        <v>1579</v>
      </c>
      <c r="L53" s="67">
        <v>1553</v>
      </c>
      <c r="M53" s="67">
        <v>1809</v>
      </c>
      <c r="N53" s="67">
        <v>1946</v>
      </c>
      <c r="O53" s="68">
        <v>1842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5">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2">
      <c r="B58" s="1156" t="s">
        <v>26</v>
      </c>
      <c r="C58" s="1157"/>
      <c r="D58" s="1162" t="s">
        <v>27</v>
      </c>
      <c r="E58" s="1163"/>
      <c r="F58" s="1163"/>
      <c r="G58" s="1163"/>
      <c r="H58" s="1163"/>
      <c r="I58" s="1163"/>
      <c r="J58" s="1164"/>
      <c r="K58" s="81" t="s">
        <v>524</v>
      </c>
      <c r="L58" s="82" t="s">
        <v>524</v>
      </c>
      <c r="M58" s="82" t="s">
        <v>524</v>
      </c>
      <c r="N58" s="82" t="s">
        <v>524</v>
      </c>
      <c r="O58" s="83" t="s">
        <v>524</v>
      </c>
    </row>
    <row r="59" spans="1:21" ht="31.5" customHeight="1" x14ac:dyDescent="0.2">
      <c r="B59" s="1158"/>
      <c r="C59" s="1159"/>
      <c r="D59" s="1165" t="s">
        <v>28</v>
      </c>
      <c r="E59" s="1166"/>
      <c r="F59" s="1166"/>
      <c r="G59" s="1166"/>
      <c r="H59" s="1166"/>
      <c r="I59" s="1166"/>
      <c r="J59" s="1167"/>
      <c r="K59" s="84" t="s">
        <v>524</v>
      </c>
      <c r="L59" s="85" t="s">
        <v>524</v>
      </c>
      <c r="M59" s="85" t="s">
        <v>524</v>
      </c>
      <c r="N59" s="85" t="s">
        <v>524</v>
      </c>
      <c r="O59" s="86" t="s">
        <v>524</v>
      </c>
    </row>
    <row r="60" spans="1:21" ht="31.5" customHeight="1" thickBot="1" x14ac:dyDescent="0.25">
      <c r="B60" s="1160"/>
      <c r="C60" s="1161"/>
      <c r="D60" s="1168" t="s">
        <v>29</v>
      </c>
      <c r="E60" s="1169"/>
      <c r="F60" s="1169"/>
      <c r="G60" s="1169"/>
      <c r="H60" s="1169"/>
      <c r="I60" s="1169"/>
      <c r="J60" s="1170"/>
      <c r="K60" s="87" t="s">
        <v>524</v>
      </c>
      <c r="L60" s="88" t="s">
        <v>524</v>
      </c>
      <c r="M60" s="88" t="s">
        <v>524</v>
      </c>
      <c r="N60" s="88" t="s">
        <v>524</v>
      </c>
      <c r="O60" s="89" t="s">
        <v>524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jAKYT8JE2Fu8czRlRXRd+pfymUmF6lDUOgaQI9F5FR5uh/oJ2M1yGHIn0XlH1VEgAOklXejSBFeosVr6SzNPg==" saltValue="VMToa6JsJicAmn6NqpZi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91" t="s">
        <v>32</v>
      </c>
      <c r="C41" s="1192"/>
      <c r="D41" s="103"/>
      <c r="E41" s="1193" t="s">
        <v>33</v>
      </c>
      <c r="F41" s="1193"/>
      <c r="G41" s="1193"/>
      <c r="H41" s="1194"/>
      <c r="I41" s="342">
        <v>38634</v>
      </c>
      <c r="J41" s="343">
        <v>39616</v>
      </c>
      <c r="K41" s="343">
        <v>40007</v>
      </c>
      <c r="L41" s="343">
        <v>39084</v>
      </c>
      <c r="M41" s="344">
        <v>37461</v>
      </c>
    </row>
    <row r="42" spans="2:13" ht="27.75" customHeight="1" x14ac:dyDescent="0.2">
      <c r="B42" s="1181"/>
      <c r="C42" s="1182"/>
      <c r="D42" s="104"/>
      <c r="E42" s="1185" t="s">
        <v>34</v>
      </c>
      <c r="F42" s="1185"/>
      <c r="G42" s="1185"/>
      <c r="H42" s="1186"/>
      <c r="I42" s="345" t="s">
        <v>524</v>
      </c>
      <c r="J42" s="346">
        <v>1610</v>
      </c>
      <c r="K42" s="346">
        <v>1503</v>
      </c>
      <c r="L42" s="346">
        <v>1395</v>
      </c>
      <c r="M42" s="347">
        <v>1286</v>
      </c>
    </row>
    <row r="43" spans="2:13" ht="27.75" customHeight="1" x14ac:dyDescent="0.2">
      <c r="B43" s="1181"/>
      <c r="C43" s="1182"/>
      <c r="D43" s="104"/>
      <c r="E43" s="1185" t="s">
        <v>35</v>
      </c>
      <c r="F43" s="1185"/>
      <c r="G43" s="1185"/>
      <c r="H43" s="1186"/>
      <c r="I43" s="345">
        <v>4078</v>
      </c>
      <c r="J43" s="346">
        <v>3787</v>
      </c>
      <c r="K43" s="346">
        <v>3678</v>
      </c>
      <c r="L43" s="346">
        <v>3706</v>
      </c>
      <c r="M43" s="347">
        <v>3771</v>
      </c>
    </row>
    <row r="44" spans="2:13" ht="27.75" customHeight="1" x14ac:dyDescent="0.2">
      <c r="B44" s="1181"/>
      <c r="C44" s="1182"/>
      <c r="D44" s="104"/>
      <c r="E44" s="1185" t="s">
        <v>36</v>
      </c>
      <c r="F44" s="1185"/>
      <c r="G44" s="1185"/>
      <c r="H44" s="1186"/>
      <c r="I44" s="345">
        <v>2402</v>
      </c>
      <c r="J44" s="346">
        <v>2383</v>
      </c>
      <c r="K44" s="346">
        <v>2413</v>
      </c>
      <c r="L44" s="346">
        <v>2363</v>
      </c>
      <c r="M44" s="347">
        <v>2598</v>
      </c>
    </row>
    <row r="45" spans="2:13" ht="27.75" customHeight="1" x14ac:dyDescent="0.2">
      <c r="B45" s="1181"/>
      <c r="C45" s="1182"/>
      <c r="D45" s="104"/>
      <c r="E45" s="1185" t="s">
        <v>37</v>
      </c>
      <c r="F45" s="1185"/>
      <c r="G45" s="1185"/>
      <c r="H45" s="1186"/>
      <c r="I45" s="345">
        <v>6230</v>
      </c>
      <c r="J45" s="346">
        <v>5875</v>
      </c>
      <c r="K45" s="346">
        <v>5603</v>
      </c>
      <c r="L45" s="346">
        <v>5465</v>
      </c>
      <c r="M45" s="347">
        <v>5448</v>
      </c>
    </row>
    <row r="46" spans="2:13" ht="27.75" customHeight="1" x14ac:dyDescent="0.2">
      <c r="B46" s="1181"/>
      <c r="C46" s="1182"/>
      <c r="D46" s="105"/>
      <c r="E46" s="1185" t="s">
        <v>38</v>
      </c>
      <c r="F46" s="1185"/>
      <c r="G46" s="1185"/>
      <c r="H46" s="1186"/>
      <c r="I46" s="345" t="s">
        <v>524</v>
      </c>
      <c r="J46" s="346" t="s">
        <v>524</v>
      </c>
      <c r="K46" s="346" t="s">
        <v>524</v>
      </c>
      <c r="L46" s="346">
        <v>2</v>
      </c>
      <c r="M46" s="347" t="s">
        <v>524</v>
      </c>
    </row>
    <row r="47" spans="2:13" ht="27.75" customHeight="1" x14ac:dyDescent="0.2">
      <c r="B47" s="1181"/>
      <c r="C47" s="1182"/>
      <c r="D47" s="106"/>
      <c r="E47" s="1195" t="s">
        <v>39</v>
      </c>
      <c r="F47" s="1196"/>
      <c r="G47" s="1196"/>
      <c r="H47" s="1197"/>
      <c r="I47" s="345" t="s">
        <v>524</v>
      </c>
      <c r="J47" s="346" t="s">
        <v>524</v>
      </c>
      <c r="K47" s="346" t="s">
        <v>524</v>
      </c>
      <c r="L47" s="346" t="s">
        <v>524</v>
      </c>
      <c r="M47" s="347" t="s">
        <v>524</v>
      </c>
    </row>
    <row r="48" spans="2:13" ht="27.75" customHeight="1" x14ac:dyDescent="0.2">
      <c r="B48" s="1181"/>
      <c r="C48" s="1182"/>
      <c r="D48" s="104"/>
      <c r="E48" s="1185" t="s">
        <v>40</v>
      </c>
      <c r="F48" s="1185"/>
      <c r="G48" s="1185"/>
      <c r="H48" s="1186"/>
      <c r="I48" s="345" t="s">
        <v>524</v>
      </c>
      <c r="J48" s="346" t="s">
        <v>524</v>
      </c>
      <c r="K48" s="346" t="s">
        <v>524</v>
      </c>
      <c r="L48" s="346" t="s">
        <v>524</v>
      </c>
      <c r="M48" s="347" t="s">
        <v>524</v>
      </c>
    </row>
    <row r="49" spans="2:13" ht="27.75" customHeight="1" x14ac:dyDescent="0.2">
      <c r="B49" s="1183"/>
      <c r="C49" s="1184"/>
      <c r="D49" s="104"/>
      <c r="E49" s="1185" t="s">
        <v>41</v>
      </c>
      <c r="F49" s="1185"/>
      <c r="G49" s="1185"/>
      <c r="H49" s="1186"/>
      <c r="I49" s="345" t="s">
        <v>524</v>
      </c>
      <c r="J49" s="346" t="s">
        <v>524</v>
      </c>
      <c r="K49" s="346" t="s">
        <v>524</v>
      </c>
      <c r="L49" s="346" t="s">
        <v>524</v>
      </c>
      <c r="M49" s="347" t="s">
        <v>524</v>
      </c>
    </row>
    <row r="50" spans="2:13" ht="27.75" customHeight="1" x14ac:dyDescent="0.2">
      <c r="B50" s="1179" t="s">
        <v>42</v>
      </c>
      <c r="C50" s="1180"/>
      <c r="D50" s="107"/>
      <c r="E50" s="1185" t="s">
        <v>43</v>
      </c>
      <c r="F50" s="1185"/>
      <c r="G50" s="1185"/>
      <c r="H50" s="1186"/>
      <c r="I50" s="345">
        <v>7090</v>
      </c>
      <c r="J50" s="346">
        <v>5444</v>
      </c>
      <c r="K50" s="346">
        <v>5032</v>
      </c>
      <c r="L50" s="346">
        <v>6781</v>
      </c>
      <c r="M50" s="347">
        <v>6957</v>
      </c>
    </row>
    <row r="51" spans="2:13" ht="27.75" customHeight="1" x14ac:dyDescent="0.2">
      <c r="B51" s="1181"/>
      <c r="C51" s="1182"/>
      <c r="D51" s="104"/>
      <c r="E51" s="1185" t="s">
        <v>44</v>
      </c>
      <c r="F51" s="1185"/>
      <c r="G51" s="1185"/>
      <c r="H51" s="1186"/>
      <c r="I51" s="345">
        <v>2971</v>
      </c>
      <c r="J51" s="346">
        <v>3148</v>
      </c>
      <c r="K51" s="346">
        <v>2995</v>
      </c>
      <c r="L51" s="346">
        <v>3219</v>
      </c>
      <c r="M51" s="347">
        <v>3258</v>
      </c>
    </row>
    <row r="52" spans="2:13" ht="27.75" customHeight="1" x14ac:dyDescent="0.2">
      <c r="B52" s="1183"/>
      <c r="C52" s="1184"/>
      <c r="D52" s="104"/>
      <c r="E52" s="1185" t="s">
        <v>45</v>
      </c>
      <c r="F52" s="1185"/>
      <c r="G52" s="1185"/>
      <c r="H52" s="1186"/>
      <c r="I52" s="345">
        <v>27032</v>
      </c>
      <c r="J52" s="346">
        <v>27225</v>
      </c>
      <c r="K52" s="346">
        <v>27377</v>
      </c>
      <c r="L52" s="346">
        <v>27287</v>
      </c>
      <c r="M52" s="347">
        <v>26623</v>
      </c>
    </row>
    <row r="53" spans="2:13" ht="27.75" customHeight="1" thickBot="1" x14ac:dyDescent="0.25">
      <c r="B53" s="1187" t="s">
        <v>21</v>
      </c>
      <c r="C53" s="1188"/>
      <c r="D53" s="108"/>
      <c r="E53" s="1189" t="s">
        <v>46</v>
      </c>
      <c r="F53" s="1189"/>
      <c r="G53" s="1189"/>
      <c r="H53" s="1190"/>
      <c r="I53" s="348">
        <v>14251</v>
      </c>
      <c r="J53" s="349">
        <v>17455</v>
      </c>
      <c r="K53" s="349">
        <v>17799</v>
      </c>
      <c r="L53" s="349">
        <v>14728</v>
      </c>
      <c r="M53" s="350">
        <v>13727</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JQik9WkgifZqkGxfySvXYmFS79PdYVS8hGBQE+yC+9AgWvrMpcygi76RzjsYI63GUoKwddsKx8xLPe/TvFWwCw==" saltValue="GeJMHkmBZIExUrE2EabG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06" t="s">
        <v>49</v>
      </c>
      <c r="D55" s="1206"/>
      <c r="E55" s="1207"/>
      <c r="F55" s="120">
        <v>2746</v>
      </c>
      <c r="G55" s="120">
        <v>3546</v>
      </c>
      <c r="H55" s="121">
        <v>3449</v>
      </c>
    </row>
    <row r="56" spans="2:8" ht="52.5" customHeight="1" x14ac:dyDescent="0.2">
      <c r="B56" s="122"/>
      <c r="C56" s="1208" t="s">
        <v>50</v>
      </c>
      <c r="D56" s="1208"/>
      <c r="E56" s="1209"/>
      <c r="F56" s="123">
        <v>62</v>
      </c>
      <c r="G56" s="123">
        <v>59</v>
      </c>
      <c r="H56" s="124">
        <v>23</v>
      </c>
    </row>
    <row r="57" spans="2:8" ht="53.25" customHeight="1" x14ac:dyDescent="0.2">
      <c r="B57" s="122"/>
      <c r="C57" s="1210" t="s">
        <v>51</v>
      </c>
      <c r="D57" s="1210"/>
      <c r="E57" s="1211"/>
      <c r="F57" s="125">
        <v>352</v>
      </c>
      <c r="G57" s="125">
        <v>344</v>
      </c>
      <c r="H57" s="126">
        <v>336</v>
      </c>
    </row>
    <row r="58" spans="2:8" ht="45.75" customHeight="1" x14ac:dyDescent="0.2">
      <c r="B58" s="127"/>
      <c r="C58" s="1198" t="s">
        <v>601</v>
      </c>
      <c r="D58" s="1199"/>
      <c r="E58" s="1200"/>
      <c r="F58" s="128">
        <v>122</v>
      </c>
      <c r="G58" s="128">
        <v>123</v>
      </c>
      <c r="H58" s="129">
        <v>124</v>
      </c>
    </row>
    <row r="59" spans="2:8" ht="45.75" customHeight="1" x14ac:dyDescent="0.2">
      <c r="B59" s="127"/>
      <c r="C59" s="1198" t="s">
        <v>602</v>
      </c>
      <c r="D59" s="1199"/>
      <c r="E59" s="1200"/>
      <c r="F59" s="128">
        <v>84</v>
      </c>
      <c r="G59" s="128">
        <v>84</v>
      </c>
      <c r="H59" s="129">
        <v>82</v>
      </c>
    </row>
    <row r="60" spans="2:8" ht="45.75" customHeight="1" x14ac:dyDescent="0.2">
      <c r="B60" s="127"/>
      <c r="C60" s="1198" t="s">
        <v>603</v>
      </c>
      <c r="D60" s="1199"/>
      <c r="E60" s="1200"/>
      <c r="F60" s="128">
        <v>62</v>
      </c>
      <c r="G60" s="128">
        <v>60</v>
      </c>
      <c r="H60" s="129">
        <v>43</v>
      </c>
    </row>
    <row r="61" spans="2:8" ht="45.75" customHeight="1" x14ac:dyDescent="0.2">
      <c r="B61" s="127"/>
      <c r="C61" s="1198" t="s">
        <v>604</v>
      </c>
      <c r="D61" s="1199"/>
      <c r="E61" s="1200"/>
      <c r="F61" s="128">
        <v>14</v>
      </c>
      <c r="G61" s="128">
        <v>19</v>
      </c>
      <c r="H61" s="129">
        <v>28</v>
      </c>
    </row>
    <row r="62" spans="2:8" ht="45.75" customHeight="1" thickBot="1" x14ac:dyDescent="0.25">
      <c r="B62" s="130"/>
      <c r="C62" s="1201" t="s">
        <v>605</v>
      </c>
      <c r="D62" s="1202"/>
      <c r="E62" s="1203"/>
      <c r="F62" s="131">
        <v>23</v>
      </c>
      <c r="G62" s="131">
        <v>23</v>
      </c>
      <c r="H62" s="132">
        <v>27</v>
      </c>
    </row>
    <row r="63" spans="2:8" ht="52.5" customHeight="1" thickBot="1" x14ac:dyDescent="0.25">
      <c r="B63" s="133"/>
      <c r="C63" s="1204" t="s">
        <v>52</v>
      </c>
      <c r="D63" s="1204"/>
      <c r="E63" s="1205"/>
      <c r="F63" s="134">
        <v>3160</v>
      </c>
      <c r="G63" s="134">
        <v>3950</v>
      </c>
      <c r="H63" s="135">
        <v>3808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inI0yDwPGG/Fo7E7WNu6X8+hrtBsa6dkAd9v1hozLRFJhRsN7hQx2WypepE0a7P98r1whgCG68p/YwMrBBbioQ==" saltValue="HmxzKPPXvW1SXzX5JYdH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562</v>
      </c>
      <c r="G2" s="149"/>
      <c r="H2" s="150"/>
    </row>
    <row r="3" spans="1:8" x14ac:dyDescent="0.2">
      <c r="A3" s="146" t="s">
        <v>555</v>
      </c>
      <c r="B3" s="151"/>
      <c r="C3" s="152"/>
      <c r="D3" s="153">
        <v>27609</v>
      </c>
      <c r="E3" s="154"/>
      <c r="F3" s="155">
        <v>41934</v>
      </c>
      <c r="G3" s="156"/>
      <c r="H3" s="157"/>
    </row>
    <row r="4" spans="1:8" x14ac:dyDescent="0.2">
      <c r="A4" s="158"/>
      <c r="B4" s="159"/>
      <c r="C4" s="160"/>
      <c r="D4" s="161">
        <v>18270</v>
      </c>
      <c r="E4" s="162"/>
      <c r="F4" s="163">
        <v>23352</v>
      </c>
      <c r="G4" s="164"/>
      <c r="H4" s="165"/>
    </row>
    <row r="5" spans="1:8" x14ac:dyDescent="0.2">
      <c r="A5" s="146" t="s">
        <v>557</v>
      </c>
      <c r="B5" s="151"/>
      <c r="C5" s="152"/>
      <c r="D5" s="153">
        <v>50165</v>
      </c>
      <c r="E5" s="154"/>
      <c r="F5" s="155">
        <v>45588</v>
      </c>
      <c r="G5" s="156"/>
      <c r="H5" s="157"/>
    </row>
    <row r="6" spans="1:8" x14ac:dyDescent="0.2">
      <c r="A6" s="158"/>
      <c r="B6" s="159"/>
      <c r="C6" s="160"/>
      <c r="D6" s="161">
        <v>15582</v>
      </c>
      <c r="E6" s="162"/>
      <c r="F6" s="163">
        <v>24150</v>
      </c>
      <c r="G6" s="164"/>
      <c r="H6" s="165"/>
    </row>
    <row r="7" spans="1:8" x14ac:dyDescent="0.2">
      <c r="A7" s="146" t="s">
        <v>558</v>
      </c>
      <c r="B7" s="151"/>
      <c r="C7" s="152"/>
      <c r="D7" s="153">
        <v>51845</v>
      </c>
      <c r="E7" s="154"/>
      <c r="F7" s="155">
        <v>45483</v>
      </c>
      <c r="G7" s="156"/>
      <c r="H7" s="157"/>
    </row>
    <row r="8" spans="1:8" x14ac:dyDescent="0.2">
      <c r="A8" s="158"/>
      <c r="B8" s="159"/>
      <c r="C8" s="160"/>
      <c r="D8" s="161">
        <v>23477</v>
      </c>
      <c r="E8" s="162"/>
      <c r="F8" s="163">
        <v>24241</v>
      </c>
      <c r="G8" s="164"/>
      <c r="H8" s="165"/>
    </row>
    <row r="9" spans="1:8" x14ac:dyDescent="0.2">
      <c r="A9" s="146" t="s">
        <v>559</v>
      </c>
      <c r="B9" s="151"/>
      <c r="C9" s="152"/>
      <c r="D9" s="153">
        <v>40570</v>
      </c>
      <c r="E9" s="154"/>
      <c r="F9" s="155">
        <v>45945</v>
      </c>
      <c r="G9" s="156"/>
      <c r="H9" s="157"/>
    </row>
    <row r="10" spans="1:8" x14ac:dyDescent="0.2">
      <c r="A10" s="158"/>
      <c r="B10" s="159"/>
      <c r="C10" s="160"/>
      <c r="D10" s="161">
        <v>15947</v>
      </c>
      <c r="E10" s="162"/>
      <c r="F10" s="163">
        <v>25180</v>
      </c>
      <c r="G10" s="164"/>
      <c r="H10" s="165"/>
    </row>
    <row r="11" spans="1:8" x14ac:dyDescent="0.2">
      <c r="A11" s="146" t="s">
        <v>560</v>
      </c>
      <c r="B11" s="151"/>
      <c r="C11" s="152"/>
      <c r="D11" s="153">
        <v>34373</v>
      </c>
      <c r="E11" s="154"/>
      <c r="F11" s="155">
        <v>44475</v>
      </c>
      <c r="G11" s="156"/>
      <c r="H11" s="157"/>
    </row>
    <row r="12" spans="1:8" x14ac:dyDescent="0.2">
      <c r="A12" s="158"/>
      <c r="B12" s="159"/>
      <c r="C12" s="166"/>
      <c r="D12" s="161">
        <v>22805</v>
      </c>
      <c r="E12" s="162"/>
      <c r="F12" s="163">
        <v>24780</v>
      </c>
      <c r="G12" s="164"/>
      <c r="H12" s="165"/>
    </row>
    <row r="13" spans="1:8" x14ac:dyDescent="0.2">
      <c r="A13" s="146"/>
      <c r="B13" s="151"/>
      <c r="C13" s="152"/>
      <c r="D13" s="153">
        <v>40912</v>
      </c>
      <c r="E13" s="154"/>
      <c r="F13" s="155">
        <v>44685</v>
      </c>
      <c r="G13" s="167"/>
      <c r="H13" s="157"/>
    </row>
    <row r="14" spans="1:8" x14ac:dyDescent="0.2">
      <c r="A14" s="158"/>
      <c r="B14" s="159"/>
      <c r="C14" s="160"/>
      <c r="D14" s="161">
        <v>19216</v>
      </c>
      <c r="E14" s="162"/>
      <c r="F14" s="163">
        <v>24341</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1.42</v>
      </c>
      <c r="C19" s="168">
        <f>ROUND(VALUE(SUBSTITUTE(実質収支比率等に係る経年分析!G$48,"▲","-")),2)</f>
        <v>8.59</v>
      </c>
      <c r="D19" s="168">
        <f>ROUND(VALUE(SUBSTITUTE(実質収支比率等に係る経年分析!H$48,"▲","-")),2)</f>
        <v>3.93</v>
      </c>
      <c r="E19" s="168">
        <f>ROUND(VALUE(SUBSTITUTE(実質収支比率等に係る経年分析!I$48,"▲","-")),2)</f>
        <v>6.6</v>
      </c>
      <c r="F19" s="168">
        <f>ROUND(VALUE(SUBSTITUTE(実質収支比率等に係る経年分析!J$48,"▲","-")),2)</f>
        <v>4.3</v>
      </c>
    </row>
    <row r="20" spans="1:11" x14ac:dyDescent="0.2">
      <c r="A20" s="168" t="s">
        <v>56</v>
      </c>
      <c r="B20" s="168">
        <f>ROUND(VALUE(SUBSTITUTE(実質収支比率等に係る経年分析!F$47,"▲","-")),2)</f>
        <v>27.56</v>
      </c>
      <c r="C20" s="168">
        <f>ROUND(VALUE(SUBSTITUTE(実質収支比率等に係る経年分析!G$47,"▲","-")),2)</f>
        <v>17.809999999999999</v>
      </c>
      <c r="D20" s="168">
        <f>ROUND(VALUE(SUBSTITUTE(実質収支比率等に係る経年分析!H$47,"▲","-")),2)</f>
        <v>14.64</v>
      </c>
      <c r="E20" s="168">
        <f>ROUND(VALUE(SUBSTITUTE(実質収支比率等に係る経年分析!I$47,"▲","-")),2)</f>
        <v>18.02</v>
      </c>
      <c r="F20" s="168">
        <f>ROUND(VALUE(SUBSTITUTE(実質収支比率等に係る経年分析!J$47,"▲","-")),2)</f>
        <v>18.170000000000002</v>
      </c>
    </row>
    <row r="21" spans="1:11" x14ac:dyDescent="0.2">
      <c r="A21" s="168" t="s">
        <v>57</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-3.27</v>
      </c>
      <c r="D21" s="168">
        <f>IF(ISNUMBER(VALUE(SUBSTITUTE(実質収支比率等に係る経年分析!H$49,"▲","-"))),ROUND(VALUE(SUBSTITUTE(実質収支比率等に係る経年分析!H$49,"▲","-")),2),NA())</f>
        <v>-11.23</v>
      </c>
      <c r="E21" s="168">
        <f>IF(ISNUMBER(VALUE(SUBSTITUTE(実質収支比率等に係る経年分析!I$49,"▲","-"))),ROUND(VALUE(SUBSTITUTE(実質収支比率等に係る経年分析!I$49,"▲","-")),2),NA())</f>
        <v>5.19</v>
      </c>
      <c r="F21" s="168">
        <f>IF(ISNUMBER(VALUE(SUBSTITUTE(実質収支比率等に係る経年分析!J$49,"▲","-"))),ROUND(VALUE(SUBSTITUTE(実質収支比率等に係る経年分析!J$49,"▲","-")),2),NA())</f>
        <v>-6.48</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駐車場事業会計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国民健康保険事業会計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1.49</v>
      </c>
    </row>
    <row r="35" spans="1:16" x14ac:dyDescent="0.2">
      <c r="A35" s="169" t="str">
        <f>IF(連結実質赤字比率に係る赤字・黒字の構成分析!C$35="",NA(),連結実質赤字比率に係る赤字・黒字の構成分析!C$35)</f>
        <v>介護保険事業会計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2661</v>
      </c>
      <c r="E42" s="170"/>
      <c r="F42" s="170"/>
      <c r="G42" s="170">
        <f>'実質公債費比率（分子）の構造'!L$52</f>
        <v>2559</v>
      </c>
      <c r="H42" s="170"/>
      <c r="I42" s="170"/>
      <c r="J42" s="170">
        <f>'実質公債費比率（分子）の構造'!M$52</f>
        <v>2518</v>
      </c>
      <c r="K42" s="170"/>
      <c r="L42" s="170"/>
      <c r="M42" s="170">
        <f>'実質公債費比率（分子）の構造'!N$52</f>
        <v>2597</v>
      </c>
      <c r="N42" s="170"/>
      <c r="O42" s="170"/>
      <c r="P42" s="170">
        <f>'実質公債費比率（分子）の構造'!O$52</f>
        <v>2574</v>
      </c>
    </row>
    <row r="43" spans="1:16" x14ac:dyDescent="0.2">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1</v>
      </c>
      <c r="O43" s="170"/>
      <c r="P43" s="170"/>
    </row>
    <row r="44" spans="1:16" x14ac:dyDescent="0.2">
      <c r="A44" s="170" t="s">
        <v>66</v>
      </c>
      <c r="B44" s="170" t="str">
        <f>'実質公債費比率（分子）の構造'!K$50</f>
        <v>-</v>
      </c>
      <c r="C44" s="170"/>
      <c r="D44" s="170"/>
      <c r="E44" s="170">
        <f>'実質公債費比率（分子）の構造'!L$50</f>
        <v>82</v>
      </c>
      <c r="F44" s="170"/>
      <c r="G44" s="170"/>
      <c r="H44" s="170">
        <f>'実質公債費比率（分子）の構造'!M$50</f>
        <v>108</v>
      </c>
      <c r="I44" s="170"/>
      <c r="J44" s="170"/>
      <c r="K44" s="170">
        <f>'実質公債費比率（分子）の構造'!N$50</f>
        <v>108</v>
      </c>
      <c r="L44" s="170"/>
      <c r="M44" s="170"/>
      <c r="N44" s="170">
        <f>'実質公債費比率（分子）の構造'!O$50</f>
        <v>109</v>
      </c>
      <c r="O44" s="170"/>
      <c r="P44" s="170"/>
    </row>
    <row r="45" spans="1:16" x14ac:dyDescent="0.2">
      <c r="A45" s="170" t="s">
        <v>67</v>
      </c>
      <c r="B45" s="170">
        <f>'実質公債費比率（分子）の構造'!K$49</f>
        <v>376</v>
      </c>
      <c r="C45" s="170"/>
      <c r="D45" s="170"/>
      <c r="E45" s="170">
        <f>'実質公債費比率（分子）の構造'!L$49</f>
        <v>397</v>
      </c>
      <c r="F45" s="170"/>
      <c r="G45" s="170"/>
      <c r="H45" s="170">
        <f>'実質公債費比率（分子）の構造'!M$49</f>
        <v>280</v>
      </c>
      <c r="I45" s="170"/>
      <c r="J45" s="170"/>
      <c r="K45" s="170">
        <f>'実質公債費比率（分子）の構造'!N$49</f>
        <v>272</v>
      </c>
      <c r="L45" s="170"/>
      <c r="M45" s="170"/>
      <c r="N45" s="170">
        <f>'実質公債費比率（分子）の構造'!O$49</f>
        <v>258</v>
      </c>
      <c r="O45" s="170"/>
      <c r="P45" s="170"/>
    </row>
    <row r="46" spans="1:16" x14ac:dyDescent="0.2">
      <c r="A46" s="170" t="s">
        <v>68</v>
      </c>
      <c r="B46" s="170">
        <f>'実質公債費比率（分子）の構造'!K$48</f>
        <v>404</v>
      </c>
      <c r="C46" s="170"/>
      <c r="D46" s="170"/>
      <c r="E46" s="170">
        <f>'実質公債費比率（分子）の構造'!L$48</f>
        <v>360</v>
      </c>
      <c r="F46" s="170"/>
      <c r="G46" s="170"/>
      <c r="H46" s="170">
        <f>'実質公債費比率（分子）の構造'!M$48</f>
        <v>425</v>
      </c>
      <c r="I46" s="170"/>
      <c r="J46" s="170"/>
      <c r="K46" s="170">
        <f>'実質公債費比率（分子）の構造'!N$48</f>
        <v>434</v>
      </c>
      <c r="L46" s="170"/>
      <c r="M46" s="170"/>
      <c r="N46" s="170">
        <f>'実質公債費比率（分子）の構造'!O$48</f>
        <v>405</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3460</v>
      </c>
      <c r="C49" s="170"/>
      <c r="D49" s="170"/>
      <c r="E49" s="170">
        <f>'実質公債費比率（分子）の構造'!L$45</f>
        <v>3273</v>
      </c>
      <c r="F49" s="170"/>
      <c r="G49" s="170"/>
      <c r="H49" s="170">
        <f>'実質公債費比率（分子）の構造'!M$45</f>
        <v>3514</v>
      </c>
      <c r="I49" s="170"/>
      <c r="J49" s="170"/>
      <c r="K49" s="170">
        <f>'実質公債費比率（分子）の構造'!N$45</f>
        <v>3728</v>
      </c>
      <c r="L49" s="170"/>
      <c r="M49" s="170"/>
      <c r="N49" s="170">
        <f>'実質公債費比率（分子）の構造'!O$45</f>
        <v>3643</v>
      </c>
      <c r="O49" s="170"/>
      <c r="P49" s="170"/>
    </row>
    <row r="50" spans="1:16" x14ac:dyDescent="0.2">
      <c r="A50" s="170" t="s">
        <v>72</v>
      </c>
      <c r="B50" s="170" t="e">
        <f>NA()</f>
        <v>#N/A</v>
      </c>
      <c r="C50" s="170">
        <f>IF(ISNUMBER('実質公債費比率（分子）の構造'!K$53),'実質公債費比率（分子）の構造'!K$53,NA())</f>
        <v>1579</v>
      </c>
      <c r="D50" s="170" t="e">
        <f>NA()</f>
        <v>#N/A</v>
      </c>
      <c r="E50" s="170" t="e">
        <f>NA()</f>
        <v>#N/A</v>
      </c>
      <c r="F50" s="170">
        <f>IF(ISNUMBER('実質公債費比率（分子）の構造'!L$53),'実質公債費比率（分子）の構造'!L$53,NA())</f>
        <v>1553</v>
      </c>
      <c r="G50" s="170" t="e">
        <f>NA()</f>
        <v>#N/A</v>
      </c>
      <c r="H50" s="170" t="e">
        <f>NA()</f>
        <v>#N/A</v>
      </c>
      <c r="I50" s="170">
        <f>IF(ISNUMBER('実質公債費比率（分子）の構造'!M$53),'実質公債費比率（分子）の構造'!M$53,NA())</f>
        <v>1809</v>
      </c>
      <c r="J50" s="170" t="e">
        <f>NA()</f>
        <v>#N/A</v>
      </c>
      <c r="K50" s="170" t="e">
        <f>NA()</f>
        <v>#N/A</v>
      </c>
      <c r="L50" s="170">
        <f>IF(ISNUMBER('実質公債費比率（分子）の構造'!N$53),'実質公債費比率（分子）の構造'!N$53,NA())</f>
        <v>1946</v>
      </c>
      <c r="M50" s="170" t="e">
        <f>NA()</f>
        <v>#N/A</v>
      </c>
      <c r="N50" s="170" t="e">
        <f>NA()</f>
        <v>#N/A</v>
      </c>
      <c r="O50" s="170">
        <f>IF(ISNUMBER('実質公債費比率（分子）の構造'!O$53),'実質公債費比率（分子）の構造'!O$53,NA())</f>
        <v>1842</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27032</v>
      </c>
      <c r="E56" s="169"/>
      <c r="F56" s="169"/>
      <c r="G56" s="169">
        <f>'将来負担比率（分子）の構造'!J$52</f>
        <v>27225</v>
      </c>
      <c r="H56" s="169"/>
      <c r="I56" s="169"/>
      <c r="J56" s="169">
        <f>'将来負担比率（分子）の構造'!K$52</f>
        <v>27377</v>
      </c>
      <c r="K56" s="169"/>
      <c r="L56" s="169"/>
      <c r="M56" s="169">
        <f>'将来負担比率（分子）の構造'!L$52</f>
        <v>27287</v>
      </c>
      <c r="N56" s="169"/>
      <c r="O56" s="169"/>
      <c r="P56" s="169">
        <f>'将来負担比率（分子）の構造'!M$52</f>
        <v>26623</v>
      </c>
    </row>
    <row r="57" spans="1:16" x14ac:dyDescent="0.2">
      <c r="A57" s="169" t="s">
        <v>44</v>
      </c>
      <c r="B57" s="169"/>
      <c r="C57" s="169"/>
      <c r="D57" s="169">
        <f>'将来負担比率（分子）の構造'!I$51</f>
        <v>2971</v>
      </c>
      <c r="E57" s="169"/>
      <c r="F57" s="169"/>
      <c r="G57" s="169">
        <f>'将来負担比率（分子）の構造'!J$51</f>
        <v>3148</v>
      </c>
      <c r="H57" s="169"/>
      <c r="I57" s="169"/>
      <c r="J57" s="169">
        <f>'将来負担比率（分子）の構造'!K$51</f>
        <v>2995</v>
      </c>
      <c r="K57" s="169"/>
      <c r="L57" s="169"/>
      <c r="M57" s="169">
        <f>'将来負担比率（分子）の構造'!L$51</f>
        <v>3219</v>
      </c>
      <c r="N57" s="169"/>
      <c r="O57" s="169"/>
      <c r="P57" s="169">
        <f>'将来負担比率（分子）の構造'!M$51</f>
        <v>3258</v>
      </c>
    </row>
    <row r="58" spans="1:16" x14ac:dyDescent="0.2">
      <c r="A58" s="169" t="s">
        <v>43</v>
      </c>
      <c r="B58" s="169"/>
      <c r="C58" s="169"/>
      <c r="D58" s="169">
        <f>'将来負担比率（分子）の構造'!I$50</f>
        <v>7090</v>
      </c>
      <c r="E58" s="169"/>
      <c r="F58" s="169"/>
      <c r="G58" s="169">
        <f>'将来負担比率（分子）の構造'!J$50</f>
        <v>5444</v>
      </c>
      <c r="H58" s="169"/>
      <c r="I58" s="169"/>
      <c r="J58" s="169">
        <f>'将来負担比率（分子）の構造'!K$50</f>
        <v>5032</v>
      </c>
      <c r="K58" s="169"/>
      <c r="L58" s="169"/>
      <c r="M58" s="169">
        <f>'将来負担比率（分子）の構造'!L$50</f>
        <v>6781</v>
      </c>
      <c r="N58" s="169"/>
      <c r="O58" s="169"/>
      <c r="P58" s="169">
        <f>'将来負担比率（分子）の構造'!M$50</f>
        <v>6957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2</v>
      </c>
      <c r="L61" s="169"/>
      <c r="M61" s="169"/>
      <c r="N61" s="169" t="str">
        <f>'将来負担比率（分子）の構造'!M$46</f>
        <v>-</v>
      </c>
      <c r="O61" s="169"/>
      <c r="P61" s="169"/>
    </row>
    <row r="62" spans="1:16" x14ac:dyDescent="0.2">
      <c r="A62" s="169" t="s">
        <v>37</v>
      </c>
      <c r="B62" s="169">
        <f>'将来負担比率（分子）の構造'!I$45</f>
        <v>6230</v>
      </c>
      <c r="C62" s="169"/>
      <c r="D62" s="169"/>
      <c r="E62" s="169">
        <f>'将来負担比率（分子）の構造'!J$45</f>
        <v>5875</v>
      </c>
      <c r="F62" s="169"/>
      <c r="G62" s="169"/>
      <c r="H62" s="169">
        <f>'将来負担比率（分子）の構造'!K$45</f>
        <v>5603</v>
      </c>
      <c r="I62" s="169"/>
      <c r="J62" s="169"/>
      <c r="K62" s="169">
        <f>'将来負担比率（分子）の構造'!L$45</f>
        <v>5465</v>
      </c>
      <c r="L62" s="169"/>
      <c r="M62" s="169"/>
      <c r="N62" s="169">
        <f>'将来負担比率（分子）の構造'!M$45</f>
        <v>5448</v>
      </c>
      <c r="O62" s="169"/>
      <c r="P62" s="169"/>
    </row>
    <row r="63" spans="1:16" x14ac:dyDescent="0.2">
      <c r="A63" s="169" t="s">
        <v>36</v>
      </c>
      <c r="B63" s="169">
        <f>'将来負担比率（分子）の構造'!I$44</f>
        <v>2402</v>
      </c>
      <c r="C63" s="169"/>
      <c r="D63" s="169"/>
      <c r="E63" s="169">
        <f>'将来負担比率（分子）の構造'!J$44</f>
        <v>2383</v>
      </c>
      <c r="F63" s="169"/>
      <c r="G63" s="169"/>
      <c r="H63" s="169">
        <f>'将来負担比率（分子）の構造'!K$44</f>
        <v>2413</v>
      </c>
      <c r="I63" s="169"/>
      <c r="J63" s="169"/>
      <c r="K63" s="169">
        <f>'将来負担比率（分子）の構造'!L$44</f>
        <v>2363</v>
      </c>
      <c r="L63" s="169"/>
      <c r="M63" s="169"/>
      <c r="N63" s="169">
        <f>'将来負担比率（分子）の構造'!M$44</f>
        <v>2598</v>
      </c>
      <c r="O63" s="169"/>
      <c r="P63" s="169"/>
    </row>
    <row r="64" spans="1:16" x14ac:dyDescent="0.2">
      <c r="A64" s="169" t="s">
        <v>35</v>
      </c>
      <c r="B64" s="169">
        <f>'将来負担比率（分子）の構造'!I$43</f>
        <v>4078</v>
      </c>
      <c r="C64" s="169"/>
      <c r="D64" s="169"/>
      <c r="E64" s="169">
        <f>'将来負担比率（分子）の構造'!J$43</f>
        <v>3787</v>
      </c>
      <c r="F64" s="169"/>
      <c r="G64" s="169"/>
      <c r="H64" s="169">
        <f>'将来負担比率（分子）の構造'!K$43</f>
        <v>3678</v>
      </c>
      <c r="I64" s="169"/>
      <c r="J64" s="169"/>
      <c r="K64" s="169">
        <f>'将来負担比率（分子）の構造'!L$43</f>
        <v>3706</v>
      </c>
      <c r="L64" s="169"/>
      <c r="M64" s="169"/>
      <c r="N64" s="169">
        <f>'将来負担比率（分子）の構造'!M$43</f>
        <v>3771</v>
      </c>
      <c r="O64" s="169"/>
      <c r="P64" s="169"/>
    </row>
    <row r="65" spans="1:16" x14ac:dyDescent="0.2">
      <c r="A65" s="169" t="s">
        <v>34</v>
      </c>
      <c r="B65" s="169" t="str">
        <f>'将来負担比率（分子）の構造'!I$42</f>
        <v>-</v>
      </c>
      <c r="C65" s="169"/>
      <c r="D65" s="169"/>
      <c r="E65" s="169">
        <f>'将来負担比率（分子）の構造'!J$42</f>
        <v>1610</v>
      </c>
      <c r="F65" s="169"/>
      <c r="G65" s="169"/>
      <c r="H65" s="169">
        <f>'将来負担比率（分子）の構造'!K$42</f>
        <v>1503</v>
      </c>
      <c r="I65" s="169"/>
      <c r="J65" s="169"/>
      <c r="K65" s="169">
        <f>'将来負担比率（分子）の構造'!L$42</f>
        <v>1395</v>
      </c>
      <c r="L65" s="169"/>
      <c r="M65" s="169"/>
      <c r="N65" s="169">
        <f>'将来負担比率（分子）の構造'!M$42</f>
        <v>1286</v>
      </c>
      <c r="O65" s="169"/>
      <c r="P65" s="169"/>
    </row>
    <row r="66" spans="1:16" x14ac:dyDescent="0.2">
      <c r="A66" s="169" t="s">
        <v>33</v>
      </c>
      <c r="B66" s="169">
        <f>'将来負担比率（分子）の構造'!I$41</f>
        <v>38634</v>
      </c>
      <c r="C66" s="169"/>
      <c r="D66" s="169"/>
      <c r="E66" s="169">
        <f>'将来負担比率（分子）の構造'!J$41</f>
        <v>39616</v>
      </c>
      <c r="F66" s="169"/>
      <c r="G66" s="169"/>
      <c r="H66" s="169">
        <f>'将来負担比率（分子）の構造'!K$41</f>
        <v>40007</v>
      </c>
      <c r="I66" s="169"/>
      <c r="J66" s="169"/>
      <c r="K66" s="169">
        <f>'将来負担比率（分子）の構造'!L$41</f>
        <v>39084</v>
      </c>
      <c r="L66" s="169"/>
      <c r="M66" s="169"/>
      <c r="N66" s="169">
        <f>'将来負担比率（分子）の構造'!M$41</f>
        <v>37461</v>
      </c>
      <c r="O66" s="169"/>
      <c r="P66" s="169"/>
    </row>
    <row r="67" spans="1:16" x14ac:dyDescent="0.2">
      <c r="A67" s="169" t="s">
        <v>76</v>
      </c>
      <c r="B67" s="169" t="e">
        <f>NA()</f>
        <v>#N/A</v>
      </c>
      <c r="C67" s="169">
        <f>IF(ISNUMBER('将来負担比率（分子）の構造'!I$53), IF('将来負担比率（分子）の構造'!I$53 &lt; 0, 0, '将来負担比率（分子）の構造'!I$53), NA())</f>
        <v>14251</v>
      </c>
      <c r="D67" s="169" t="e">
        <f>NA()</f>
        <v>#N/A</v>
      </c>
      <c r="E67" s="169" t="e">
        <f>NA()</f>
        <v>#N/A</v>
      </c>
      <c r="F67" s="169">
        <f>IF(ISNUMBER('将来負担比率（分子）の構造'!J$53), IF('将来負担比率（分子）の構造'!J$53 &lt; 0, 0, '将来負担比率（分子）の構造'!J$53), NA())</f>
        <v>17455</v>
      </c>
      <c r="G67" s="169" t="e">
        <f>NA()</f>
        <v>#N/A</v>
      </c>
      <c r="H67" s="169" t="e">
        <f>NA()</f>
        <v>#N/A</v>
      </c>
      <c r="I67" s="169">
        <f>IF(ISNUMBER('将来負担比率（分子）の構造'!K$53), IF('将来負担比率（分子）の構造'!K$53 &lt; 0, 0, '将来負担比率（分子）の構造'!K$53), NA())</f>
        <v>17799</v>
      </c>
      <c r="J67" s="169" t="e">
        <f>NA()</f>
        <v>#N/A</v>
      </c>
      <c r="K67" s="169" t="e">
        <f>NA()</f>
        <v>#N/A</v>
      </c>
      <c r="L67" s="169">
        <f>IF(ISNUMBER('将来負担比率（分子）の構造'!L$53), IF('将来負担比率（分子）の構造'!L$53 &lt; 0, 0, '将来負担比率（分子）の構造'!L$53), NA())</f>
        <v>14728</v>
      </c>
      <c r="M67" s="169" t="e">
        <f>NA()</f>
        <v>#N/A</v>
      </c>
      <c r="N67" s="169" t="e">
        <f>NA()</f>
        <v>#N/A</v>
      </c>
      <c r="O67" s="169">
        <f>IF(ISNUMBER('将来負担比率（分子）の構造'!M$53), IF('将来負担比率（分子）の構造'!M$53 &lt; 0, 0, '将来負担比率（分子）の構造'!M$53), NA())</f>
        <v>13727</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2746</v>
      </c>
      <c r="C72" s="173">
        <f>基金残高に係る経年分析!G55</f>
        <v>3546</v>
      </c>
      <c r="D72" s="173">
        <f>基金残高に係る経年分析!H55</f>
        <v>3449</v>
      </c>
    </row>
    <row r="73" spans="1:16" x14ac:dyDescent="0.2">
      <c r="A73" s="172" t="s">
        <v>79</v>
      </c>
      <c r="B73" s="173">
        <f>基金残高に係る経年分析!F56</f>
        <v>62</v>
      </c>
      <c r="C73" s="173">
        <f>基金残高に係る経年分析!G56</f>
        <v>59</v>
      </c>
      <c r="D73" s="173">
        <f>基金残高に係る経年分析!H56</f>
        <v>23</v>
      </c>
    </row>
    <row r="74" spans="1:16" x14ac:dyDescent="0.2">
      <c r="A74" s="172" t="s">
        <v>80</v>
      </c>
      <c r="B74" s="173">
        <f>基金残高に係る経年分析!F57</f>
        <v>352</v>
      </c>
      <c r="C74" s="173">
        <f>基金残高に係る経年分析!G57</f>
        <v>344</v>
      </c>
      <c r="D74" s="173">
        <f>基金残高に係る経年分析!H57</f>
        <v>336</v>
      </c>
    </row>
  </sheetData>
  <sheetProtection algorithmName="SHA-512" hashValue="p1joMsTmQkQtHpnQCtxwO4qtDTLZRpApSQ8CEMn9QzMoGO9iBt/cK/fV4ywHe4MYFDlwtd3Q18L3rWKCfGsH7Q==" saltValue="X3Se3AOtBA3lHV0knKe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直哉</cp:lastModifiedBy>
  <cp:lastPrinted>2024-03-22T04:10:41Z</cp:lastPrinted>
  <dcterms:created xsi:type="dcterms:W3CDTF">2024-03-14T01:48:21Z</dcterms:created>
  <dcterms:modified xsi:type="dcterms:W3CDTF">2024-03-22T04:11:54Z</dcterms:modified>
  <cp:category/>
</cp:coreProperties>
</file>