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rion2\財政\バックアップ\財政係\009　調査・照会・通知等\010　財政状況資料集\H28決算\02_公会計指標分析等追加\05_再作成、再提出\03_再提出\"/>
    </mc:Choice>
  </mc:AlternateContent>
  <bookViews>
    <workbookView xWindow="240" yWindow="60" windowWidth="14940" windowHeight="7875" tabRatio="63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BE37" i="9"/>
  <c r="AM37" i="9"/>
  <c r="U37" i="9"/>
  <c r="C37" i="9"/>
  <c r="BE36" i="9"/>
  <c r="AM36" i="9"/>
  <c r="BE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W34" i="9" l="1"/>
  <c r="BW35" i="9" s="1"/>
  <c r="BW36" i="9" s="1"/>
  <c r="BW37" i="9" s="1"/>
  <c r="BW38" i="9" s="1"/>
  <c r="BW39" i="9" s="1"/>
  <c r="BW40" i="9" s="1"/>
  <c r="CO34" i="9" l="1"/>
  <c r="CO35" i="9" s="1"/>
  <c r="CO36" i="9" s="1"/>
  <c r="CO37" i="9" s="1"/>
</calcChain>
</file>

<file path=xl/sharedStrings.xml><?xml version="1.0" encoding="utf-8"?>
<sst xmlns="http://schemas.openxmlformats.org/spreadsheetml/2006/main" count="1029" uniqueCount="567">
  <si>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</si>
  <si>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</si>
  <si>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</si>
  <si>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</si>
  <si>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</si>
  <si>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</si>
  <si>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</si>
  <si>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</si>
  <si>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</si>
  <si>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</si>
  <si>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</si>
  <si>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</si>
  <si>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</si>
  <si>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</si>
  <si>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</si>
  <si>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</si>
  <si>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</si>
  <si>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</si>
  <si>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</si>
  <si>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</si>
  <si>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</si>
  <si>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</si>
  <si>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</si>
  <si>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</si>
  <si>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</si>
  <si>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</si>
  <si>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</si>
  <si>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</si>
  <si>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</si>
  <si>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</si>
  <si>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</si>
  <si>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</si>
  <si>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</si>
  <si>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</si>
  <si>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</si>
  <si>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</si>
  <si>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</si>
  <si>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</si>
  <si>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</si>
  <si>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</si>
  <si>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</si>
  <si>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</si>
  <si>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</si>
  <si>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</si>
  <si>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</si>
  <si>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</si>
  <si>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</si>
  <si>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</si>
  <si>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</si>
  <si>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</si>
  <si>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</si>
  <si>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</si>
  <si>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</si>
  <si>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</si>
  <si>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</si>
  <si>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</si>
  <si>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</si>
  <si>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</si>
  <si>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</si>
  <si>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</si>
  <si>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</si>
  <si>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</si>
  <si>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</si>
  <si>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</si>
  <si>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</si>
  <si>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</si>
  <si>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</si>
  <si>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</si>
  <si>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</si>
  <si>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</si>
  <si>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</si>
  <si>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</si>
  <si>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</si>
  <si>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</si>
  <si>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</si>
  <si>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</si>
  <si>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</si>
  <si>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</si>
  <si>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</si>
  <si>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</si>
  <si>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</si>
  <si>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</si>
  <si>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野田市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</si>
  <si>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</si>
  <si>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</si>
  <si>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</si>
  <si>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</si>
  <si>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</si>
  <si>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</si>
  <si>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</si>
  <si>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</si>
  <si>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</si>
  <si>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</si>
  <si>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</si>
  <si>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</si>
  <si>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</si>
  <si>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</si>
  <si>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</si>
  <si>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</si>
  <si>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</si>
  <si>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</si>
  <si>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</si>
  <si>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</si>
  <si>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</si>
  <si>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</si>
  <si>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</si>
  <si>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</si>
  <si>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</si>
  <si>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</si>
  <si>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</si>
  <si>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</si>
  <si>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</si>
  <si>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</si>
  <si>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</si>
  <si>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</si>
  <si>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</si>
  <si>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</si>
  <si>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</si>
  <si>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</si>
  <si>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</si>
  <si>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</si>
  <si>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</si>
  <si>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</si>
  <si>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</si>
  <si>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</si>
  <si>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</si>
  <si>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</si>
  <si>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</si>
  <si>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</si>
  <si>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</si>
  <si>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</si>
  <si>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</si>
  <si>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</si>
  <si>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</si>
  <si>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</si>
  <si>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</si>
  <si>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</si>
  <si>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</si>
  <si>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</si>
  <si>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</si>
  <si>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</si>
  <si>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</si>
  <si>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</si>
  <si>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</si>
  <si>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</si>
  <si>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</si>
  <si>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</si>
  <si>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</si>
  <si>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</si>
  <si>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</si>
  <si>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</si>
  <si>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</si>
  <si>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</si>
  <si>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</si>
  <si>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</si>
  <si>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</si>
  <si>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</si>
  <si>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</si>
  <si>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</si>
  <si>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</si>
  <si>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</si>
  <si>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</si>
  <si>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</si>
  <si>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</si>
  <si>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</si>
  <si>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</si>
  <si>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</si>
  <si>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</si>
  <si>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</si>
  <si>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</si>
  <si>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</si>
  <si>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</si>
  <si>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</si>
  <si>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</si>
  <si>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</si>
  <si>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</si>
  <si>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</si>
  <si>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</si>
  <si>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</si>
  <si>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</si>
  <si>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</si>
  <si>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</si>
  <si>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</si>
  <si>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</si>
  <si>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</si>
  <si>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</si>
  <si>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</si>
  <si>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</si>
  <si>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</si>
  <si>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</si>
  <si>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</si>
  <si>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</si>
  <si>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</si>
  <si>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</si>
  <si>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</si>
  <si>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</si>
  <si>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千葉県野田市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</si>
  <si>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</si>
  <si>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</si>
  <si>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</si>
  <si>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</si>
  <si>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</si>
  <si>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</si>
  <si>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</si>
  <si>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</si>
  <si>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</si>
  <si>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</si>
  <si>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</si>
  <si>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</si>
  <si>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</si>
  <si>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</si>
  <si>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</si>
  <si>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</si>
  <si>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</si>
  <si>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</si>
  <si>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</si>
  <si>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</si>
  <si>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</si>
  <si>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</si>
  <si>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</si>
  <si>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</si>
  <si>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</si>
  <si>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</si>
  <si>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</si>
  <si>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</si>
  <si>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</si>
  <si>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</si>
  <si>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</si>
  <si>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</si>
  <si>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</si>
  <si>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</si>
  <si>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</si>
  <si>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</si>
  <si>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</si>
  <si>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</si>
  <si>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</si>
  <si>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</si>
  <si>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</si>
  <si>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</si>
  <si>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</si>
  <si>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</si>
  <si>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</si>
  <si>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</si>
  <si>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</si>
  <si>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</si>
  <si>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</si>
  <si>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</si>
  <si>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</si>
  <si>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</si>
  <si>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</si>
  <si>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</si>
  <si>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</si>
  <si>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</si>
  <si>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</si>
  <si>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</si>
  <si>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</si>
  <si>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</si>
  <si>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</si>
  <si>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</si>
  <si>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</si>
  <si>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</si>
  <si>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</si>
  <si>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</si>
  <si>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</si>
  <si>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</si>
  <si>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</si>
  <si>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</si>
  <si>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</si>
  <si>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</si>
  <si>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</si>
  <si>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</si>
  <si>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</si>
  <si>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</si>
  <si>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</si>
  <si>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</si>
  <si>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</si>
  <si>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</si>
  <si>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</si>
  <si>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</si>
  <si>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</si>
  <si>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</si>
  <si>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</si>
  <si>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</si>
  <si>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</si>
  <si>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</si>
  <si>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</si>
  <si>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</si>
  <si>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</si>
  <si>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</si>
  <si>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</si>
  <si>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</si>
  <si>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</si>
  <si>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</si>
  <si>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</si>
  <si>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</si>
  <si>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</si>
  <si>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</si>
  <si>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</si>
  <si>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</si>
  <si>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</si>
  <si>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</si>
  <si>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</si>
  <si>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</si>
  <si>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</si>
  <si>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</si>
  <si>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</si>
  <si>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</si>
  <si>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</si>
  <si>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</si>
  <si>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</si>
  <si>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</si>
  <si>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</si>
  <si>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</si>
  <si>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</si>
  <si>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</si>
  <si>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</si>
  <si>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</si>
  <si>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</si>
  <si>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</si>
  <si>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</si>
  <si>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</si>
  <si>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</si>
  <si>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</si>
  <si>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</si>
  <si>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</si>
  <si>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</si>
  <si>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</si>
  <si>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</si>
  <si>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</si>
  <si>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</si>
  <si>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</si>
  <si>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</si>
  <si>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</si>
  <si>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</si>
  <si>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</si>
  <si>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</si>
  <si>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</si>
  <si>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</si>
  <si>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</si>
  <si>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</si>
  <si>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</si>
  <si>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</si>
  <si>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</si>
  <si>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</si>
  <si>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</si>
  <si>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</si>
  <si>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千葉県野田市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</si>
  <si>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</si>
  <si>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</si>
  <si>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</si>
  <si>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</si>
  <si>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</si>
  <si>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</si>
  <si>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</si>
  <si>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</si>
  <si>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</si>
  <si>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</si>
  <si>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</si>
  <si>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</si>
  <si>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</si>
  <si>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</si>
  <si>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</si>
  <si>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</si>
  <si>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</si>
  <si>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</si>
  <si>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</si>
  <si>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</si>
  <si>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用地取得特別会計</t>
    <phoneticPr fontId="5"/>
  </si>
  <si>
    <t>次木親野井特定土地区画整理事業特別会計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</si>
  <si>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</si>
  <si>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</si>
  <si>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</si>
  <si>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</si>
  <si>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</si>
  <si>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</si>
  <si>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</si>
  <si>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</si>
  <si>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</si>
  <si>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</si>
  <si>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</si>
  <si>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</si>
  <si>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</si>
  <si>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</si>
  <si>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</si>
  <si>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</si>
  <si>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</si>
  <si>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</si>
  <si>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</si>
  <si>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</si>
  <si>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</si>
  <si>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</si>
  <si>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</si>
  <si>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</si>
  <si>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</si>
  <si>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</si>
  <si>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</si>
  <si>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</si>
  <si>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</si>
  <si>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</si>
  <si>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</si>
  <si>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</si>
  <si>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</si>
  <si>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</si>
  <si>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</si>
  <si>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</si>
  <si>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</si>
  <si>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</si>
  <si>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</si>
  <si>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</si>
  <si>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</si>
  <si>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</si>
  <si>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</si>
  <si>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</si>
  <si>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</si>
  <si>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</si>
  <si>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</si>
  <si>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</si>
  <si>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</si>
  <si>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</si>
  <si>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</si>
  <si>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</si>
  <si>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</si>
  <si>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</si>
  <si>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</si>
  <si>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</si>
  <si>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</si>
  <si>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</si>
  <si>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</si>
  <si>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</si>
  <si>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</si>
  <si>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</si>
  <si>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</si>
  <si>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</si>
  <si>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</si>
  <si>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</si>
  <si>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</si>
  <si>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</si>
  <si>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</si>
  <si>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</si>
  <si>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</si>
  <si>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</si>
  <si>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</si>
  <si>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</si>
  <si>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</si>
  <si>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</si>
  <si>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</si>
  <si>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</si>
  <si>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</si>
  <si>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</si>
  <si>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</si>
  <si>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</si>
  <si>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</si>
  <si>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</si>
  <si>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</si>
  <si>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</si>
  <si>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</si>
  <si>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</si>
  <si>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</si>
  <si>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</si>
  <si>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</si>
  <si>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</si>
  <si>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</si>
  <si>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</si>
  <si>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</si>
  <si>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</si>
  <si>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</si>
  <si>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</si>
  <si>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</si>
  <si>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</si>
  <si>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</si>
  <si>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</si>
  <si>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</si>
  <si>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</si>
  <si>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</si>
  <si>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</si>
  <si>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</si>
  <si>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</si>
  <si>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</si>
  <si>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</si>
  <si>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</si>
  <si>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</si>
  <si>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</si>
  <si>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</si>
  <si>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</si>
  <si>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</si>
  <si>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</si>
  <si>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</si>
  <si>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</si>
  <si>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</si>
  <si>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</si>
  <si>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</si>
  <si>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</si>
  <si>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</si>
  <si>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</si>
  <si>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</si>
  <si>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</si>
  <si>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</si>
  <si>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</si>
  <si>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</si>
  <si>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</si>
  <si>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</si>
  <si>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</si>
  <si>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</si>
  <si>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</si>
  <si>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</si>
  <si>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</si>
  <si>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</si>
  <si>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</si>
  <si>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</si>
  <si>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</si>
  <si>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</si>
  <si>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</si>
  <si>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</si>
  <si>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</si>
  <si>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</si>
  <si>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</si>
  <si>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</si>
  <si>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</si>
  <si>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</si>
  <si>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</si>
  <si>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</si>
  <si>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</si>
  <si>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</si>
  <si>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</si>
  <si>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</si>
  <si>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国民健康保険特別会計</t>
  </si>
  <si>
    <t>一般会計</t>
  </si>
  <si>
    <t>介護保険特別会計</t>
  </si>
  <si>
    <t>用地取得特別会計</t>
  </si>
  <si>
    <t>下水道事業特別会計</t>
  </si>
  <si>
    <t>後期高齢者医療特別会計</t>
  </si>
  <si>
    <t>次木親野井特定土地区画整理事業特別会計</t>
  </si>
  <si>
    <t>その他会計（赤字）</t>
  </si>
  <si>
    <t>その他会計（黒字）</t>
  </si>
  <si>
    <t>-</t>
    <phoneticPr fontId="2"/>
  </si>
  <si>
    <t>-</t>
    <phoneticPr fontId="2"/>
  </si>
  <si>
    <t>○</t>
    <phoneticPr fontId="2"/>
  </si>
  <si>
    <t>野田市開発協会</t>
    <rPh sb="0" eb="3">
      <t>ノダシ</t>
    </rPh>
    <rPh sb="3" eb="5">
      <t>カイハツ</t>
    </rPh>
    <rPh sb="5" eb="7">
      <t>キョウカイ</t>
    </rPh>
    <phoneticPr fontId="2"/>
  </si>
  <si>
    <t>野田業務サービス</t>
    <rPh sb="0" eb="2">
      <t>ノダ</t>
    </rPh>
    <rPh sb="2" eb="4">
      <t>ギョウム</t>
    </rPh>
    <phoneticPr fontId="2"/>
  </si>
  <si>
    <t>野田市土地開発公社</t>
    <rPh sb="0" eb="3">
      <t>ノダシ</t>
    </rPh>
    <rPh sb="3" eb="5">
      <t>トチ</t>
    </rPh>
    <rPh sb="5" eb="7">
      <t>カイハツ</t>
    </rPh>
    <rPh sb="7" eb="9">
      <t>コウシャ</t>
    </rPh>
    <phoneticPr fontId="2"/>
  </si>
  <si>
    <t>野田自然共生ファーム</t>
    <rPh sb="0" eb="2">
      <t>ノダ</t>
    </rPh>
    <rPh sb="2" eb="4">
      <t>シゼン</t>
    </rPh>
    <rPh sb="4" eb="6">
      <t>キョウセイ</t>
    </rPh>
    <phoneticPr fontId="2"/>
  </si>
  <si>
    <t>-</t>
    <phoneticPr fontId="2"/>
  </si>
  <si>
    <t>-</t>
    <phoneticPr fontId="2"/>
  </si>
  <si>
    <t>北千葉広域水道義業団（水道用水供給事業会計）</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</si>
  <si>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</si>
  <si>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</si>
  <si>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千葉県後期高齢医療広域連合（一般会計）</t>
    <rPh sb="0" eb="3">
      <t>チバケン</t>
    </rPh>
    <rPh sb="3" eb="5">
      <t>コウキ</t>
    </rPh>
    <rPh sb="5" eb="7">
      <t>コウレイ</t>
    </rPh>
    <rPh sb="7" eb="9">
      <t>イリョウ</t>
    </rPh>
    <rPh sb="9" eb="11">
      <t>コウイキ</t>
    </rPh>
    <rPh sb="11" eb="13">
      <t>レンゴウ</t>
    </rPh>
    <rPh sb="14" eb="16">
      <t>イッパン</t>
    </rPh>
    <rPh sb="16" eb="1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</si>
  <si>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</si>
  <si>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t>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</si>
  <si>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</si>
  <si>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t>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</si>
  <si>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</si>
  <si>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rPh sb="0" eb="1">
      <t>ホウ</t>
    </rPh>
    <rPh sb="1" eb="3">
      <t>テキヨウ</t>
    </rPh>
    <rPh sb="3" eb="5">
      <t>キギョウ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</si>
  <si>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</si>
  <si>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</si>
  <si>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</si>
  <si>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</si>
  <si>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</si>
  <si>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</si>
  <si>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</si>
  <si>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</si>
  <si>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</si>
  <si>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</si>
  <si>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</si>
  <si>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</si>
  <si>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</si>
  <si>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公営企業債の元利償還金に対する繰入金の減、分子から控除される算入公債費の増等により、28年度の実質公債費比率は0.8ポイント改善しており、将来負担比率も債務負担行為に基づく支出予定額の減、財政調整基金の増による充当可能基金の増等により8.8ポイント改善し、実質公債費比率、将来負担比率ともにここ数年は改善傾向にある。
　しかしながら依然として類似団体より高い水準にあり、今後多くの施設が大規模改修等の時期を迎えることから、各種事業の必要性や緊急性を見極め、地方債発行額の抑制に努めるとともに、将来負担の抑制に資する財政調整基金の増強に努める。</t>
    <rPh sb="102" eb="103">
      <t>ゾウ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</si>
</sst>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63BF-4CD6-AD23-5AEAF74179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41992</c:v>
                </c:pt>
                <c:pt idx="1">
                  <c:v>40082</c:v>
                </c:pt>
                <c:pt idx="2">
                  <c:v>42232</c:v>
                </c:pt>
                <c:pt idx="3">
                  <c:v>42373</c:v>
                </c:pt>
                <c:pt idx="4">
                  <c:v>40031</c:v>
                </c:pt>
              </c:numCache>
            </c:numRef>
          </c:val>
          <c:smooth val="0"/>
          <c:extLst xmlns:c16r2="http://schemas.microsoft.com/office/drawing/2015/06/chart">
            <c:ext xmlns:c16="http://schemas.microsoft.com/office/drawing/2014/chart" uri="{C3380CC4-5D6E-409C-BE32-E72D297353CC}">
              <c16:uniqueId val="{00000001-63BF-4CD6-AD23-5AEAF741794F}"/>
            </c:ext>
          </c:extLst>
        </c:ser>
        <c:dLbls>
          <c:showLegendKey val="0"/>
          <c:showVal val="0"/>
          <c:showCatName val="0"/>
          <c:showSerName val="0"/>
          <c:showPercent val="0"/>
          <c:showBubbleSize val="0"/>
        </c:dLbls>
        <c:marker val="1"/>
        <c:smooth val="0"/>
        <c:axId val="126643344"/>
        <c:axId val="126641776"/>
      </c:lineChart>
      <c:catAx>
        <c:axId val="12664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41776"/>
        <c:crosses val="autoZero"/>
        <c:auto val="1"/>
        <c:lblAlgn val="ctr"/>
        <c:lblOffset val="100"/>
        <c:tickLblSkip val="1"/>
        <c:tickMarkSkip val="1"/>
        <c:noMultiLvlLbl val="0"/>
      </c:catAx>
      <c:valAx>
        <c:axId val="126641776"/>
        <c:scaling>
          <c:orientation val="minMax"/>
          <c:max val="47000"/>
          <c:min val="3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4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5.16</c:v>
                </c:pt>
                <c:pt idx="1">
                  <c:v>6.46</c:v>
                </c:pt>
                <c:pt idx="2">
                  <c:v>5.19</c:v>
                </c:pt>
                <c:pt idx="3">
                  <c:v>6.62</c:v>
                </c:pt>
                <c:pt idx="4">
                  <c:v>4.1399999999999997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7.03</c:v>
                </c:pt>
                <c:pt idx="1">
                  <c:v>7.51</c:v>
                </c:pt>
                <c:pt idx="2">
                  <c:v>9.57</c:v>
                </c:pt>
                <c:pt idx="3">
                  <c:v>8.76</c:v>
                </c:pt>
                <c:pt idx="4">
                  <c:v>11.87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7949184"/>
        <c:axId val="407946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0.56000000000000005</c:v>
                </c:pt>
                <c:pt idx="1">
                  <c:v>2.04</c:v>
                </c:pt>
                <c:pt idx="2">
                  <c:v>0.73</c:v>
                </c:pt>
                <c:pt idx="3">
                  <c:v>0.75</c:v>
                </c:pt>
                <c:pt idx="4">
                  <c:v>0.54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7949184"/>
        <c:axId val="407946440"/>
      </c:lineChart>
      <c:catAx>
        <c:axId val="4079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946440"/>
        <c:crosses val="autoZero"/>
        <c:auto val="1"/>
        <c:lblAlgn val="ctr"/>
        <c:lblOffset val="100"/>
        <c:tickLblSkip val="1"/>
        <c:tickMarkSkip val="1"/>
        <c:noMultiLvlLbl val="0"/>
      </c:catAx>
      <c:valAx>
        <c:axId val="407946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次木親野井特定土地区画整理事業特別会計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0.16</c:v>
                </c:pt>
                <c:pt idx="4">
                  <c:v>#N/A</c:v>
                </c:pt>
                <c:pt idx="5">
                  <c:v>0.17</c:v>
                </c:pt>
                <c:pt idx="6">
                  <c:v>#N/A</c:v>
                </c:pt>
                <c:pt idx="7">
                  <c:v>0.16</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用地取得特別会計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0.28999999999999998</c:v>
                </c:pt>
                <c:pt idx="4">
                  <c:v>#N/A</c:v>
                </c:pt>
                <c:pt idx="5">
                  <c:v>0.12</c:v>
                </c:pt>
                <c:pt idx="6">
                  <c:v>#N/A</c:v>
                </c:pt>
                <c:pt idx="7">
                  <c:v>0.35</c:v>
                </c:pt>
                <c:pt idx="8">
                  <c:v>#N/A</c:v>
                </c:pt>
                <c:pt idx="9">
                  <c:v>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0.14000000000000001</c:v>
                </c:pt>
                <c:pt idx="4">
                  <c:v>#N/A</c:v>
                </c:pt>
                <c:pt idx="5">
                  <c:v>0</c:v>
                </c:pt>
                <c:pt idx="6">
                  <c:v>#N/A</c:v>
                </c:pt>
                <c:pt idx="7">
                  <c:v>0.04</c:v>
                </c:pt>
                <c:pt idx="8">
                  <c:v>#N/A</c:v>
                </c:pt>
                <c:pt idx="9">
                  <c:v>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4.8899999999999997</c:v>
                </c:pt>
                <c:pt idx="2">
                  <c:v>#N/A</c:v>
                </c:pt>
                <c:pt idx="3">
                  <c:v>6.16</c:v>
                </c:pt>
                <c:pt idx="4">
                  <c:v>#N/A</c:v>
                </c:pt>
                <c:pt idx="5">
                  <c:v>5.0599999999999996</c:v>
                </c:pt>
                <c:pt idx="6">
                  <c:v>#N/A</c:v>
                </c:pt>
                <c:pt idx="7">
                  <c:v>6.26</c:v>
                </c:pt>
                <c:pt idx="8">
                  <c:v>#N/A</c:v>
                </c:pt>
                <c:pt idx="9">
                  <c:v>3.72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c:v>
                </c:pt>
                <c:pt idx="2">
                  <c:v>#N/A</c:v>
                </c:pt>
                <c:pt idx="3">
                  <c:v>3.43</c:v>
                </c:pt>
                <c:pt idx="4">
                  <c:v>#N/A</c:v>
                </c:pt>
                <c:pt idx="5">
                  <c:v>2.99</c:v>
                </c:pt>
                <c:pt idx="6">
                  <c:v>#N/A</c:v>
                </c:pt>
                <c:pt idx="7">
                  <c:v>3.26</c:v>
                </c:pt>
                <c:pt idx="8">
                  <c:v>#N/A</c:v>
                </c:pt>
                <c:pt idx="9">
                  <c:v>5.16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20.45</c:v>
                </c:pt>
                <c:pt idx="2">
                  <c:v>#N/A</c:v>
                </c:pt>
                <c:pt idx="3">
                  <c:v>20.34</c:v>
                </c:pt>
                <c:pt idx="4">
                  <c:v>#N/A</c:v>
                </c:pt>
                <c:pt idx="5">
                  <c:v>20.55</c:v>
                </c:pt>
                <c:pt idx="6">
                  <c:v>#N/A</c:v>
                </c:pt>
                <c:pt idx="7">
                  <c:v>19.28</c:v>
                </c:pt>
                <c:pt idx="8">
                  <c:v>#N/A</c:v>
                </c:pt>
                <c:pt idx="9">
                  <c:v>18.690000000000001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07948792"/>
        <c:axId val="407950752"/>
      </c:barChart>
      <c:catAx>
        <c:axId val="407948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950752"/>
        <c:crosses val="autoZero"/>
        <c:auto val="1"/>
        <c:lblAlgn val="ctr"/>
        <c:lblOffset val="100"/>
        <c:tickLblSkip val="1"/>
        <c:tickMarkSkip val="1"/>
        <c:noMultiLvlLbl val="0"/>
      </c:catAx>
      <c:valAx>
        <c:axId val="40795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48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4578</c:v>
                </c:pt>
                <c:pt idx="5">
                  <c:v>4642</c:v>
                </c:pt>
                <c:pt idx="8">
                  <c:v>4870</c:v>
                </c:pt>
                <c:pt idx="11">
                  <c:v>4703</c:v>
                </c:pt>
                <c:pt idx="14">
                  <c:v>5020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368</c:v>
                </c:pt>
                <c:pt idx="3">
                  <c:v>452</c:v>
                </c:pt>
                <c:pt idx="6">
                  <c:v>466</c:v>
                </c:pt>
                <c:pt idx="9">
                  <c:v>448</c:v>
                </c:pt>
                <c:pt idx="12">
                  <c:v>451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7</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1359</c:v>
                </c:pt>
                <c:pt idx="3">
                  <c:v>1333</c:v>
                </c:pt>
                <c:pt idx="6">
                  <c:v>1361</c:v>
                </c:pt>
                <c:pt idx="9">
                  <c:v>1346</c:v>
                </c:pt>
                <c:pt idx="12">
                  <c:v>1306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5210</c:v>
                </c:pt>
                <c:pt idx="3">
                  <c:v>5374</c:v>
                </c:pt>
                <c:pt idx="6">
                  <c:v>5452</c:v>
                </c:pt>
                <c:pt idx="9">
                  <c:v>5182</c:v>
                </c:pt>
                <c:pt idx="12">
                  <c:v>5197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7948400"/>
        <c:axId val="40794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2368</c:v>
                </c:pt>
                <c:pt idx="2">
                  <c:v>#N/A</c:v>
                </c:pt>
                <c:pt idx="3">
                  <c:v>#N/A</c:v>
                </c:pt>
                <c:pt idx="4">
                  <c:v>2526</c:v>
                </c:pt>
                <c:pt idx="5">
                  <c:v>#N/A</c:v>
                </c:pt>
                <c:pt idx="6">
                  <c:v>#N/A</c:v>
                </c:pt>
                <c:pt idx="7">
                  <c:v>2418</c:v>
                </c:pt>
                <c:pt idx="8">
                  <c:v>#N/A</c:v>
                </c:pt>
                <c:pt idx="9">
                  <c:v>#N/A</c:v>
                </c:pt>
                <c:pt idx="10">
                  <c:v>2280</c:v>
                </c:pt>
                <c:pt idx="11">
                  <c:v>#N/A</c:v>
                </c:pt>
                <c:pt idx="12">
                  <c:v>#N/A</c:v>
                </c:pt>
                <c:pt idx="13">
                  <c:v>1938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7948400"/>
        <c:axId val="407943696"/>
      </c:lineChart>
      <c:catAx>
        <c:axId val="40794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7943696"/>
        <c:crosses val="autoZero"/>
        <c:auto val="1"/>
        <c:lblAlgn val="ctr"/>
        <c:lblOffset val="100"/>
        <c:tickLblSkip val="1"/>
        <c:tickMarkSkip val="1"/>
        <c:noMultiLvlLbl val="0"/>
      </c:catAx>
      <c:valAx>
        <c:axId val="40794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4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42895</c:v>
                </c:pt>
                <c:pt idx="5">
                  <c:v>43848</c:v>
                </c:pt>
                <c:pt idx="8">
                  <c:v>43532</c:v>
                </c:pt>
                <c:pt idx="11">
                  <c:v>43435</c:v>
                </c:pt>
                <c:pt idx="14">
                  <c:v>43417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8303</c:v>
                </c:pt>
                <c:pt idx="5">
                  <c:v>6932</c:v>
                </c:pt>
                <c:pt idx="8">
                  <c:v>5919</c:v>
                </c:pt>
                <c:pt idx="11">
                  <c:v>5176</c:v>
                </c:pt>
                <c:pt idx="14">
                  <c:v>5713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5495</c:v>
                </c:pt>
                <c:pt idx="5">
                  <c:v>5533</c:v>
                </c:pt>
                <c:pt idx="8">
                  <c:v>6171</c:v>
                </c:pt>
                <c:pt idx="11">
                  <c:v>6473</c:v>
                </c:pt>
                <c:pt idx="14">
                  <c:v>7322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565</c:v>
                </c:pt>
                <c:pt idx="3">
                  <c:v>200</c:v>
                </c:pt>
                <c:pt idx="6">
                  <c:v>172</c:v>
                </c:pt>
                <c:pt idx="9">
                  <c:v>154</c:v>
                </c:pt>
                <c:pt idx="12">
                  <c:v>128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10785</c:v>
                </c:pt>
                <c:pt idx="3">
                  <c:v>10576</c:v>
                </c:pt>
                <c:pt idx="6">
                  <c:v>9939</c:v>
                </c:pt>
                <c:pt idx="9">
                  <c:v>9374</c:v>
                </c:pt>
                <c:pt idx="12">
                  <c:v>9220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c:v>
                </c:pt>
                <c:pt idx="3">
                  <c:v>29</c:v>
                </c:pt>
                <c:pt idx="6">
                  <c:v>17</c:v>
                </c:pt>
                <c:pt idx="9">
                  <c:v>9</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15502</c:v>
                </c:pt>
                <c:pt idx="3">
                  <c:v>14746</c:v>
                </c:pt>
                <c:pt idx="6">
                  <c:v>13899</c:v>
                </c:pt>
                <c:pt idx="9">
                  <c:v>13049</c:v>
                </c:pt>
                <c:pt idx="12">
                  <c:v>12436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2605</c:v>
                </c:pt>
                <c:pt idx="3">
                  <c:v>3041</c:v>
                </c:pt>
                <c:pt idx="6">
                  <c:v>2471</c:v>
                </c:pt>
                <c:pt idx="9">
                  <c:v>2059</c:v>
                </c:pt>
                <c:pt idx="12">
                  <c:v>1602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46348</c:v>
                </c:pt>
                <c:pt idx="3">
                  <c:v>46377</c:v>
                </c:pt>
                <c:pt idx="6">
                  <c:v>46518</c:v>
                </c:pt>
                <c:pt idx="9">
                  <c:v>46337</c:v>
                </c:pt>
                <c:pt idx="12">
                  <c:v>46550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7949968"/>
        <c:axId val="407951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19152</c:v>
                </c:pt>
                <c:pt idx="2">
                  <c:v>#N/A</c:v>
                </c:pt>
                <c:pt idx="3">
                  <c:v>#N/A</c:v>
                </c:pt>
                <c:pt idx="4">
                  <c:v>18657</c:v>
                </c:pt>
                <c:pt idx="5">
                  <c:v>#N/A</c:v>
                </c:pt>
                <c:pt idx="6">
                  <c:v>#N/A</c:v>
                </c:pt>
                <c:pt idx="7">
                  <c:v>17394</c:v>
                </c:pt>
                <c:pt idx="8">
                  <c:v>#N/A</c:v>
                </c:pt>
                <c:pt idx="9">
                  <c:v>#N/A</c:v>
                </c:pt>
                <c:pt idx="10">
                  <c:v>15898</c:v>
                </c:pt>
                <c:pt idx="11">
                  <c:v>#N/A</c:v>
                </c:pt>
                <c:pt idx="12">
                  <c:v>#N/A</c:v>
                </c:pt>
                <c:pt idx="13">
                  <c:v>13488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7949968"/>
        <c:axId val="407951144"/>
      </c:lineChart>
      <c:catAx>
        <c:axId val="40794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7951144"/>
        <c:crosses val="autoZero"/>
        <c:auto val="1"/>
        <c:lblAlgn val="ctr"/>
        <c:lblOffset val="100"/>
        <c:tickLblSkip val="1"/>
        <c:tickMarkSkip val="1"/>
        <c:noMultiLvlLbl val="0"/>
      </c:catAx>
      <c:valAx>
        <c:axId val="407951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94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{E774DD63-801B-4469-91F6-AF22AFB8C732}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{98E439BE-6953-47E1-9711-587BA896D515}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{0D4DD917-247A-4018-8B14-4BA77533E0EE}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{CE679A3A-2B4C-4B04-892C-7A97BF299DD6}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{1E37DBC1-6C35-4CEA-9AEE-60A558474DAF}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{497782DE-CC37-43B6-BD25-5C940D580C2F}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{3B5F6861-2C7B-4E2D-BB14-B1CFCB8CBEF1}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{2632577B-ACFA-4A02-938C-3C2BA0CD144E}</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{F3A3881E-8277-4562-AAC2-CBFB7F617896}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{A687BD9D-0104-4454-93E0-EAF44B391D02}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7945656"/>
        <c:axId val="407947616"/>
      </c:scatterChart>
      <c:valAx>
        <c:axId val="407945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947616"/>
        <c:crosses val="autoZero"/>
        <c:crossBetween val="midCat"/>
      </c:valAx>
      <c:valAx>
        <c:axId val="4079476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945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42173159727583E-3"/>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{F3CD7AA5-0486-425A-8EA8-EC108FEA3F4E}</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1.242173159727583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{0B072031-0F17-47F5-826B-BF65C228E33C}</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{72BCFAFC-09FE-4D1C-A6B0-E31352F152BC}</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{78645CAE-4726-4DC2-ADAF-E534AE3E9DB9}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{6EF24A4D-CCB9-4637-93C4-4EC14BED1C6B}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9.4</c:v>
                </c:pt>
                <c:pt idx="2">
                  <c:v>9.5</c:v>
                </c:pt>
                <c:pt idx="3">
                  <c:v>9.3000000000000007</c:v>
                </c:pt>
                <c:pt idx="4">
                  <c:v>8.5</c:v>
                </c:pt>
              </c:numCache>
            </c:numRef>
          </c:xVal>
          <c:yVal>
            <c:numRef>
              <c:f>公会計指標分析・財政指標組合せ分析表!$K$73:$O$73</c:f>
              <c:numCache>
                <c:formatCode>#,##0.0;"▲ "#,##0.0</c:formatCode>
                <c:ptCount val="5"/>
                <c:pt idx="0">
                  <c:v>75.400000000000006</c:v>
                </c:pt>
                <c:pt idx="1">
                  <c:v>71.900000000000006</c:v>
                </c:pt>
                <c:pt idx="2">
                  <c:v>68</c:v>
                </c:pt>
                <c:pt idx="3">
                  <c:v>61.1</c:v>
                </c:pt>
                <c:pt idx="4">
                  <c:v>52.3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{C889E8F9-24D5-43D4-97E9-C5DE1B1BC070}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{8B5A50BC-A896-4B5C-A1BF-2CF6CED23AD8}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{791C111F-FA8F-430B-896B-4C340E2FF4CA}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{5AABC4E4-FE5B-4E22-9D82-6B6668948F1D}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{05211B5E-4D32-485F-ABA8-1872FD2F8537}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07944088"/>
        <c:axId val="407944480"/>
      </c:scatterChart>
      <c:valAx>
        <c:axId val="407944088"/>
        <c:scaling>
          <c:orientation val="minMax"/>
          <c:max val="10"/>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944480"/>
        <c:crosses val="autoZero"/>
        <c:crossBetween val="midCat"/>
      </c:valAx>
      <c:valAx>
        <c:axId val="407944480"/>
        <c:scaling>
          <c:orientation val="minMax"/>
          <c:max val="86"/>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9440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元利償還金における臨時財政対策債償還費、合併特例債償還費の増等により両者が占める比率は年々増加傾向にあるが、臨時財政対策債は</a:t>
          </a:r>
          <a:r>
            <a:rPr kumimoji="1" lang="en-US" altLang="ja-JP" sz="1300">
              <a:latin typeface="ＭＳ ゴシック" pitchFamily="49" charset="-128"/>
              <a:ea typeface="ＭＳ ゴシック" pitchFamily="49" charset="-128"/>
            </a:rPr>
            <a:t>100</a:t>
          </a:r>
          <a:r>
            <a:rPr kumimoji="1" lang="ja-JP" altLang="en-US" sz="1300">
              <a:latin typeface="ＭＳ ゴシック" pitchFamily="49" charset="-128"/>
              <a:ea typeface="ＭＳ ゴシック" pitchFamily="49" charset="-128"/>
            </a:rPr>
            <a:t>％、合併特例債は</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％が普通交付税の基準財政需要額に算入されるため、算入公債費等も増加傾向となっており、実質公債費比率の分子全体も減少している。</a:t>
          </a:r>
        </a:p>
        <a:p>
          <a:r>
            <a:rPr kumimoji="1" lang="ja-JP" altLang="en-US" sz="1300">
              <a:latin typeface="ＭＳ ゴシック" pitchFamily="49" charset="-128"/>
              <a:ea typeface="ＭＳ ゴシック" pitchFamily="49" charset="-128"/>
            </a:rPr>
            <a:t>　今後多くの施設が大規模改修等の時期を迎えることから、</a:t>
          </a:r>
          <a:r>
            <a:rPr kumimoji="1" lang="ja-JP" altLang="ja-JP" sz="1300">
              <a:solidFill>
                <a:schemeClr val="dk1"/>
              </a:solidFill>
              <a:effectLst/>
              <a:latin typeface="+mn-lt"/>
              <a:ea typeface="+mn-ea"/>
              <a:cs typeface="+mn-cs"/>
            </a:rPr>
            <a:t>各種事業の必要性や緊急性を見極め、地方債発行額の抑制に努める。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将来負担額の大半を占める一般会計等に係る地方債の現在高は、臨時財政対策債、合併特例債の発行増等により年々増加傾向にあるが、臨時財政対策債は</a:t>
          </a:r>
          <a:r>
            <a:rPr kumimoji="1" lang="en-US" altLang="ja-JP" sz="1300">
              <a:latin typeface="+mn-ea"/>
              <a:ea typeface="+mn-ea"/>
            </a:rPr>
            <a:t>100</a:t>
          </a:r>
          <a:r>
            <a:rPr kumimoji="1" lang="ja-JP" altLang="en-US" sz="1300">
              <a:latin typeface="+mn-ea"/>
              <a:ea typeface="+mn-ea"/>
            </a:rPr>
            <a:t>％、合併特例債は</a:t>
          </a:r>
          <a:r>
            <a:rPr kumimoji="1" lang="en-US" altLang="ja-JP" sz="1300">
              <a:latin typeface="+mn-ea"/>
              <a:ea typeface="+mn-ea"/>
            </a:rPr>
            <a:t>70</a:t>
          </a:r>
          <a:r>
            <a:rPr kumimoji="1" lang="ja-JP" altLang="en-US" sz="1300">
              <a:latin typeface="+mn-ea"/>
              <a:ea typeface="+mn-ea"/>
            </a:rPr>
            <a:t>％が普通交付税の基準財政需要額に算入されるため、将来負担比率に大きな影響を与えていない。</a:t>
          </a:r>
          <a:br>
            <a:rPr kumimoji="1" lang="ja-JP" altLang="en-US" sz="1300">
              <a:latin typeface="+mn-ea"/>
              <a:ea typeface="+mn-ea"/>
            </a:rPr>
          </a:br>
          <a:r>
            <a:rPr kumimoji="1" lang="ja-JP" altLang="en-US" sz="1300">
              <a:latin typeface="+mn-ea"/>
              <a:ea typeface="+mn-ea"/>
            </a:rPr>
            <a:t>　債務負担行為に基づく支出予定額は、新規設定を抑え償還を進めているため年々減少傾向にあり、公営企業債等繰入見込額は、下水道事業特別会計における地方債残高の減などにより減少、退職手当負担見込額は、特別職退職手当の減等から減少している。また、充当可能基金は、財政調整基金の増などにより大幅増となっており、分子を減少させ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mn-ea"/>
              <a:ea typeface="+mn-ea"/>
            </a:rPr>
            <a:t>　</a:t>
          </a:r>
          <a:r>
            <a:rPr kumimoji="1" lang="ja-JP" altLang="en-US" sz="1300">
              <a:solidFill>
                <a:sysClr val="windowText" lastClr="000000"/>
              </a:solidFill>
              <a:latin typeface="+mn-ea"/>
              <a:ea typeface="+mn-ea"/>
            </a:rPr>
            <a:t>今後多くの施設が大規模改修等の時期を迎えることから、</a:t>
          </a:r>
          <a:r>
            <a:rPr kumimoji="1" lang="ja-JP" altLang="ja-JP" sz="1300">
              <a:solidFill>
                <a:sysClr val="windowText" lastClr="000000"/>
              </a:solidFill>
              <a:effectLst/>
              <a:latin typeface="+mn-ea"/>
              <a:ea typeface="+mn-ea"/>
              <a:cs typeface="+mn-cs"/>
            </a:rPr>
            <a:t>各種事業の必要性や緊急性を見極め、地方債発行額の抑制に努める</a:t>
          </a:r>
          <a:r>
            <a:rPr kumimoji="1" lang="ja-JP" altLang="en-US" sz="1300">
              <a:solidFill>
                <a:sysClr val="windowText" lastClr="000000"/>
              </a:solidFill>
              <a:effectLst/>
              <a:latin typeface="+mn-ea"/>
              <a:ea typeface="+mn-ea"/>
              <a:cs typeface="+mn-cs"/>
            </a:rPr>
            <a:t>とともに、</a:t>
          </a:r>
          <a:r>
            <a:rPr kumimoji="1" lang="ja-JP" altLang="en-US" sz="1300">
              <a:solidFill>
                <a:sysClr val="windowText" lastClr="000000"/>
              </a:solidFill>
              <a:latin typeface="+mn-ea"/>
              <a:ea typeface="+mn-ea"/>
            </a:rPr>
            <a:t>将来負担の抑制に資する財政調整基金の増強に努める。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市民税所得割、法人税割等の減により</a:t>
          </a:r>
          <a:r>
            <a:rPr kumimoji="1" lang="ja-JP" altLang="ja-JP" sz="1300" b="0" i="0" baseline="0">
              <a:solidFill>
                <a:schemeClr val="dk1"/>
              </a:solidFill>
              <a:effectLst/>
              <a:latin typeface="+mn-lt"/>
              <a:ea typeface="+mn-ea"/>
              <a:cs typeface="+mn-cs"/>
            </a:rPr>
            <a:t>分子となる基準財政収入額が</a:t>
          </a:r>
          <a:r>
            <a:rPr kumimoji="1" lang="ja-JP" altLang="en-US" sz="1300" b="0" i="0" baseline="0">
              <a:solidFill>
                <a:schemeClr val="dk1"/>
              </a:solidFill>
              <a:effectLst/>
              <a:latin typeface="+mn-lt"/>
              <a:ea typeface="+mn-ea"/>
              <a:cs typeface="+mn-cs"/>
            </a:rPr>
            <a:t>減少に転じた一方</a:t>
          </a:r>
          <a:r>
            <a:rPr kumimoji="1" lang="ja-JP" altLang="ja-JP" sz="1300" b="0" i="0" baseline="0">
              <a:solidFill>
                <a:schemeClr val="dk1"/>
              </a:solidFill>
              <a:effectLst/>
              <a:latin typeface="+mn-lt"/>
              <a:ea typeface="+mn-ea"/>
              <a:cs typeface="+mn-cs"/>
            </a:rPr>
            <a:t>、社会保障関係費</a:t>
          </a:r>
          <a:r>
            <a:rPr kumimoji="1" lang="ja-JP" altLang="en-US" sz="1300" b="0" i="0" baseline="0">
              <a:solidFill>
                <a:schemeClr val="dk1"/>
              </a:solidFill>
              <a:effectLst/>
              <a:latin typeface="+mn-lt"/>
              <a:ea typeface="+mn-ea"/>
              <a:cs typeface="+mn-cs"/>
            </a:rPr>
            <a:t>や臨時財政対策債等の公債費の</a:t>
          </a:r>
          <a:r>
            <a:rPr kumimoji="1" lang="ja-JP" altLang="ja-JP" sz="1300" b="0" i="0" baseline="0">
              <a:solidFill>
                <a:schemeClr val="dk1"/>
              </a:solidFill>
              <a:effectLst/>
              <a:latin typeface="+mn-lt"/>
              <a:ea typeface="+mn-ea"/>
              <a:cs typeface="+mn-cs"/>
            </a:rPr>
            <a:t>増により分母となる基準財政需要額</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増加</a:t>
          </a:r>
          <a:r>
            <a:rPr kumimoji="1" lang="ja-JP" altLang="en-US" sz="1300" b="0" i="0" baseline="0">
              <a:solidFill>
                <a:schemeClr val="dk1"/>
              </a:solidFill>
              <a:effectLst/>
              <a:latin typeface="+mn-lt"/>
              <a:ea typeface="+mn-ea"/>
              <a:cs typeface="+mn-cs"/>
            </a:rPr>
            <a:t>したため単年度の財政力指数は減少したが、</a:t>
          </a:r>
          <a:r>
            <a:rPr kumimoji="1" lang="en-US" altLang="ja-JP" sz="1300" b="0" i="0" baseline="0">
              <a:solidFill>
                <a:schemeClr val="dk1"/>
              </a:solidFill>
              <a:effectLst/>
              <a:latin typeface="+mn-ea"/>
              <a:ea typeface="+mn-ea"/>
              <a:cs typeface="+mn-cs"/>
            </a:rPr>
            <a:t>3</a:t>
          </a:r>
          <a:r>
            <a:rPr kumimoji="1" lang="ja-JP" altLang="en-US" sz="1300" b="0" i="0" baseline="0">
              <a:solidFill>
                <a:schemeClr val="dk1"/>
              </a:solidFill>
              <a:effectLst/>
              <a:latin typeface="+mn-ea"/>
              <a:ea typeface="+mn-ea"/>
              <a:cs typeface="+mn-cs"/>
            </a:rPr>
            <a:t>か年</a:t>
          </a:r>
          <a:r>
            <a:rPr kumimoji="1" lang="ja-JP" altLang="en-US" sz="1300" b="0" i="0" baseline="0">
              <a:solidFill>
                <a:schemeClr val="dk1"/>
              </a:solidFill>
              <a:effectLst/>
              <a:latin typeface="+mn-lt"/>
              <a:ea typeface="+mn-ea"/>
              <a:cs typeface="+mn-cs"/>
            </a:rPr>
            <a:t>平均では</a:t>
          </a:r>
          <a:r>
            <a:rPr kumimoji="1" lang="ja-JP" altLang="ja-JP" sz="1300" b="0" i="0" baseline="0">
              <a:solidFill>
                <a:schemeClr val="dk1"/>
              </a:solidFill>
              <a:effectLst/>
              <a:latin typeface="+mn-lt"/>
              <a:ea typeface="+mn-ea"/>
              <a:cs typeface="+mn-cs"/>
            </a:rPr>
            <a:t>横ばいの状況</a:t>
          </a:r>
          <a:r>
            <a:rPr kumimoji="1" lang="ja-JP" altLang="en-US" sz="1300" b="0" i="0" baseline="0">
              <a:solidFill>
                <a:schemeClr val="dk1"/>
              </a:solidFill>
              <a:effectLst/>
              <a:latin typeface="+mn-lt"/>
              <a:ea typeface="+mn-ea"/>
              <a:cs typeface="+mn-cs"/>
            </a:rPr>
            <a:t>となって</a:t>
          </a:r>
          <a:r>
            <a:rPr kumimoji="1" lang="ja-JP" altLang="ja-JP" sz="1300" b="0" i="0" baseline="0">
              <a:solidFill>
                <a:schemeClr val="dk1"/>
              </a:solidFill>
              <a:effectLst/>
              <a:latin typeface="+mn-lt"/>
              <a:ea typeface="+mn-ea"/>
              <a:cs typeface="+mn-cs"/>
            </a:rPr>
            <a:t>いる。類似団体内平均値を</a:t>
          </a:r>
          <a:r>
            <a:rPr kumimoji="1" lang="ja-JP" altLang="en-US" sz="1300" b="0" i="0" baseline="0">
              <a:solidFill>
                <a:schemeClr val="dk1"/>
              </a:solidFill>
              <a:effectLst/>
              <a:latin typeface="+mn-lt"/>
              <a:ea typeface="+mn-ea"/>
              <a:cs typeface="+mn-cs"/>
            </a:rPr>
            <a:t>下</a:t>
          </a:r>
          <a:r>
            <a:rPr kumimoji="1" lang="ja-JP" altLang="ja-JP" sz="1300" b="0" i="0" baseline="0">
              <a:solidFill>
                <a:schemeClr val="dk1"/>
              </a:solidFill>
              <a:effectLst/>
              <a:latin typeface="+mn-lt"/>
              <a:ea typeface="+mn-ea"/>
              <a:cs typeface="+mn-cs"/>
            </a:rPr>
            <a:t>回って</a:t>
          </a:r>
          <a:r>
            <a:rPr kumimoji="1" lang="ja-JP" altLang="en-US" sz="1300" b="0" i="0" baseline="0">
              <a:solidFill>
                <a:schemeClr val="dk1"/>
              </a:solidFill>
              <a:effectLst/>
              <a:latin typeface="+mn-lt"/>
              <a:ea typeface="+mn-ea"/>
              <a:cs typeface="+mn-cs"/>
            </a:rPr>
            <a:t>おり</a:t>
          </a:r>
          <a:r>
            <a:rPr kumimoji="1" lang="ja-JP" altLang="ja-JP" sz="1300" b="0" i="0" baseline="0">
              <a:solidFill>
                <a:schemeClr val="dk1"/>
              </a:solidFill>
              <a:effectLst/>
              <a:latin typeface="+mn-lt"/>
              <a:ea typeface="+mn-ea"/>
              <a:cs typeface="+mn-cs"/>
            </a:rPr>
            <a:t>、今後も景気の先行きが不透明であることや人口が減少傾向であることから、歳入の根幹である市税の大きな伸びが見込めないため、引き続き市税等の効果的な徴収対策を講じ、収納率の向上に取り組み、財政基盤の強化を図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9"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41</xdr:row>
      <xdr:rowOff>9172</xdr:rowOff>
    </xdr:to>
    <xdr:cxnSp macro="">
      <xdr:nvCxnSpPr>
        <xdr:cNvPr id="71" name="直線コネクタ 70"/>
        <xdr:cNvCxnSpPr/>
      </xdr:nvCxnSpPr>
      <xdr:spPr>
        <a:xfrm flipV="1">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9172</xdr:rowOff>
    </xdr:from>
    <xdr:to>
      <xdr:col>4</xdr:col>
      <xdr:colOff>482600</xdr:colOff>
      <xdr:row>41</xdr:row>
      <xdr:rowOff>9172</xdr:rowOff>
    </xdr:to>
    <xdr:cxnSp macro="">
      <xdr:nvCxnSpPr>
        <xdr:cNvPr id="74" name="直線コネクタ 73"/>
        <xdr:cNvCxnSpPr/>
      </xdr:nvCxnSpPr>
      <xdr:spPr>
        <a:xfrm>
          <a:off x="2336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9172</xdr:rowOff>
    </xdr:to>
    <xdr:cxnSp macro="">
      <xdr:nvCxnSpPr>
        <xdr:cNvPr id="77" name="直線コネクタ 76"/>
        <xdr:cNvCxnSpPr/>
      </xdr:nvCxnSpPr>
      <xdr:spPr>
        <a:xfrm>
          <a:off x="1447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129822</xdr:rowOff>
    </xdr:from>
    <xdr:to>
      <xdr:col>4</xdr:col>
      <xdr:colOff>533400</xdr:colOff>
      <xdr:row>41</xdr:row>
      <xdr:rowOff>59972</xdr:rowOff>
    </xdr:to>
    <xdr:sp macro="" textlink="">
      <xdr:nvSpPr>
        <xdr:cNvPr id="91" name="円/楕円 90"/>
        <xdr:cNvSpPr/>
      </xdr:nvSpPr>
      <xdr:spPr>
        <a:xfrm>
          <a:off x="3175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70149</xdr:rowOff>
    </xdr:from>
    <xdr:ext cx="762000" cy="259045"/>
    <xdr:sp macro="" textlink="">
      <xdr:nvSpPr>
        <xdr:cNvPr id="92" name="テキスト ボックス 91"/>
        <xdr:cNvSpPr txBox="1"/>
      </xdr:nvSpPr>
      <xdr:spPr>
        <a:xfrm>
          <a:off x="2844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129822</xdr:rowOff>
    </xdr:from>
    <xdr:to>
      <xdr:col>3</xdr:col>
      <xdr:colOff>330200</xdr:colOff>
      <xdr:row>41</xdr:row>
      <xdr:rowOff>59972</xdr:rowOff>
    </xdr:to>
    <xdr:sp macro="" textlink="">
      <xdr:nvSpPr>
        <xdr:cNvPr id="93" name="円/楕円 92"/>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70149</xdr:rowOff>
    </xdr:from>
    <xdr:ext cx="762000" cy="259045"/>
    <xdr:sp macro="" textlink="">
      <xdr:nvSpPr>
        <xdr:cNvPr id="94" name="テキスト ボックス 93"/>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社会保障関係費の増による</a:t>
          </a:r>
          <a:r>
            <a:rPr kumimoji="1" lang="ja-JP" altLang="en-US" sz="1200">
              <a:solidFill>
                <a:schemeClr val="dk1"/>
              </a:solidFill>
              <a:effectLst/>
              <a:latin typeface="+mn-lt"/>
              <a:ea typeface="+mn-ea"/>
              <a:cs typeface="+mn-cs"/>
            </a:rPr>
            <a:t>扶助費、</a:t>
          </a:r>
          <a:r>
            <a:rPr kumimoji="1" lang="ja-JP" altLang="ja-JP" sz="1200">
              <a:solidFill>
                <a:schemeClr val="dk1"/>
              </a:solidFill>
              <a:effectLst/>
              <a:latin typeface="+mn-lt"/>
              <a:ea typeface="+mn-ea"/>
              <a:cs typeface="+mn-cs"/>
            </a:rPr>
            <a:t>繰出金</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の増</a:t>
          </a:r>
          <a:r>
            <a:rPr kumimoji="1" lang="ja-JP" altLang="en-US" sz="1200">
              <a:solidFill>
                <a:schemeClr val="dk1"/>
              </a:solidFill>
              <a:effectLst/>
              <a:latin typeface="+mn-lt"/>
              <a:ea typeface="+mn-ea"/>
              <a:cs typeface="+mn-cs"/>
            </a:rPr>
            <a:t>があったものの、</a:t>
          </a:r>
          <a:r>
            <a:rPr kumimoji="1" lang="ja-JP" altLang="en-US" sz="1200">
              <a:latin typeface="ＭＳ Ｐゴシック"/>
            </a:rPr>
            <a:t>人件費、物件費等の減により、分子となる一般財源充当経常経費は横ばいとなった。一方、分母となる経常一般財源は、固定資産税の増により市税が増となったものの、景気低迷等により地方消費税交付金を始めとした各種交付金が大幅減となったことから、経常収支比率は対前年度比</a:t>
          </a:r>
          <a:r>
            <a:rPr kumimoji="1" lang="en-US" altLang="ja-JP" sz="1200">
              <a:latin typeface="ＭＳ Ｐゴシック"/>
            </a:rPr>
            <a:t>1.3</a:t>
          </a:r>
          <a:r>
            <a:rPr kumimoji="1" lang="ja-JP" altLang="en-US" sz="1200">
              <a:latin typeface="ＭＳ Ｐゴシック"/>
            </a:rPr>
            <a:t>ポイント増となっている。依然として類似団体平均値より高い状況が続いていることから、全事務事業見直しによるスクラップ＆ビルドを継続的に実施することで経費削減を進めるとともに、市税等の収納率向上に取り組み、経常一般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65</xdr:row>
      <xdr:rowOff>69004</xdr:rowOff>
    </xdr:to>
    <xdr:cxnSp macro="">
      <xdr:nvCxnSpPr>
        <xdr:cNvPr id="131" name="直線コネクタ 130"/>
        <xdr:cNvCxnSpPr/>
      </xdr:nvCxnSpPr>
      <xdr:spPr>
        <a:xfrm>
          <a:off x="4114800" y="1110869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135890</xdr:rowOff>
    </xdr:from>
    <xdr:to>
      <xdr:col>6</xdr:col>
      <xdr:colOff>0</xdr:colOff>
      <xdr:row>64</xdr:row>
      <xdr:rowOff>135890</xdr:rowOff>
    </xdr:to>
    <xdr:cxnSp macro="">
      <xdr:nvCxnSpPr>
        <xdr:cNvPr id="134" name="直線コネクタ 133"/>
        <xdr:cNvCxnSpPr/>
      </xdr:nvCxnSpPr>
      <xdr:spPr>
        <a:xfrm>
          <a:off x="3225800" y="1110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6" name="テキスト ボックス 13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23283</xdr:rowOff>
    </xdr:from>
    <xdr:to>
      <xdr:col>4</xdr:col>
      <xdr:colOff>482600</xdr:colOff>
      <xdr:row>64</xdr:row>
      <xdr:rowOff>135890</xdr:rowOff>
    </xdr:to>
    <xdr:cxnSp macro="">
      <xdr:nvCxnSpPr>
        <xdr:cNvPr id="137" name="直線コネクタ 136"/>
        <xdr:cNvCxnSpPr/>
      </xdr:nvCxnSpPr>
      <xdr:spPr>
        <a:xfrm>
          <a:off x="2336800" y="109960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39" name="テキスト ボックス 138"/>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23283</xdr:rowOff>
    </xdr:from>
    <xdr:to>
      <xdr:col>3</xdr:col>
      <xdr:colOff>279400</xdr:colOff>
      <xdr:row>64</xdr:row>
      <xdr:rowOff>95673</xdr:rowOff>
    </xdr:to>
    <xdr:cxnSp macro="">
      <xdr:nvCxnSpPr>
        <xdr:cNvPr id="140" name="直線コネクタ 139"/>
        <xdr:cNvCxnSpPr/>
      </xdr:nvCxnSpPr>
      <xdr:spPr>
        <a:xfrm flipV="1">
          <a:off x="1447800" y="1099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2" name="テキスト ボックス 141"/>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44" name="テキスト ボックス 143"/>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18204</xdr:rowOff>
    </xdr:from>
    <xdr:to>
      <xdr:col>7</xdr:col>
      <xdr:colOff>203200</xdr:colOff>
      <xdr:row>65</xdr:row>
      <xdr:rowOff>119804</xdr:rowOff>
    </xdr:to>
    <xdr:sp macro="" textlink="">
      <xdr:nvSpPr>
        <xdr:cNvPr id="150" name="円/楕円 149"/>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161731</xdr:rowOff>
    </xdr:from>
    <xdr:ext cx="762000" cy="259045"/>
    <xdr:sp macro="" textlink="">
      <xdr:nvSpPr>
        <xdr:cNvPr id="151" name="財政構造の弾力性該当値テキスト"/>
        <xdr:cNvSpPr txBox="1"/>
      </xdr:nvSpPr>
      <xdr:spPr>
        <a:xfrm>
          <a:off x="5041900" y="1113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85090</xdr:rowOff>
    </xdr:from>
    <xdr:to>
      <xdr:col>6</xdr:col>
      <xdr:colOff>50800</xdr:colOff>
      <xdr:row>65</xdr:row>
      <xdr:rowOff>15240</xdr:rowOff>
    </xdr:to>
    <xdr:sp macro="" textlink="">
      <xdr:nvSpPr>
        <xdr:cNvPr id="152" name="円/楕円 151"/>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17</xdr:rowOff>
    </xdr:from>
    <xdr:ext cx="736600" cy="259045"/>
    <xdr:sp macro="" textlink="">
      <xdr:nvSpPr>
        <xdr:cNvPr id="153" name="テキスト ボックス 152"/>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17</xdr:rowOff>
    </xdr:from>
    <xdr:ext cx="762000" cy="259045"/>
    <xdr:sp macro="" textlink="">
      <xdr:nvSpPr>
        <xdr:cNvPr id="155" name="テキスト ボックス 154"/>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143933</xdr:rowOff>
    </xdr:from>
    <xdr:to>
      <xdr:col>3</xdr:col>
      <xdr:colOff>330200</xdr:colOff>
      <xdr:row>64</xdr:row>
      <xdr:rowOff>74083</xdr:rowOff>
    </xdr:to>
    <xdr:sp macro="" textlink="">
      <xdr:nvSpPr>
        <xdr:cNvPr id="156" name="円/楕円 155"/>
        <xdr:cNvSpPr/>
      </xdr:nvSpPr>
      <xdr:spPr>
        <a:xfrm>
          <a:off x="2286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57" name="テキスト ボックス 156"/>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44873</xdr:rowOff>
    </xdr:from>
    <xdr:to>
      <xdr:col>2</xdr:col>
      <xdr:colOff>127000</xdr:colOff>
      <xdr:row>64</xdr:row>
      <xdr:rowOff>146473</xdr:rowOff>
    </xdr:to>
    <xdr:sp macro="" textlink="">
      <xdr:nvSpPr>
        <xdr:cNvPr id="158" name="円/楕円 157"/>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131250</xdr:rowOff>
    </xdr:from>
    <xdr:ext cx="762000" cy="259045"/>
    <xdr:sp macro="" textlink="">
      <xdr:nvSpPr>
        <xdr:cNvPr id="159" name="テキスト ボックス 158"/>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人件費は、行政改革大綱実施計画に基づく職員削減計画により減少傾向にある。物件費は増加傾向にあったが、</a:t>
          </a:r>
          <a:r>
            <a:rPr kumimoji="1" lang="en-US" altLang="ja-JP" sz="1300">
              <a:latin typeface="ＭＳ Ｐゴシック"/>
            </a:rPr>
            <a:t>28</a:t>
          </a:r>
          <a:r>
            <a:rPr kumimoji="1" lang="ja-JP" altLang="en-US" sz="1300">
              <a:latin typeface="ＭＳ Ｐゴシック"/>
            </a:rPr>
            <a:t>年度は</a:t>
          </a:r>
          <a:r>
            <a:rPr kumimoji="1" lang="ja-JP" altLang="ja-JP" sz="1300">
              <a:solidFill>
                <a:schemeClr val="dk1"/>
              </a:solidFill>
              <a:effectLst/>
              <a:latin typeface="+mn-lt"/>
              <a:ea typeface="+mn-ea"/>
              <a:cs typeface="+mn-cs"/>
            </a:rPr>
            <a:t>子ども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子育て支援</a:t>
          </a:r>
          <a:r>
            <a:rPr kumimoji="1" lang="ja-JP" altLang="en-US" sz="1300">
              <a:solidFill>
                <a:schemeClr val="dk1"/>
              </a:solidFill>
              <a:effectLst/>
              <a:latin typeface="+mn-lt"/>
              <a:ea typeface="+mn-ea"/>
              <a:cs typeface="+mn-cs"/>
            </a:rPr>
            <a:t>新</a:t>
          </a:r>
          <a:r>
            <a:rPr kumimoji="1" lang="ja-JP" altLang="ja-JP" sz="1300">
              <a:solidFill>
                <a:schemeClr val="dk1"/>
              </a:solidFill>
              <a:effectLst/>
              <a:latin typeface="+mn-lt"/>
              <a:ea typeface="+mn-ea"/>
              <a:cs typeface="+mn-cs"/>
            </a:rPr>
            <a:t>制度に係る経費の性質別計上方法の変更</a:t>
          </a:r>
          <a:r>
            <a:rPr kumimoji="1" lang="ja-JP" altLang="en-US" sz="1300">
              <a:solidFill>
                <a:schemeClr val="dk1"/>
              </a:solidFill>
              <a:effectLst/>
              <a:latin typeface="+mn-lt"/>
              <a:ea typeface="+mn-ea"/>
              <a:cs typeface="+mn-cs"/>
            </a:rPr>
            <a:t>により、一部の経費が扶助費及び補助費等に移行したため大幅減となっている。今後も行政改革大綱実施計画に基づく</a:t>
          </a:r>
          <a:r>
            <a:rPr kumimoji="1" lang="ja-JP" altLang="en-US" sz="1300">
              <a:latin typeface="ＭＳ Ｐゴシック"/>
            </a:rPr>
            <a:t>民間活力の有効活用を推進しつつ、職員削減計画による人件費の削減等を引き続き実施し、更なる経常経費の削減に努める。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49178</xdr:rowOff>
    </xdr:from>
    <xdr:to>
      <xdr:col>7</xdr:col>
      <xdr:colOff>152400</xdr:colOff>
      <xdr:row>81</xdr:row>
      <xdr:rowOff>80629</xdr:rowOff>
    </xdr:to>
    <xdr:cxnSp macro="">
      <xdr:nvCxnSpPr>
        <xdr:cNvPr id="192" name="直線コネクタ 191"/>
        <xdr:cNvCxnSpPr/>
      </xdr:nvCxnSpPr>
      <xdr:spPr>
        <a:xfrm flipV="1">
          <a:off x="4114800" y="13936628"/>
          <a:ext cx="8382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72642</xdr:rowOff>
    </xdr:from>
    <xdr:to>
      <xdr:col>6</xdr:col>
      <xdr:colOff>0</xdr:colOff>
      <xdr:row>81</xdr:row>
      <xdr:rowOff>80629</xdr:rowOff>
    </xdr:to>
    <xdr:cxnSp macro="">
      <xdr:nvCxnSpPr>
        <xdr:cNvPr id="195" name="直線コネクタ 194"/>
        <xdr:cNvCxnSpPr/>
      </xdr:nvCxnSpPr>
      <xdr:spPr>
        <a:xfrm>
          <a:off x="3225800" y="13960092"/>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54573</xdr:rowOff>
    </xdr:from>
    <xdr:to>
      <xdr:col>4</xdr:col>
      <xdr:colOff>482600</xdr:colOff>
      <xdr:row>81</xdr:row>
      <xdr:rowOff>72642</xdr:rowOff>
    </xdr:to>
    <xdr:cxnSp macro="">
      <xdr:nvCxnSpPr>
        <xdr:cNvPr id="198" name="直線コネクタ 197"/>
        <xdr:cNvCxnSpPr/>
      </xdr:nvCxnSpPr>
      <xdr:spPr>
        <a:xfrm>
          <a:off x="2336800" y="13942023"/>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109658</xdr:rowOff>
    </xdr:from>
    <xdr:ext cx="762000" cy="259045"/>
    <xdr:sp macro="" textlink="">
      <xdr:nvSpPr>
        <xdr:cNvPr id="200" name="テキスト ボックス 199"/>
        <xdr:cNvSpPr txBox="1"/>
      </xdr:nvSpPr>
      <xdr:spPr>
        <a:xfrm>
          <a:off x="2844800" y="136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54573</xdr:rowOff>
    </xdr:from>
    <xdr:to>
      <xdr:col>3</xdr:col>
      <xdr:colOff>279400</xdr:colOff>
      <xdr:row>81</xdr:row>
      <xdr:rowOff>54790</xdr:rowOff>
    </xdr:to>
    <xdr:cxnSp macro="">
      <xdr:nvCxnSpPr>
        <xdr:cNvPr id="201" name="直線コネクタ 200"/>
        <xdr:cNvCxnSpPr/>
      </xdr:nvCxnSpPr>
      <xdr:spPr>
        <a:xfrm flipV="1">
          <a:off x="1447800" y="13942023"/>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91267</xdr:rowOff>
    </xdr:from>
    <xdr:ext cx="762000" cy="259045"/>
    <xdr:sp macro="" textlink="">
      <xdr:nvSpPr>
        <xdr:cNvPr id="203" name="テキスト ボックス 202"/>
        <xdr:cNvSpPr txBox="1"/>
      </xdr:nvSpPr>
      <xdr:spPr>
        <a:xfrm>
          <a:off x="1955800" y="136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83988</xdr:rowOff>
    </xdr:from>
    <xdr:ext cx="762000" cy="259045"/>
    <xdr:sp macro="" textlink="">
      <xdr:nvSpPr>
        <xdr:cNvPr id="205" name="テキスト ボックス 204"/>
        <xdr:cNvSpPr txBox="1"/>
      </xdr:nvSpPr>
      <xdr:spPr>
        <a:xfrm>
          <a:off x="1066800" y="1362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169828</xdr:rowOff>
    </xdr:from>
    <xdr:to>
      <xdr:col>7</xdr:col>
      <xdr:colOff>203200</xdr:colOff>
      <xdr:row>81</xdr:row>
      <xdr:rowOff>99978</xdr:rowOff>
    </xdr:to>
    <xdr:sp macro="" textlink="">
      <xdr:nvSpPr>
        <xdr:cNvPr id="211" name="円/楕円 210"/>
        <xdr:cNvSpPr/>
      </xdr:nvSpPr>
      <xdr:spPr>
        <a:xfrm>
          <a:off x="4902200" y="138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14905</xdr:rowOff>
    </xdr:from>
    <xdr:ext cx="762000" cy="259045"/>
    <xdr:sp macro="" textlink="">
      <xdr:nvSpPr>
        <xdr:cNvPr id="212" name="人件費・物件費等の状況該当値テキスト"/>
        <xdr:cNvSpPr txBox="1"/>
      </xdr:nvSpPr>
      <xdr:spPr>
        <a:xfrm>
          <a:off x="5041900" y="1373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29829</xdr:rowOff>
    </xdr:from>
    <xdr:to>
      <xdr:col>6</xdr:col>
      <xdr:colOff>50800</xdr:colOff>
      <xdr:row>81</xdr:row>
      <xdr:rowOff>131429</xdr:rowOff>
    </xdr:to>
    <xdr:sp macro="" textlink="">
      <xdr:nvSpPr>
        <xdr:cNvPr id="213" name="円/楕円 212"/>
        <xdr:cNvSpPr/>
      </xdr:nvSpPr>
      <xdr:spPr>
        <a:xfrm>
          <a:off x="4064000" y="1391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141606</xdr:rowOff>
    </xdr:from>
    <xdr:ext cx="736600" cy="259045"/>
    <xdr:sp macro="" textlink="">
      <xdr:nvSpPr>
        <xdr:cNvPr id="214" name="テキスト ボックス 213"/>
        <xdr:cNvSpPr txBox="1"/>
      </xdr:nvSpPr>
      <xdr:spPr>
        <a:xfrm>
          <a:off x="3733800" y="1368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118,023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21842</xdr:rowOff>
    </xdr:from>
    <xdr:to>
      <xdr:col>4</xdr:col>
      <xdr:colOff>533400</xdr:colOff>
      <xdr:row>81</xdr:row>
      <xdr:rowOff>123442</xdr:rowOff>
    </xdr:to>
    <xdr:sp macro="" textlink="">
      <xdr:nvSpPr>
        <xdr:cNvPr id="215" name="円/楕円 214"/>
        <xdr:cNvSpPr/>
      </xdr:nvSpPr>
      <xdr:spPr>
        <a:xfrm>
          <a:off x="3175000" y="1390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108219</xdr:rowOff>
    </xdr:from>
    <xdr:ext cx="762000" cy="259045"/>
    <xdr:sp macro="" textlink="">
      <xdr:nvSpPr>
        <xdr:cNvPr id="216" name="テキスト ボックス 215"/>
        <xdr:cNvSpPr txBox="1"/>
      </xdr:nvSpPr>
      <xdr:spPr>
        <a:xfrm>
          <a:off x="2844800" y="1399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3773</xdr:rowOff>
    </xdr:from>
    <xdr:to>
      <xdr:col>3</xdr:col>
      <xdr:colOff>330200</xdr:colOff>
      <xdr:row>81</xdr:row>
      <xdr:rowOff>105373</xdr:rowOff>
    </xdr:to>
    <xdr:sp macro="" textlink="">
      <xdr:nvSpPr>
        <xdr:cNvPr id="217" name="円/楕円 216"/>
        <xdr:cNvSpPr/>
      </xdr:nvSpPr>
      <xdr:spPr>
        <a:xfrm>
          <a:off x="2286000" y="138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90150</xdr:rowOff>
    </xdr:from>
    <xdr:ext cx="762000" cy="259045"/>
    <xdr:sp macro="" textlink="">
      <xdr:nvSpPr>
        <xdr:cNvPr id="218" name="テキスト ボックス 217"/>
        <xdr:cNvSpPr txBox="1"/>
      </xdr:nvSpPr>
      <xdr:spPr>
        <a:xfrm>
          <a:off x="1955800" y="1397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3990</xdr:rowOff>
    </xdr:from>
    <xdr:to>
      <xdr:col>2</xdr:col>
      <xdr:colOff>127000</xdr:colOff>
      <xdr:row>81</xdr:row>
      <xdr:rowOff>105590</xdr:rowOff>
    </xdr:to>
    <xdr:sp macro="" textlink="">
      <xdr:nvSpPr>
        <xdr:cNvPr id="219" name="円/楕円 218"/>
        <xdr:cNvSpPr/>
      </xdr:nvSpPr>
      <xdr:spPr>
        <a:xfrm>
          <a:off x="1397000" y="13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90367</xdr:rowOff>
    </xdr:from>
    <xdr:ext cx="762000" cy="259045"/>
    <xdr:sp macro="" textlink="">
      <xdr:nvSpPr>
        <xdr:cNvPr id="220" name="テキスト ボックス 219"/>
        <xdr:cNvSpPr txBox="1"/>
      </xdr:nvSpPr>
      <xdr:spPr>
        <a:xfrm>
          <a:off x="1066800" y="1397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24</a:t>
          </a:r>
          <a:r>
            <a:rPr kumimoji="1" lang="ja-JP" altLang="en-US" sz="1300">
              <a:latin typeface="ＭＳ Ｐゴシック"/>
            </a:rPr>
            <a:t>年度のラスパイレス指数が高かった理由は、東日本大震災の復興財源とするため、国家公務員給与の時限的削減措置が実施されていたことによるもので、</a:t>
          </a:r>
          <a:r>
            <a:rPr kumimoji="1" lang="en-US" altLang="ja-JP" sz="1300">
              <a:latin typeface="ＭＳ Ｐゴシック"/>
            </a:rPr>
            <a:t>25</a:t>
          </a:r>
          <a:r>
            <a:rPr kumimoji="1" lang="ja-JP" altLang="en-US" sz="1300">
              <a:latin typeface="ＭＳ Ｐゴシック"/>
            </a:rPr>
            <a:t>年度は、当該減額措置の終了により</a:t>
          </a:r>
          <a:r>
            <a:rPr kumimoji="1" lang="en-US" altLang="ja-JP" sz="1300">
              <a:latin typeface="ＭＳ Ｐゴシック"/>
            </a:rPr>
            <a:t>22</a:t>
          </a:r>
          <a:r>
            <a:rPr kumimoji="1" lang="ja-JP" altLang="en-US" sz="1300">
              <a:latin typeface="ＭＳ Ｐゴシック"/>
            </a:rPr>
            <a:t>年度の水準まで下がっている。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月からは、国家公務員俸給表を基本とした給料表へ切り替え、給与の適正化に取り組んでいる。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85</xdr:row>
      <xdr:rowOff>43241</xdr:rowOff>
    </xdr:to>
    <xdr:cxnSp macro="">
      <xdr:nvCxnSpPr>
        <xdr:cNvPr id="251" name="直線コネクタ 250"/>
        <xdr:cNvCxnSpPr/>
      </xdr:nvCxnSpPr>
      <xdr:spPr>
        <a:xfrm flipV="1">
          <a:off x="17018000" y="13858118"/>
          <a:ext cx="0" cy="758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15318</xdr:rowOff>
    </xdr:from>
    <xdr:ext cx="762000" cy="259045"/>
    <xdr:sp macro="" textlink="">
      <xdr:nvSpPr>
        <xdr:cNvPr id="252" name="給与水準   （国との比較）最小値テキスト"/>
        <xdr:cNvSpPr txBox="1"/>
      </xdr:nvSpPr>
      <xdr:spPr>
        <a:xfrm>
          <a:off x="17106900" y="145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85</xdr:row>
      <xdr:rowOff>43241</xdr:rowOff>
    </xdr:from>
    <xdr:to>
      <xdr:col>24</xdr:col>
      <xdr:colOff>647700</xdr:colOff>
      <xdr:row>85</xdr:row>
      <xdr:rowOff>43241</xdr:rowOff>
    </xdr:to>
    <xdr:cxnSp macro="">
      <xdr:nvCxnSpPr>
        <xdr:cNvPr id="253" name="直線コネクタ 252"/>
        <xdr:cNvCxnSpPr/>
      </xdr:nvCxnSpPr>
      <xdr:spPr>
        <a:xfrm>
          <a:off x="16929100" y="14616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29029</xdr:rowOff>
    </xdr:from>
    <xdr:to>
      <xdr:col>24</xdr:col>
      <xdr:colOff>558800</xdr:colOff>
      <xdr:row>82</xdr:row>
      <xdr:rowOff>132443</xdr:rowOff>
    </xdr:to>
    <xdr:cxnSp macro="">
      <xdr:nvCxnSpPr>
        <xdr:cNvPr id="256" name="直線コネクタ 255"/>
        <xdr:cNvCxnSpPr/>
      </xdr:nvCxnSpPr>
      <xdr:spPr>
        <a:xfrm flipV="1">
          <a:off x="16179800" y="1408792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134154</xdr:rowOff>
    </xdr:from>
    <xdr:ext cx="762000" cy="259045"/>
    <xdr:sp macro="" textlink="">
      <xdr:nvSpPr>
        <xdr:cNvPr id="257" name="給与水準   （国との比較）平均値テキスト"/>
        <xdr:cNvSpPr txBox="1"/>
      </xdr:nvSpPr>
      <xdr:spPr>
        <a:xfrm>
          <a:off x="17106900" y="1419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162077</xdr:rowOff>
    </xdr:from>
    <xdr:to>
      <xdr:col>24</xdr:col>
      <xdr:colOff>609600</xdr:colOff>
      <xdr:row>83</xdr:row>
      <xdr:rowOff>92227</xdr:rowOff>
    </xdr:to>
    <xdr:sp macro="" textlink="">
      <xdr:nvSpPr>
        <xdr:cNvPr id="258" name="フローチャート : 判断 257"/>
        <xdr:cNvSpPr/>
      </xdr:nvSpPr>
      <xdr:spPr>
        <a:xfrm>
          <a:off x="169672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83</xdr:row>
      <xdr:rowOff>52916</xdr:rowOff>
    </xdr:to>
    <xdr:cxnSp macro="">
      <xdr:nvCxnSpPr>
        <xdr:cNvPr id="259" name="直線コネクタ 258"/>
        <xdr:cNvCxnSpPr/>
      </xdr:nvCxnSpPr>
      <xdr:spPr>
        <a:xfrm flipV="1">
          <a:off x="15290800" y="14191343"/>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60" name="フローチャート : 判断 259"/>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1" name="テキスト ボックス 260"/>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83</xdr:row>
      <xdr:rowOff>52916</xdr:rowOff>
    </xdr:to>
    <xdr:cxnSp macro="">
      <xdr:nvCxnSpPr>
        <xdr:cNvPr id="262" name="直線コネクタ 261"/>
        <xdr:cNvCxnSpPr/>
      </xdr:nvCxnSpPr>
      <xdr:spPr>
        <a:xfrm>
          <a:off x="14401800" y="142832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3" name="フローチャート : 判断 262"/>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4" name="テキスト ボックス 263"/>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88</xdr:row>
      <xdr:rowOff>160866</xdr:rowOff>
    </xdr:to>
    <xdr:cxnSp macro="">
      <xdr:nvCxnSpPr>
        <xdr:cNvPr id="265" name="直線コネクタ 264"/>
        <xdr:cNvCxnSpPr/>
      </xdr:nvCxnSpPr>
      <xdr:spPr>
        <a:xfrm flipV="1">
          <a:off x="13512800" y="14283266"/>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6" name="フローチャート : 判断 265"/>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7" name="テキスト ボックス 266"/>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8" name="フローチャート : 判断 267"/>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9" name="テキスト ボックス 268"/>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149679</xdr:rowOff>
    </xdr:from>
    <xdr:to>
      <xdr:col>24</xdr:col>
      <xdr:colOff>609600</xdr:colOff>
      <xdr:row>82</xdr:row>
      <xdr:rowOff>79829</xdr:rowOff>
    </xdr:to>
    <xdr:sp macro="" textlink="">
      <xdr:nvSpPr>
        <xdr:cNvPr id="275" name="円/楕円 274"/>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166206</xdr:rowOff>
    </xdr:from>
    <xdr:ext cx="762000" cy="259045"/>
    <xdr:sp macro="" textlink="">
      <xdr:nvSpPr>
        <xdr:cNvPr id="276" name="給与水準   （国との比較）該当値テキスト"/>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7" name="円/楕円 276"/>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78" name="テキスト ボックス 277"/>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79" name="円/楕円 278"/>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80" name="テキスト ボックス 279"/>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81" name="円/楕円 280"/>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82" name="テキスト ボックス 281"/>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職員数はこれまで減少傾向を維持してきたが、</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0.04</a:t>
          </a:r>
          <a:r>
            <a:rPr kumimoji="1" lang="ja-JP" altLang="en-US" sz="1300">
              <a:latin typeface="ＭＳ Ｐゴシック"/>
            </a:rPr>
            <a:t>人増加した。引き続き、行政改革大綱実施計画に基づく職員削減計画により、職員数の削減に努める。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6" name="直線コネクタ 315"/>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7"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8" name="直線コネクタ 317"/>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9"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20" name="直線コネクタ 319"/>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164193</xdr:rowOff>
    </xdr:from>
    <xdr:to>
      <xdr:col>24</xdr:col>
      <xdr:colOff>558800</xdr:colOff>
      <xdr:row>62</xdr:row>
      <xdr:rowOff>6531</xdr:rowOff>
    </xdr:to>
    <xdr:cxnSp macro="">
      <xdr:nvCxnSpPr>
        <xdr:cNvPr id="321" name="直線コネクタ 320"/>
        <xdr:cNvCxnSpPr/>
      </xdr:nvCxnSpPr>
      <xdr:spPr>
        <a:xfrm>
          <a:off x="16179800" y="106226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2"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3" name="フローチャート : 判断 322"/>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164193</xdr:rowOff>
    </xdr:from>
    <xdr:to>
      <xdr:col>23</xdr:col>
      <xdr:colOff>406400</xdr:colOff>
      <xdr:row>61</xdr:row>
      <xdr:rowOff>164193</xdr:rowOff>
    </xdr:to>
    <xdr:cxnSp macro="">
      <xdr:nvCxnSpPr>
        <xdr:cNvPr id="324" name="直線コネクタ 323"/>
        <xdr:cNvCxnSpPr/>
      </xdr:nvCxnSpPr>
      <xdr:spPr>
        <a:xfrm>
          <a:off x="15290800" y="1062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5" name="フローチャート : 判断 324"/>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6" name="テキスト ボックス 325"/>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164193</xdr:rowOff>
    </xdr:from>
    <xdr:to>
      <xdr:col>22</xdr:col>
      <xdr:colOff>203200</xdr:colOff>
      <xdr:row>62</xdr:row>
      <xdr:rowOff>37556</xdr:rowOff>
    </xdr:to>
    <xdr:cxnSp macro="">
      <xdr:nvCxnSpPr>
        <xdr:cNvPr id="327" name="直線コネクタ 326"/>
        <xdr:cNvCxnSpPr/>
      </xdr:nvCxnSpPr>
      <xdr:spPr>
        <a:xfrm flipV="1">
          <a:off x="14401800" y="1062264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8" name="フローチャート :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37556</xdr:rowOff>
    </xdr:from>
    <xdr:to>
      <xdr:col>21</xdr:col>
      <xdr:colOff>0</xdr:colOff>
      <xdr:row>62</xdr:row>
      <xdr:rowOff>72027</xdr:rowOff>
    </xdr:to>
    <xdr:cxnSp macro="">
      <xdr:nvCxnSpPr>
        <xdr:cNvPr id="330" name="直線コネクタ 329"/>
        <xdr:cNvCxnSpPr/>
      </xdr:nvCxnSpPr>
      <xdr:spPr>
        <a:xfrm flipV="1">
          <a:off x="13512800" y="1066745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31" name="フローチャート : 判断 330"/>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91639</xdr:rowOff>
    </xdr:from>
    <xdr:ext cx="762000" cy="259045"/>
    <xdr:sp macro="" textlink="">
      <xdr:nvSpPr>
        <xdr:cNvPr id="332" name="テキスト ボックス 331"/>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3" name="フローチャート : 判断 332"/>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105427</xdr:rowOff>
    </xdr:from>
    <xdr:ext cx="762000" cy="259045"/>
    <xdr:sp macro="" textlink="">
      <xdr:nvSpPr>
        <xdr:cNvPr id="334" name="テキスト ボックス 333"/>
        <xdr:cNvSpPr txBox="1"/>
      </xdr:nvSpPr>
      <xdr:spPr>
        <a:xfrm>
          <a:off x="1313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127181</xdr:rowOff>
    </xdr:from>
    <xdr:to>
      <xdr:col>24</xdr:col>
      <xdr:colOff>609600</xdr:colOff>
      <xdr:row>62</xdr:row>
      <xdr:rowOff>57331</xdr:rowOff>
    </xdr:to>
    <xdr:sp macro="" textlink="">
      <xdr:nvSpPr>
        <xdr:cNvPr id="340" name="円/楕円 339"/>
        <xdr:cNvSpPr/>
      </xdr:nvSpPr>
      <xdr:spPr>
        <a:xfrm>
          <a:off x="169672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143708</xdr:rowOff>
    </xdr:from>
    <xdr:ext cx="762000" cy="259045"/>
    <xdr:sp macro="" textlink="">
      <xdr:nvSpPr>
        <xdr:cNvPr id="341" name="定員管理の状況該当値テキスト"/>
        <xdr:cNvSpPr txBox="1"/>
      </xdr:nvSpPr>
      <xdr:spPr>
        <a:xfrm>
          <a:off x="171069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113393</xdr:rowOff>
    </xdr:from>
    <xdr:to>
      <xdr:col>23</xdr:col>
      <xdr:colOff>457200</xdr:colOff>
      <xdr:row>62</xdr:row>
      <xdr:rowOff>43543</xdr:rowOff>
    </xdr:to>
    <xdr:sp macro="" textlink="">
      <xdr:nvSpPr>
        <xdr:cNvPr id="342" name="円/楕円 341"/>
        <xdr:cNvSpPr/>
      </xdr:nvSpPr>
      <xdr:spPr>
        <a:xfrm>
          <a:off x="16129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53720</xdr:rowOff>
    </xdr:from>
    <xdr:ext cx="736600" cy="259045"/>
    <xdr:sp macro="" textlink="">
      <xdr:nvSpPr>
        <xdr:cNvPr id="343" name="テキスト ボックス 342"/>
        <xdr:cNvSpPr txBox="1"/>
      </xdr:nvSpPr>
      <xdr:spPr>
        <a:xfrm>
          <a:off x="15798800" y="1034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113393</xdr:rowOff>
    </xdr:from>
    <xdr:to>
      <xdr:col>22</xdr:col>
      <xdr:colOff>254000</xdr:colOff>
      <xdr:row>62</xdr:row>
      <xdr:rowOff>43543</xdr:rowOff>
    </xdr:to>
    <xdr:sp macro="" textlink="">
      <xdr:nvSpPr>
        <xdr:cNvPr id="344" name="円/楕円 343"/>
        <xdr:cNvSpPr/>
      </xdr:nvSpPr>
      <xdr:spPr>
        <a:xfrm>
          <a:off x="15240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53720</xdr:rowOff>
    </xdr:from>
    <xdr:ext cx="762000" cy="259045"/>
    <xdr:sp macro="" textlink="">
      <xdr:nvSpPr>
        <xdr:cNvPr id="345" name="テキスト ボックス 344"/>
        <xdr:cNvSpPr txBox="1"/>
      </xdr:nvSpPr>
      <xdr:spPr>
        <a:xfrm>
          <a:off x="14909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158206</xdr:rowOff>
    </xdr:from>
    <xdr:to>
      <xdr:col>21</xdr:col>
      <xdr:colOff>50800</xdr:colOff>
      <xdr:row>62</xdr:row>
      <xdr:rowOff>88356</xdr:rowOff>
    </xdr:to>
    <xdr:sp macro="" textlink="">
      <xdr:nvSpPr>
        <xdr:cNvPr id="346" name="円/楕円 345"/>
        <xdr:cNvSpPr/>
      </xdr:nvSpPr>
      <xdr:spPr>
        <a:xfrm>
          <a:off x="14351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73133</xdr:rowOff>
    </xdr:from>
    <xdr:ext cx="762000" cy="259045"/>
    <xdr:sp macro="" textlink="">
      <xdr:nvSpPr>
        <xdr:cNvPr id="347" name="テキスト ボックス 346"/>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48" name="円/楕円 347"/>
        <xdr:cNvSpPr/>
      </xdr:nvSpPr>
      <xdr:spPr>
        <a:xfrm>
          <a:off x="13462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49" name="テキスト ボックス 348"/>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元利償還金の増があった一方で、公営企業債の元利償還金に対する繰入金の減、分子から控除される算入公債費の増等により、単年度比率で</a:t>
          </a:r>
          <a:r>
            <a:rPr kumimoji="1" lang="en-US" altLang="ja-JP" sz="1300">
              <a:latin typeface="ＭＳ Ｐゴシック"/>
            </a:rPr>
            <a:t>1.3</a:t>
          </a:r>
          <a:r>
            <a:rPr kumimoji="1" lang="ja-JP" altLang="en-US" sz="1300">
              <a:latin typeface="ＭＳ Ｐゴシック"/>
            </a:rPr>
            <a:t>ポイント、</a:t>
          </a:r>
          <a:r>
            <a:rPr kumimoji="1" lang="en-US" altLang="ja-JP" sz="1300">
              <a:latin typeface="ＭＳ Ｐゴシック"/>
            </a:rPr>
            <a:t>3</a:t>
          </a:r>
          <a:r>
            <a:rPr kumimoji="1" lang="ja-JP" altLang="en-US" sz="1300">
              <a:latin typeface="ＭＳ Ｐゴシック"/>
            </a:rPr>
            <a:t>か年平均で</a:t>
          </a:r>
          <a:r>
            <a:rPr kumimoji="1" lang="en-US" altLang="ja-JP" sz="1300">
              <a:latin typeface="ＭＳ Ｐゴシック"/>
            </a:rPr>
            <a:t>0.8</a:t>
          </a:r>
          <a:r>
            <a:rPr kumimoji="1" lang="ja-JP" altLang="en-US" sz="1300">
              <a:latin typeface="ＭＳ Ｐゴシック"/>
            </a:rPr>
            <a:t>ポイント改善したが、依然として類似団体より高い水準にある。今後は、</a:t>
          </a:r>
          <a:r>
            <a:rPr kumimoji="1" lang="en-US" altLang="ja-JP" sz="1300">
              <a:solidFill>
                <a:schemeClr val="dk1"/>
              </a:solidFill>
              <a:effectLst/>
              <a:latin typeface="+mn-ea"/>
              <a:ea typeface="+mn-ea"/>
              <a:cs typeface="+mn-cs"/>
            </a:rPr>
            <a:t>30</a:t>
          </a:r>
          <a:r>
            <a:rPr kumimoji="1" lang="ja-JP" altLang="ja-JP" sz="1300">
              <a:solidFill>
                <a:schemeClr val="dk1"/>
              </a:solidFill>
              <a:effectLst/>
              <a:latin typeface="+mn-lt"/>
              <a:ea typeface="+mn-ea"/>
              <a:cs typeface="+mn-cs"/>
            </a:rPr>
            <a:t>年度を期に</a:t>
          </a:r>
          <a:r>
            <a:rPr kumimoji="1" lang="ja-JP" altLang="en-US" sz="1300">
              <a:latin typeface="ＭＳ Ｐゴシック"/>
            </a:rPr>
            <a:t>合併特例債の償還の減少が見込まれるものの、</a:t>
          </a:r>
          <a:r>
            <a:rPr kumimoji="1" lang="en-US" altLang="ja-JP" sz="1300">
              <a:latin typeface="ＭＳ Ｐゴシック"/>
            </a:rPr>
            <a:t>29</a:t>
          </a:r>
          <a:r>
            <a:rPr kumimoji="1" lang="ja-JP" altLang="en-US" sz="1300">
              <a:latin typeface="ＭＳ Ｐゴシック"/>
            </a:rPr>
            <a:t>年度に繰り越して多額の起債をする小学校及び幼稚園の空調設備設置事業を実施するとともに、今後多くの施設が大規模改修等の時期を迎えることから、各種事業の必要性や緊急性を見極め、地方債発行額の抑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9" name="直線コネクタ 378"/>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80"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81" name="直線コネクタ 380"/>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2"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3" name="直線コネクタ 382"/>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72269</xdr:rowOff>
    </xdr:from>
    <xdr:to>
      <xdr:col>24</xdr:col>
      <xdr:colOff>558800</xdr:colOff>
      <xdr:row>43</xdr:row>
      <xdr:rowOff>164193</xdr:rowOff>
    </xdr:to>
    <xdr:cxnSp macro="">
      <xdr:nvCxnSpPr>
        <xdr:cNvPr id="384" name="直線コネクタ 383"/>
        <xdr:cNvCxnSpPr/>
      </xdr:nvCxnSpPr>
      <xdr:spPr>
        <a:xfrm flipV="1">
          <a:off x="16179800" y="7444619"/>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160762</xdr:rowOff>
    </xdr:from>
    <xdr:ext cx="762000" cy="259045"/>
    <xdr:sp macro="" textlink="">
      <xdr:nvSpPr>
        <xdr:cNvPr id="385"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6" name="フローチャート : 判断 385"/>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164193</xdr:rowOff>
    </xdr:from>
    <xdr:to>
      <xdr:col>23</xdr:col>
      <xdr:colOff>406400</xdr:colOff>
      <xdr:row>44</xdr:row>
      <xdr:rowOff>15724</xdr:rowOff>
    </xdr:to>
    <xdr:cxnSp macro="">
      <xdr:nvCxnSpPr>
        <xdr:cNvPr id="387" name="直線コネクタ 386"/>
        <xdr:cNvCxnSpPr/>
      </xdr:nvCxnSpPr>
      <xdr:spPr>
        <a:xfrm flipV="1">
          <a:off x="15290800" y="75365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8" name="フローチャート : 判断 387"/>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89" name="テキスト ボックス 388"/>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15724</xdr:rowOff>
    </xdr:to>
    <xdr:cxnSp macro="">
      <xdr:nvCxnSpPr>
        <xdr:cNvPr id="390" name="直線コネクタ 389"/>
        <xdr:cNvCxnSpPr/>
      </xdr:nvCxnSpPr>
      <xdr:spPr>
        <a:xfrm>
          <a:off x="14401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91" name="フローチャート : 判断 390"/>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92" name="テキスト ボックス 391"/>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4233</xdr:rowOff>
    </xdr:to>
    <xdr:cxnSp macro="">
      <xdr:nvCxnSpPr>
        <xdr:cNvPr id="393" name="直線コネクタ 392"/>
        <xdr:cNvCxnSpPr/>
      </xdr:nvCxnSpPr>
      <xdr:spPr>
        <a:xfrm>
          <a:off x="13512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4" name="フローチャート : 判断 393"/>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5" name="テキスト ボックス 394"/>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6" name="フローチャート : 判断 395"/>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7" name="テキスト ボックス 396"/>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21469</xdr:rowOff>
    </xdr:from>
    <xdr:to>
      <xdr:col>24</xdr:col>
      <xdr:colOff>609600</xdr:colOff>
      <xdr:row>43</xdr:row>
      <xdr:rowOff>123069</xdr:rowOff>
    </xdr:to>
    <xdr:sp macro="" textlink="">
      <xdr:nvSpPr>
        <xdr:cNvPr id="403" name="円/楕円 402"/>
        <xdr:cNvSpPr/>
      </xdr:nvSpPr>
      <xdr:spPr>
        <a:xfrm>
          <a:off x="16967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164996</xdr:rowOff>
    </xdr:from>
    <xdr:ext cx="762000" cy="259045"/>
    <xdr:sp macro="" textlink="">
      <xdr:nvSpPr>
        <xdr:cNvPr id="404" name="公債費負担の状況該当値テキスト"/>
        <xdr:cNvSpPr txBox="1"/>
      </xdr:nvSpPr>
      <xdr:spPr>
        <a:xfrm>
          <a:off x="17106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405" name="円/楕円 404"/>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406" name="テキスト ボックス 405"/>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136374</xdr:rowOff>
    </xdr:from>
    <xdr:to>
      <xdr:col>22</xdr:col>
      <xdr:colOff>254000</xdr:colOff>
      <xdr:row>44</xdr:row>
      <xdr:rowOff>66524</xdr:rowOff>
    </xdr:to>
    <xdr:sp macro="" textlink="">
      <xdr:nvSpPr>
        <xdr:cNvPr id="407" name="円/楕円 406"/>
        <xdr:cNvSpPr/>
      </xdr:nvSpPr>
      <xdr:spPr>
        <a:xfrm>
          <a:off x="15240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408" name="テキスト ボックス 407"/>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9" name="円/楕円 408"/>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10" name="テキスト ボックス 409"/>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11" name="円/楕円 410"/>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12" name="テキスト ボックス 411"/>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分子となる将来負担額において、</a:t>
          </a:r>
          <a:r>
            <a:rPr kumimoji="1" lang="ja-JP" altLang="ja-JP" sz="1300">
              <a:solidFill>
                <a:schemeClr val="dk1"/>
              </a:solidFill>
              <a:effectLst/>
              <a:latin typeface="+mn-lt"/>
              <a:ea typeface="+mn-ea"/>
              <a:cs typeface="+mn-cs"/>
            </a:rPr>
            <a:t>中学校空調設備設置事業</a:t>
          </a:r>
          <a:r>
            <a:rPr kumimoji="1" lang="ja-JP" altLang="en-US" sz="1300">
              <a:solidFill>
                <a:schemeClr val="dk1"/>
              </a:solidFill>
              <a:effectLst/>
              <a:latin typeface="+mn-lt"/>
              <a:ea typeface="+mn-ea"/>
              <a:cs typeface="+mn-cs"/>
            </a:rPr>
            <a:t>に伴い</a:t>
          </a:r>
          <a:r>
            <a:rPr kumimoji="1" lang="ja-JP" altLang="en-US" sz="1300">
              <a:latin typeface="ＭＳ Ｐゴシック"/>
            </a:rPr>
            <a:t>地方債の現在高が増加した一方で、公営企業債等繰入見込額の減、債務負担行為に基づく支出予定額の減、財政調整基金の増による充当可能基金の増等により、</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8.8</a:t>
          </a:r>
          <a:r>
            <a:rPr kumimoji="1" lang="ja-JP" altLang="en-US" sz="1300">
              <a:latin typeface="ＭＳ Ｐゴシック"/>
            </a:rPr>
            <a:t>ポイント改善したが、依然として類似団体より高い水準にある。今後は多くの施設が大規模改修等の時期を迎えることから、各種事業の必要性や緊急性を見極め、地方債発行額の抑制に努めるとともに、将来負担の抑制に資する財政調整基金の増強に努め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41" name="直線コネクタ 440"/>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2"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3" name="直線コネクタ 442"/>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157127</xdr:rowOff>
    </xdr:from>
    <xdr:to>
      <xdr:col>24</xdr:col>
      <xdr:colOff>558800</xdr:colOff>
      <xdr:row>18</xdr:row>
      <xdr:rowOff>103646</xdr:rowOff>
    </xdr:to>
    <xdr:cxnSp macro="">
      <xdr:nvCxnSpPr>
        <xdr:cNvPr id="446" name="直線コネクタ 445"/>
        <xdr:cNvCxnSpPr/>
      </xdr:nvCxnSpPr>
      <xdr:spPr>
        <a:xfrm flipV="1">
          <a:off x="16179800" y="3071777"/>
          <a:ext cx="838200" cy="11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158626</xdr:rowOff>
    </xdr:from>
    <xdr:ext cx="762000" cy="259045"/>
    <xdr:sp macro="" textlink="">
      <xdr:nvSpPr>
        <xdr:cNvPr id="447" name="将来負担の状況平均値テキスト"/>
        <xdr:cNvSpPr txBox="1"/>
      </xdr:nvSpPr>
      <xdr:spPr>
        <a:xfrm>
          <a:off x="17106900" y="23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8" name="フローチャート : 判断 447"/>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103646</xdr:rowOff>
    </xdr:from>
    <xdr:to>
      <xdr:col>23</xdr:col>
      <xdr:colOff>406400</xdr:colOff>
      <xdr:row>19</xdr:row>
      <xdr:rowOff>24695</xdr:rowOff>
    </xdr:to>
    <xdr:cxnSp macro="">
      <xdr:nvCxnSpPr>
        <xdr:cNvPr id="449" name="直線コネクタ 448"/>
        <xdr:cNvCxnSpPr/>
      </xdr:nvCxnSpPr>
      <xdr:spPr>
        <a:xfrm flipV="1">
          <a:off x="15290800" y="318974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50" name="フローチャート : 判断 449"/>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51" name="テキスト ボックス 450"/>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24695</xdr:rowOff>
    </xdr:from>
    <xdr:to>
      <xdr:col>22</xdr:col>
      <xdr:colOff>203200</xdr:colOff>
      <xdr:row>19</xdr:row>
      <xdr:rowOff>76976</xdr:rowOff>
    </xdr:to>
    <xdr:cxnSp macro="">
      <xdr:nvCxnSpPr>
        <xdr:cNvPr id="452" name="直線コネクタ 451"/>
        <xdr:cNvCxnSpPr/>
      </xdr:nvCxnSpPr>
      <xdr:spPr>
        <a:xfrm flipV="1">
          <a:off x="14401800" y="328224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156986</xdr:rowOff>
    </xdr:from>
    <xdr:to>
      <xdr:col>22</xdr:col>
      <xdr:colOff>254000</xdr:colOff>
      <xdr:row>16</xdr:row>
      <xdr:rowOff>87136</xdr:rowOff>
    </xdr:to>
    <xdr:sp macro="" textlink="">
      <xdr:nvSpPr>
        <xdr:cNvPr id="453" name="フローチャート : 判断 452"/>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54" name="テキスト ボックス 453"/>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76976</xdr:rowOff>
    </xdr:from>
    <xdr:to>
      <xdr:col>21</xdr:col>
      <xdr:colOff>0</xdr:colOff>
      <xdr:row>19</xdr:row>
      <xdr:rowOff>123896</xdr:rowOff>
    </xdr:to>
    <xdr:cxnSp macro="">
      <xdr:nvCxnSpPr>
        <xdr:cNvPr id="455" name="直線コネクタ 454"/>
        <xdr:cNvCxnSpPr/>
      </xdr:nvCxnSpPr>
      <xdr:spPr>
        <a:xfrm flipV="1">
          <a:off x="13512800" y="3334526"/>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13688</xdr:rowOff>
    </xdr:from>
    <xdr:to>
      <xdr:col>21</xdr:col>
      <xdr:colOff>50800</xdr:colOff>
      <xdr:row>16</xdr:row>
      <xdr:rowOff>115288</xdr:rowOff>
    </xdr:to>
    <xdr:sp macro="" textlink="">
      <xdr:nvSpPr>
        <xdr:cNvPr id="456" name="フローチャート : 判断 455"/>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7" name="テキスト ボックス 456"/>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8" name="フローチャート : 判断 457"/>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80027</xdr:rowOff>
    </xdr:from>
    <xdr:ext cx="762000" cy="259045"/>
    <xdr:sp macro="" textlink="">
      <xdr:nvSpPr>
        <xdr:cNvPr id="459" name="テキスト ボックス 458"/>
        <xdr:cNvSpPr txBox="1"/>
      </xdr:nvSpPr>
      <xdr:spPr>
        <a:xfrm>
          <a:off x="1313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106327</xdr:rowOff>
    </xdr:from>
    <xdr:to>
      <xdr:col>24</xdr:col>
      <xdr:colOff>609600</xdr:colOff>
      <xdr:row>18</xdr:row>
      <xdr:rowOff>36477</xdr:rowOff>
    </xdr:to>
    <xdr:sp macro="" textlink="">
      <xdr:nvSpPr>
        <xdr:cNvPr id="465" name="円/楕円 464"/>
        <xdr:cNvSpPr/>
      </xdr:nvSpPr>
      <xdr:spPr>
        <a:xfrm>
          <a:off x="16967200" y="30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78404</xdr:rowOff>
    </xdr:from>
    <xdr:ext cx="762000" cy="259045"/>
    <xdr:sp macro="" textlink="">
      <xdr:nvSpPr>
        <xdr:cNvPr id="466" name="将来負担の状況該当値テキスト"/>
        <xdr:cNvSpPr txBox="1"/>
      </xdr:nvSpPr>
      <xdr:spPr>
        <a:xfrm>
          <a:off x="17106900" y="29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52846</xdr:rowOff>
    </xdr:from>
    <xdr:to>
      <xdr:col>23</xdr:col>
      <xdr:colOff>457200</xdr:colOff>
      <xdr:row>18</xdr:row>
      <xdr:rowOff>154446</xdr:rowOff>
    </xdr:to>
    <xdr:sp macro="" textlink="">
      <xdr:nvSpPr>
        <xdr:cNvPr id="467" name="円/楕円 466"/>
        <xdr:cNvSpPr/>
      </xdr:nvSpPr>
      <xdr:spPr>
        <a:xfrm>
          <a:off x="16129000" y="313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139223</xdr:rowOff>
    </xdr:from>
    <xdr:ext cx="736600" cy="259045"/>
    <xdr:sp macro="" textlink="">
      <xdr:nvSpPr>
        <xdr:cNvPr id="468" name="テキスト ボックス 467"/>
        <xdr:cNvSpPr txBox="1"/>
      </xdr:nvSpPr>
      <xdr:spPr>
        <a:xfrm>
          <a:off x="15798800" y="3225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145344</xdr:rowOff>
    </xdr:from>
    <xdr:to>
      <xdr:col>22</xdr:col>
      <xdr:colOff>254000</xdr:colOff>
      <xdr:row>19</xdr:row>
      <xdr:rowOff>75495</xdr:rowOff>
    </xdr:to>
    <xdr:sp macro="" textlink="">
      <xdr:nvSpPr>
        <xdr:cNvPr id="469" name="円/楕円 468"/>
        <xdr:cNvSpPr/>
      </xdr:nvSpPr>
      <xdr:spPr>
        <a:xfrm>
          <a:off x="15240000" y="323144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60272</xdr:rowOff>
    </xdr:from>
    <xdr:ext cx="762000" cy="259045"/>
    <xdr:sp macro="" textlink="">
      <xdr:nvSpPr>
        <xdr:cNvPr id="470" name="テキスト ボックス 469"/>
        <xdr:cNvSpPr txBox="1"/>
      </xdr:nvSpPr>
      <xdr:spPr>
        <a:xfrm>
          <a:off x="14909800" y="331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26176</xdr:rowOff>
    </xdr:from>
    <xdr:to>
      <xdr:col>21</xdr:col>
      <xdr:colOff>50800</xdr:colOff>
      <xdr:row>19</xdr:row>
      <xdr:rowOff>127776</xdr:rowOff>
    </xdr:to>
    <xdr:sp macro="" textlink="">
      <xdr:nvSpPr>
        <xdr:cNvPr id="471" name="円/楕円 470"/>
        <xdr:cNvSpPr/>
      </xdr:nvSpPr>
      <xdr:spPr>
        <a:xfrm>
          <a:off x="14351000" y="32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112553</xdr:rowOff>
    </xdr:from>
    <xdr:ext cx="762000" cy="259045"/>
    <xdr:sp macro="" textlink="">
      <xdr:nvSpPr>
        <xdr:cNvPr id="472" name="テキスト ボックス 471"/>
        <xdr:cNvSpPr txBox="1"/>
      </xdr:nvSpPr>
      <xdr:spPr>
        <a:xfrm>
          <a:off x="14020800" y="337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73096</xdr:rowOff>
    </xdr:from>
    <xdr:to>
      <xdr:col>19</xdr:col>
      <xdr:colOff>533400</xdr:colOff>
      <xdr:row>20</xdr:row>
      <xdr:rowOff>3246</xdr:rowOff>
    </xdr:to>
    <xdr:sp macro="" textlink="">
      <xdr:nvSpPr>
        <xdr:cNvPr id="473" name="円/楕円 472"/>
        <xdr:cNvSpPr/>
      </xdr:nvSpPr>
      <xdr:spPr>
        <a:xfrm>
          <a:off x="134620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159473</xdr:rowOff>
    </xdr:from>
    <xdr:ext cx="762000" cy="259045"/>
    <xdr:sp macro="" textlink="">
      <xdr:nvSpPr>
        <xdr:cNvPr id="474" name="テキスト ボックス 473"/>
        <xdr:cNvSpPr txBox="1"/>
      </xdr:nvSpPr>
      <xdr:spPr>
        <a:xfrm>
          <a:off x="13131800" y="341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人件費に係る経常収支比率は、類似団体内平均値より</a:t>
          </a:r>
          <a:r>
            <a:rPr kumimoji="1" lang="en-US" altLang="ja-JP" sz="1200">
              <a:latin typeface="ＭＳ Ｐゴシック"/>
            </a:rPr>
            <a:t>1.0</a:t>
          </a:r>
          <a:r>
            <a:rPr kumimoji="1" lang="ja-JP" altLang="en-US" sz="1200">
              <a:latin typeface="ＭＳ Ｐゴシック"/>
            </a:rPr>
            <a:t>ポイント低くなっている。地域手当は、</a:t>
          </a:r>
          <a:r>
            <a:rPr kumimoji="1" lang="en-US" altLang="ja-JP" sz="1200">
              <a:latin typeface="ＭＳ Ｐゴシック"/>
            </a:rPr>
            <a:t>19</a:t>
          </a:r>
          <a:r>
            <a:rPr kumimoji="1" lang="ja-JP" altLang="en-US" sz="1200">
              <a:latin typeface="ＭＳ Ｐゴシック"/>
            </a:rPr>
            <a:t>年度に</a:t>
          </a:r>
          <a:r>
            <a:rPr kumimoji="1" lang="en-US" altLang="ja-JP" sz="1200">
              <a:latin typeface="ＭＳ Ｐゴシック"/>
            </a:rPr>
            <a:t>8</a:t>
          </a:r>
          <a:r>
            <a:rPr kumimoji="1" lang="ja-JP" altLang="en-US" sz="1200">
              <a:latin typeface="ＭＳ Ｐゴシック"/>
            </a:rPr>
            <a:t>％だった支給率を段階的に引き下げ、</a:t>
          </a:r>
          <a:r>
            <a:rPr kumimoji="1" lang="en-US" altLang="ja-JP" sz="1200">
              <a:latin typeface="ＭＳ Ｐゴシック"/>
            </a:rPr>
            <a:t>22</a:t>
          </a:r>
          <a:r>
            <a:rPr kumimoji="1" lang="ja-JP" altLang="en-US" sz="1200">
              <a:latin typeface="ＭＳ Ｐゴシック"/>
            </a:rPr>
            <a:t>年度から</a:t>
          </a:r>
          <a:r>
            <a:rPr kumimoji="1" lang="en-US" altLang="ja-JP" sz="1200">
              <a:latin typeface="ＭＳ Ｐゴシック"/>
            </a:rPr>
            <a:t>3</a:t>
          </a:r>
          <a:r>
            <a:rPr kumimoji="1" lang="ja-JP" altLang="en-US" sz="1200">
              <a:latin typeface="ＭＳ Ｐゴシック"/>
            </a:rPr>
            <a:t>％としている。なお、国基準の引上げにより</a:t>
          </a:r>
          <a:r>
            <a:rPr kumimoji="1" lang="en-US" altLang="ja-JP" sz="1200">
              <a:latin typeface="ＭＳ Ｐゴシック"/>
            </a:rPr>
            <a:t>27</a:t>
          </a:r>
          <a:r>
            <a:rPr kumimoji="1" lang="ja-JP" altLang="en-US" sz="1200">
              <a:latin typeface="ＭＳ Ｐゴシック"/>
            </a:rPr>
            <a:t>年度は</a:t>
          </a:r>
          <a:r>
            <a:rPr kumimoji="1" lang="en-US" altLang="ja-JP" sz="1200">
              <a:latin typeface="ＭＳ Ｐゴシック"/>
            </a:rPr>
            <a:t>5</a:t>
          </a:r>
          <a:r>
            <a:rPr kumimoji="1" lang="ja-JP" altLang="en-US" sz="1200">
              <a:latin typeface="ＭＳ Ｐゴシック"/>
            </a:rPr>
            <a:t>％、</a:t>
          </a:r>
          <a:r>
            <a:rPr kumimoji="1" lang="en-US" altLang="ja-JP" sz="1200">
              <a:latin typeface="ＭＳ Ｐゴシック"/>
            </a:rPr>
            <a:t>28</a:t>
          </a:r>
          <a:r>
            <a:rPr kumimoji="1" lang="ja-JP" altLang="en-US" sz="1200">
              <a:latin typeface="ＭＳ Ｐゴシック"/>
            </a:rPr>
            <a:t>年度は</a:t>
          </a:r>
          <a:r>
            <a:rPr kumimoji="1" lang="en-US" altLang="ja-JP" sz="1200">
              <a:latin typeface="ＭＳ Ｐゴシック"/>
            </a:rPr>
            <a:t>6</a:t>
          </a:r>
          <a:r>
            <a:rPr kumimoji="1" lang="ja-JP" altLang="en-US" sz="1200">
              <a:latin typeface="ＭＳ Ｐゴシック"/>
            </a:rPr>
            <a:t>％としているが、国家公務員俸給表を基本とした給料表への切替えを行うなど、給料の適正化に取り組んでいる。また、職員数については、行政改革大綱実施計画に基づく職員削減計画により、更なる職員数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4536</xdr:rowOff>
    </xdr:from>
    <xdr:to>
      <xdr:col>7</xdr:col>
      <xdr:colOff>15875</xdr:colOff>
      <xdr:row>37</xdr:row>
      <xdr:rowOff>15422</xdr:rowOff>
    </xdr:to>
    <xdr:cxnSp macro="">
      <xdr:nvCxnSpPr>
        <xdr:cNvPr id="68" name="直線コネクタ 67"/>
        <xdr:cNvCxnSpPr/>
      </xdr:nvCxnSpPr>
      <xdr:spPr>
        <a:xfrm flipV="1">
          <a:off x="3987800" y="63481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34670</xdr:rowOff>
    </xdr:from>
    <xdr:ext cx="762000" cy="259045"/>
    <xdr:sp macro="" textlink="">
      <xdr:nvSpPr>
        <xdr:cNvPr id="69" name="人件費平均値テキスト"/>
        <xdr:cNvSpPr txBox="1"/>
      </xdr:nvSpPr>
      <xdr:spPr>
        <a:xfrm>
          <a:off x="4914900" y="637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15422</xdr:rowOff>
    </xdr:from>
    <xdr:to>
      <xdr:col>5</xdr:col>
      <xdr:colOff>549275</xdr:colOff>
      <xdr:row>37</xdr:row>
      <xdr:rowOff>37193</xdr:rowOff>
    </xdr:to>
    <xdr:cxnSp macro="">
      <xdr:nvCxnSpPr>
        <xdr:cNvPr id="71" name="直線コネクタ 70"/>
        <xdr:cNvCxnSpPr/>
      </xdr:nvCxnSpPr>
      <xdr:spPr>
        <a:xfrm flipV="1">
          <a:off x="3098800" y="6359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73" name="テキスト ボックス 72"/>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37</xdr:row>
      <xdr:rowOff>37193</xdr:rowOff>
    </xdr:to>
    <xdr:cxnSp macro="">
      <xdr:nvCxnSpPr>
        <xdr:cNvPr id="74" name="直線コネクタ 73"/>
        <xdr:cNvCxnSpPr/>
      </xdr:nvCxnSpPr>
      <xdr:spPr>
        <a:xfrm>
          <a:off x="2209800" y="6380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94542</xdr:rowOff>
    </xdr:from>
    <xdr:ext cx="762000" cy="259045"/>
    <xdr:sp macro="" textlink="">
      <xdr:nvSpPr>
        <xdr:cNvPr id="76" name="テキスト ボックス 75"/>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37193</xdr:rowOff>
    </xdr:from>
    <xdr:to>
      <xdr:col>3</xdr:col>
      <xdr:colOff>142875</xdr:colOff>
      <xdr:row>37</xdr:row>
      <xdr:rowOff>156936</xdr:rowOff>
    </xdr:to>
    <xdr:cxnSp macro="">
      <xdr:nvCxnSpPr>
        <xdr:cNvPr id="77" name="直線コネクタ 76"/>
        <xdr:cNvCxnSpPr/>
      </xdr:nvCxnSpPr>
      <xdr:spPr>
        <a:xfrm flipV="1">
          <a:off x="1320800" y="63808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125186</xdr:rowOff>
    </xdr:from>
    <xdr:to>
      <xdr:col>7</xdr:col>
      <xdr:colOff>66675</xdr:colOff>
      <xdr:row>37</xdr:row>
      <xdr:rowOff>55336</xdr:rowOff>
    </xdr:to>
    <xdr:sp macro="" textlink="">
      <xdr:nvSpPr>
        <xdr:cNvPr id="87" name="円/楕円 86"/>
        <xdr:cNvSpPr/>
      </xdr:nvSpPr>
      <xdr:spPr>
        <a:xfrm>
          <a:off x="47752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141713</xdr:rowOff>
    </xdr:from>
    <xdr:ext cx="762000" cy="259045"/>
    <xdr:sp macro="" textlink="">
      <xdr:nvSpPr>
        <xdr:cNvPr id="88" name="人件費該当値テキスト"/>
        <xdr:cNvSpPr txBox="1"/>
      </xdr:nvSpPr>
      <xdr:spPr>
        <a:xfrm>
          <a:off x="49149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136072</xdr:rowOff>
    </xdr:from>
    <xdr:to>
      <xdr:col>5</xdr:col>
      <xdr:colOff>600075</xdr:colOff>
      <xdr:row>37</xdr:row>
      <xdr:rowOff>66222</xdr:rowOff>
    </xdr:to>
    <xdr:sp macro="" textlink="">
      <xdr:nvSpPr>
        <xdr:cNvPr id="89" name="円/楕円 88"/>
        <xdr:cNvSpPr/>
      </xdr:nvSpPr>
      <xdr:spPr>
        <a:xfrm>
          <a:off x="3937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76399</xdr:rowOff>
    </xdr:from>
    <xdr:ext cx="736600" cy="259045"/>
    <xdr:sp macro="" textlink="">
      <xdr:nvSpPr>
        <xdr:cNvPr id="90" name="テキスト ボックス 89"/>
        <xdr:cNvSpPr txBox="1"/>
      </xdr:nvSpPr>
      <xdr:spPr>
        <a:xfrm>
          <a:off x="3606800" y="607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91" name="円/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157843</xdr:rowOff>
    </xdr:from>
    <xdr:to>
      <xdr:col>3</xdr:col>
      <xdr:colOff>193675</xdr:colOff>
      <xdr:row>37</xdr:row>
      <xdr:rowOff>87993</xdr:rowOff>
    </xdr:to>
    <xdr:sp macro="" textlink="">
      <xdr:nvSpPr>
        <xdr:cNvPr id="93" name="円/楕円 92"/>
        <xdr:cNvSpPr/>
      </xdr:nvSpPr>
      <xdr:spPr>
        <a:xfrm>
          <a:off x="2159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98170</xdr:rowOff>
    </xdr:from>
    <xdr:ext cx="762000" cy="259045"/>
    <xdr:sp macro="" textlink="">
      <xdr:nvSpPr>
        <xdr:cNvPr id="94" name="テキスト ボックス 93"/>
        <xdr:cNvSpPr txBox="1"/>
      </xdr:nvSpPr>
      <xdr:spPr>
        <a:xfrm>
          <a:off x="1828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95" name="円/楕円 94"/>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21062</xdr:rowOff>
    </xdr:from>
    <xdr:ext cx="762000" cy="259045"/>
    <xdr:sp macro="" textlink="">
      <xdr:nvSpPr>
        <xdr:cNvPr id="96" name="テキスト ボックス 95"/>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物件費に係る経常収支比率は、子ども・子育て支援新制度に係る経費の性質別計上方法の変更により、一部の経費が扶助費及び補助費等に移行し大幅減となったものの、依然として類似団体と比べて高い水準にある。要因としては、行政改革大綱実施計画に基づき民間活力の有効活用を推進していること、備品等の更新の際に予算の平均化を図るためリースとしていることが考えられる。民間活力の有効活用は、人件費の抑制につながるとともに効率化が図れることから、今後も推進するとともに、需用費等の経常経費削減の徹底化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67564</xdr:rowOff>
    </xdr:from>
    <xdr:to>
      <xdr:col>24</xdr:col>
      <xdr:colOff>31750</xdr:colOff>
      <xdr:row>16</xdr:row>
      <xdr:rowOff>131572</xdr:rowOff>
    </xdr:to>
    <xdr:cxnSp macro="">
      <xdr:nvCxnSpPr>
        <xdr:cNvPr id="127" name="直線コネクタ 126"/>
        <xdr:cNvCxnSpPr/>
      </xdr:nvCxnSpPr>
      <xdr:spPr>
        <a:xfrm flipV="1">
          <a:off x="15671800" y="28107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131572</xdr:rowOff>
    </xdr:from>
    <xdr:to>
      <xdr:col>22</xdr:col>
      <xdr:colOff>565150</xdr:colOff>
      <xdr:row>16</xdr:row>
      <xdr:rowOff>131572</xdr:rowOff>
    </xdr:to>
    <xdr:cxnSp macro="">
      <xdr:nvCxnSpPr>
        <xdr:cNvPr id="130" name="直線コネクタ 129"/>
        <xdr:cNvCxnSpPr/>
      </xdr:nvCxnSpPr>
      <xdr:spPr>
        <a:xfrm>
          <a:off x="14782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90424</xdr:rowOff>
    </xdr:from>
    <xdr:to>
      <xdr:col>21</xdr:col>
      <xdr:colOff>361950</xdr:colOff>
      <xdr:row>16</xdr:row>
      <xdr:rowOff>131572</xdr:rowOff>
    </xdr:to>
    <xdr:cxnSp macro="">
      <xdr:nvCxnSpPr>
        <xdr:cNvPr id="133" name="直線コネクタ 132"/>
        <xdr:cNvCxnSpPr/>
      </xdr:nvCxnSpPr>
      <xdr:spPr>
        <a:xfrm>
          <a:off x="13893800" y="2833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90424</xdr:rowOff>
    </xdr:to>
    <xdr:cxnSp macro="">
      <xdr:nvCxnSpPr>
        <xdr:cNvPr id="136" name="直線コネクタ 135"/>
        <xdr:cNvCxnSpPr/>
      </xdr:nvCxnSpPr>
      <xdr:spPr>
        <a:xfrm>
          <a:off x="13004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46" name="円/楕円 145"/>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160291</xdr:rowOff>
    </xdr:from>
    <xdr:ext cx="762000" cy="259045"/>
    <xdr:sp macro="" textlink="">
      <xdr:nvSpPr>
        <xdr:cNvPr id="147" name="物件費該当値テキスト"/>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80772</xdr:rowOff>
    </xdr:from>
    <xdr:to>
      <xdr:col>22</xdr:col>
      <xdr:colOff>615950</xdr:colOff>
      <xdr:row>17</xdr:row>
      <xdr:rowOff>10922</xdr:rowOff>
    </xdr:to>
    <xdr:sp macro="" textlink="">
      <xdr:nvSpPr>
        <xdr:cNvPr id="148" name="円/楕円 147"/>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49" name="テキスト ボックス 148"/>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80772</xdr:rowOff>
    </xdr:from>
    <xdr:to>
      <xdr:col>21</xdr:col>
      <xdr:colOff>412750</xdr:colOff>
      <xdr:row>17</xdr:row>
      <xdr:rowOff>10922</xdr:rowOff>
    </xdr:to>
    <xdr:sp macro="" textlink="">
      <xdr:nvSpPr>
        <xdr:cNvPr id="150" name="円/楕円 149"/>
        <xdr:cNvSpPr/>
      </xdr:nvSpPr>
      <xdr:spPr>
        <a:xfrm>
          <a:off x="14732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167149</xdr:rowOff>
    </xdr:from>
    <xdr:ext cx="762000" cy="259045"/>
    <xdr:sp macro="" textlink="">
      <xdr:nvSpPr>
        <xdr:cNvPr id="151" name="テキスト ボックス 15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39624</xdr:rowOff>
    </xdr:from>
    <xdr:to>
      <xdr:col>20</xdr:col>
      <xdr:colOff>209550</xdr:colOff>
      <xdr:row>16</xdr:row>
      <xdr:rowOff>141224</xdr:rowOff>
    </xdr:to>
    <xdr:sp macro="" textlink="">
      <xdr:nvSpPr>
        <xdr:cNvPr id="152" name="円/楕円 151"/>
        <xdr:cNvSpPr/>
      </xdr:nvSpPr>
      <xdr:spPr>
        <a:xfrm>
          <a:off x="13843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126001</xdr:rowOff>
    </xdr:from>
    <xdr:ext cx="762000" cy="259045"/>
    <xdr:sp macro="" textlink="">
      <xdr:nvSpPr>
        <xdr:cNvPr id="153" name="テキスト ボックス 152"/>
        <xdr:cNvSpPr txBox="1"/>
      </xdr:nvSpPr>
      <xdr:spPr>
        <a:xfrm>
          <a:off x="13512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4" name="円/楕円 153"/>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5" name="テキスト ボックス 154"/>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対象者拡大による子ども医療費の増、障がい者施設支援給付費の増などに加え、子ども・子育て支援新制度に係る経費の性質別計上方法の変更に伴い物件費から移行した私立保育所委託費の皆増などにより、前年度に比べ大幅増となった。今後も少子高齢化対策に伴う社会保障関係費等の増加が見込まれることから、引き続き給付の適正化、事業の見直し等を図り、真に必要な給付を行う。</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58</xdr:row>
      <xdr:rowOff>143328</xdr:rowOff>
    </xdr:to>
    <xdr:cxnSp macro="">
      <xdr:nvCxnSpPr>
        <xdr:cNvPr id="190" name="直線コネクタ 189"/>
        <xdr:cNvCxnSpPr/>
      </xdr:nvCxnSpPr>
      <xdr:spPr>
        <a:xfrm>
          <a:off x="3987800" y="9809843"/>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57</xdr:row>
      <xdr:rowOff>37193</xdr:rowOff>
    </xdr:to>
    <xdr:cxnSp macro="">
      <xdr:nvCxnSpPr>
        <xdr:cNvPr id="193" name="直線コネクタ 192"/>
        <xdr:cNvCxnSpPr/>
      </xdr:nvCxnSpPr>
      <xdr:spPr>
        <a:xfrm>
          <a:off x="3098800" y="97118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121755</xdr:rowOff>
    </xdr:from>
    <xdr:ext cx="736600" cy="259045"/>
    <xdr:sp macro="" textlink="">
      <xdr:nvSpPr>
        <xdr:cNvPr id="195" name="テキスト ボックス 194"/>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143328</xdr:rowOff>
    </xdr:to>
    <xdr:cxnSp macro="">
      <xdr:nvCxnSpPr>
        <xdr:cNvPr id="196" name="直線コネクタ 195"/>
        <xdr:cNvCxnSpPr/>
      </xdr:nvCxnSpPr>
      <xdr:spPr>
        <a:xfrm flipV="1">
          <a:off x="2209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40112</xdr:rowOff>
    </xdr:from>
    <xdr:ext cx="762000" cy="259045"/>
    <xdr:sp macro="" textlink="">
      <xdr:nvSpPr>
        <xdr:cNvPr id="198" name="テキスト ボックス 197"/>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143328</xdr:rowOff>
    </xdr:from>
    <xdr:to>
      <xdr:col>3</xdr:col>
      <xdr:colOff>142875</xdr:colOff>
      <xdr:row>57</xdr:row>
      <xdr:rowOff>4535</xdr:rowOff>
    </xdr:to>
    <xdr:cxnSp macro="">
      <xdr:nvCxnSpPr>
        <xdr:cNvPr id="199" name="直線コネクタ 198"/>
        <xdr:cNvCxnSpPr/>
      </xdr:nvCxnSpPr>
      <xdr:spPr>
        <a:xfrm flipV="1">
          <a:off x="1320800" y="97445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212" name="テキスト ボックス 211"/>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4" name="テキスト ボックス 21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92528</xdr:rowOff>
    </xdr:from>
    <xdr:to>
      <xdr:col>3</xdr:col>
      <xdr:colOff>193675</xdr:colOff>
      <xdr:row>57</xdr:row>
      <xdr:rowOff>22678</xdr:rowOff>
    </xdr:to>
    <xdr:sp macro="" textlink="">
      <xdr:nvSpPr>
        <xdr:cNvPr id="215" name="円/楕円 214"/>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7455</xdr:rowOff>
    </xdr:from>
    <xdr:ext cx="762000" cy="259045"/>
    <xdr:sp macro="" textlink="">
      <xdr:nvSpPr>
        <xdr:cNvPr id="216" name="テキスト ボックス 215"/>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7" name="円/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8" name="テキスト ボックス 217"/>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維持補修費と特別会計への繰出金であり、維持補修費は減となったものの、後期高齢者医療特別会計繰出金、介護保険特別会計繰出金等の増により繰出金が増となったことから、全体で増加となった。高齢化により医療関連特別会計への繰出金は年々増加傾向にあることから、引き続き繰出基準に基づく適正な繰出しを行う一方で、一般会計からの基準外繰出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152400</xdr:rowOff>
    </xdr:from>
    <xdr:to>
      <xdr:col>24</xdr:col>
      <xdr:colOff>31750</xdr:colOff>
      <xdr:row>57</xdr:row>
      <xdr:rowOff>44450</xdr:rowOff>
    </xdr:to>
    <xdr:cxnSp macro="">
      <xdr:nvCxnSpPr>
        <xdr:cNvPr id="251" name="直線コネクタ 250"/>
        <xdr:cNvCxnSpPr/>
      </xdr:nvCxnSpPr>
      <xdr:spPr>
        <a:xfrm>
          <a:off x="15671800" y="9753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76200</xdr:rowOff>
    </xdr:from>
    <xdr:to>
      <xdr:col>22</xdr:col>
      <xdr:colOff>565150</xdr:colOff>
      <xdr:row>56</xdr:row>
      <xdr:rowOff>152400</xdr:rowOff>
    </xdr:to>
    <xdr:cxnSp macro="">
      <xdr:nvCxnSpPr>
        <xdr:cNvPr id="254" name="直線コネクタ 253"/>
        <xdr:cNvCxnSpPr/>
      </xdr:nvCxnSpPr>
      <xdr:spPr>
        <a:xfrm>
          <a:off x="14782800" y="9677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0</xdr:rowOff>
    </xdr:from>
    <xdr:to>
      <xdr:col>21</xdr:col>
      <xdr:colOff>361950</xdr:colOff>
      <xdr:row>56</xdr:row>
      <xdr:rowOff>76200</xdr:rowOff>
    </xdr:to>
    <xdr:cxnSp macro="">
      <xdr:nvCxnSpPr>
        <xdr:cNvPr id="257" name="直線コネクタ 256"/>
        <xdr:cNvCxnSpPr/>
      </xdr:nvCxnSpPr>
      <xdr:spPr>
        <a:xfrm>
          <a:off x="13893800" y="960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0</xdr:rowOff>
    </xdr:from>
    <xdr:to>
      <xdr:col>20</xdr:col>
      <xdr:colOff>158750</xdr:colOff>
      <xdr:row>56</xdr:row>
      <xdr:rowOff>12700</xdr:rowOff>
    </xdr:to>
    <xdr:cxnSp macro="">
      <xdr:nvCxnSpPr>
        <xdr:cNvPr id="260" name="直線コネクタ 259"/>
        <xdr:cNvCxnSpPr/>
      </xdr:nvCxnSpPr>
      <xdr:spPr>
        <a:xfrm flipV="1">
          <a:off x="13004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70" name="円/楕円 269"/>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71"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101600</xdr:rowOff>
    </xdr:from>
    <xdr:to>
      <xdr:col>22</xdr:col>
      <xdr:colOff>615950</xdr:colOff>
      <xdr:row>57</xdr:row>
      <xdr:rowOff>31750</xdr:rowOff>
    </xdr:to>
    <xdr:sp macro="" textlink="">
      <xdr:nvSpPr>
        <xdr:cNvPr id="272" name="円/楕円 271"/>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73" name="テキスト ボックス 272"/>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25400</xdr:rowOff>
    </xdr:from>
    <xdr:to>
      <xdr:col>21</xdr:col>
      <xdr:colOff>412750</xdr:colOff>
      <xdr:row>56</xdr:row>
      <xdr:rowOff>127000</xdr:rowOff>
    </xdr:to>
    <xdr:sp macro="" textlink="">
      <xdr:nvSpPr>
        <xdr:cNvPr id="274" name="円/楕円 273"/>
        <xdr:cNvSpPr/>
      </xdr:nvSpPr>
      <xdr:spPr>
        <a:xfrm>
          <a:off x="14732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111777</xdr:rowOff>
    </xdr:from>
    <xdr:ext cx="762000" cy="259045"/>
    <xdr:sp macro="" textlink="">
      <xdr:nvSpPr>
        <xdr:cNvPr id="275" name="テキスト ボックス 274"/>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6" name="円/楕円 275"/>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7" name="テキスト ボックス 27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ja-JP" altLang="en-US" sz="1300">
              <a:solidFill>
                <a:schemeClr val="dk1"/>
              </a:solidFill>
              <a:effectLst/>
              <a:latin typeface="+mn-lt"/>
              <a:ea typeface="+mn-ea"/>
              <a:cs typeface="+mn-cs"/>
            </a:rPr>
            <a:t>子ども・子育て支援新制度に係る経費の性質別計上方法の変更に伴い、一部の経費が物件費から移行し増となったものの、</a:t>
          </a:r>
          <a:r>
            <a:rPr kumimoji="1" lang="ja-JP" altLang="en-US" sz="1300">
              <a:latin typeface="ＭＳ Ｐゴシック"/>
            </a:rPr>
            <a:t>類似団体と比べてかなり低い水準にある。これまでも各種団体への補助金支出に一定の基準を設け、公平・公正な審査、執行等に努めてきたが、</a:t>
          </a:r>
          <a:r>
            <a:rPr kumimoji="1" lang="en-US" altLang="ja-JP" sz="1300">
              <a:latin typeface="ＭＳ Ｐゴシック"/>
            </a:rPr>
            <a:t>28</a:t>
          </a:r>
          <a:r>
            <a:rPr kumimoji="1" lang="ja-JP" altLang="en-US" sz="1300">
              <a:latin typeface="ＭＳ Ｐゴシック"/>
            </a:rPr>
            <a:t>年度からは</a:t>
          </a:r>
          <a:r>
            <a:rPr kumimoji="1" lang="ja-JP" altLang="ja-JP" sz="1300">
              <a:solidFill>
                <a:schemeClr val="dk1"/>
              </a:solidFill>
              <a:effectLst/>
              <a:latin typeface="+mn-lt"/>
              <a:ea typeface="+mn-ea"/>
              <a:cs typeface="+mn-cs"/>
            </a:rPr>
            <a:t>補助金</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交付規則</a:t>
          </a:r>
          <a:r>
            <a:rPr kumimoji="1" lang="ja-JP" altLang="en-US" sz="1300">
              <a:solidFill>
                <a:schemeClr val="dk1"/>
              </a:solidFill>
              <a:effectLst/>
              <a:latin typeface="+mn-lt"/>
              <a:ea typeface="+mn-ea"/>
              <a:cs typeface="+mn-cs"/>
            </a:rPr>
            <a:t>を全部改正し</a:t>
          </a:r>
          <a:r>
            <a:rPr kumimoji="1" lang="ja-JP" altLang="en-US" sz="1300">
              <a:latin typeface="ＭＳ Ｐゴシック"/>
            </a:rPr>
            <a:t>、更なる適正性の確保を図っている。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101600</xdr:rowOff>
    </xdr:from>
    <xdr:to>
      <xdr:col>24</xdr:col>
      <xdr:colOff>31750</xdr:colOff>
      <xdr:row>32</xdr:row>
      <xdr:rowOff>139700</xdr:rowOff>
    </xdr:to>
    <xdr:cxnSp macro="">
      <xdr:nvCxnSpPr>
        <xdr:cNvPr id="312" name="直線コネクタ 311"/>
        <xdr:cNvCxnSpPr/>
      </xdr:nvCxnSpPr>
      <xdr:spPr>
        <a:xfrm>
          <a:off x="15671800" y="558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101600</xdr:rowOff>
    </xdr:from>
    <xdr:to>
      <xdr:col>22</xdr:col>
      <xdr:colOff>565150</xdr:colOff>
      <xdr:row>32</xdr:row>
      <xdr:rowOff>101600</xdr:rowOff>
    </xdr:to>
    <xdr:cxnSp macro="">
      <xdr:nvCxnSpPr>
        <xdr:cNvPr id="315" name="直線コネクタ 314"/>
        <xdr:cNvCxnSpPr/>
      </xdr:nvCxnSpPr>
      <xdr:spPr>
        <a:xfrm>
          <a:off x="14782800" y="55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101600</xdr:rowOff>
    </xdr:from>
    <xdr:to>
      <xdr:col>21</xdr:col>
      <xdr:colOff>361950</xdr:colOff>
      <xdr:row>32</xdr:row>
      <xdr:rowOff>114300</xdr:rowOff>
    </xdr:to>
    <xdr:cxnSp macro="">
      <xdr:nvCxnSpPr>
        <xdr:cNvPr id="318" name="直線コネクタ 317"/>
        <xdr:cNvCxnSpPr/>
      </xdr:nvCxnSpPr>
      <xdr:spPr>
        <a:xfrm flipV="1">
          <a:off x="13893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101600</xdr:rowOff>
    </xdr:from>
    <xdr:to>
      <xdr:col>20</xdr:col>
      <xdr:colOff>158750</xdr:colOff>
      <xdr:row>32</xdr:row>
      <xdr:rowOff>114300</xdr:rowOff>
    </xdr:to>
    <xdr:cxnSp macro="">
      <xdr:nvCxnSpPr>
        <xdr:cNvPr id="321" name="直線コネクタ 320"/>
        <xdr:cNvCxnSpPr/>
      </xdr:nvCxnSpPr>
      <xdr:spPr>
        <a:xfrm>
          <a:off x="13004800" y="558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88900</xdr:rowOff>
    </xdr:from>
    <xdr:to>
      <xdr:col>24</xdr:col>
      <xdr:colOff>82550</xdr:colOff>
      <xdr:row>33</xdr:row>
      <xdr:rowOff>19050</xdr:rowOff>
    </xdr:to>
    <xdr:sp macro="" textlink="">
      <xdr:nvSpPr>
        <xdr:cNvPr id="331" name="円/楕円 330"/>
        <xdr:cNvSpPr/>
      </xdr:nvSpPr>
      <xdr:spPr>
        <a:xfrm>
          <a:off x="164592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31</xdr:row>
      <xdr:rowOff>168927</xdr:rowOff>
    </xdr:from>
    <xdr:ext cx="762000" cy="259045"/>
    <xdr:sp macro="" textlink="">
      <xdr:nvSpPr>
        <xdr:cNvPr id="332" name="補助費等該当値テキスト"/>
        <xdr:cNvSpPr txBox="1"/>
      </xdr:nvSpPr>
      <xdr:spPr>
        <a:xfrm>
          <a:off x="16598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50800</xdr:rowOff>
    </xdr:from>
    <xdr:to>
      <xdr:col>22</xdr:col>
      <xdr:colOff>615950</xdr:colOff>
      <xdr:row>32</xdr:row>
      <xdr:rowOff>152400</xdr:rowOff>
    </xdr:to>
    <xdr:sp macro="" textlink="">
      <xdr:nvSpPr>
        <xdr:cNvPr id="333" name="円/楕円 332"/>
        <xdr:cNvSpPr/>
      </xdr:nvSpPr>
      <xdr:spPr>
        <a:xfrm>
          <a:off x="15621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30</xdr:row>
      <xdr:rowOff>162577</xdr:rowOff>
    </xdr:from>
    <xdr:ext cx="736600" cy="259045"/>
    <xdr:sp macro="" textlink="">
      <xdr:nvSpPr>
        <xdr:cNvPr id="334" name="テキスト ボックス 333"/>
        <xdr:cNvSpPr txBox="1"/>
      </xdr:nvSpPr>
      <xdr:spPr>
        <a:xfrm>
          <a:off x="15290800" y="530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50800</xdr:rowOff>
    </xdr:from>
    <xdr:to>
      <xdr:col>21</xdr:col>
      <xdr:colOff>412750</xdr:colOff>
      <xdr:row>32</xdr:row>
      <xdr:rowOff>152400</xdr:rowOff>
    </xdr:to>
    <xdr:sp macro="" textlink="">
      <xdr:nvSpPr>
        <xdr:cNvPr id="335" name="円/楕円 334"/>
        <xdr:cNvSpPr/>
      </xdr:nvSpPr>
      <xdr:spPr>
        <a:xfrm>
          <a:off x="14732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30</xdr:row>
      <xdr:rowOff>162577</xdr:rowOff>
    </xdr:from>
    <xdr:ext cx="762000" cy="259045"/>
    <xdr:sp macro="" textlink="">
      <xdr:nvSpPr>
        <xdr:cNvPr id="336" name="テキスト ボックス 335"/>
        <xdr:cNvSpPr txBox="1"/>
      </xdr:nvSpPr>
      <xdr:spPr>
        <a:xfrm>
          <a:off x="14401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63500</xdr:rowOff>
    </xdr:from>
    <xdr:to>
      <xdr:col>20</xdr:col>
      <xdr:colOff>209550</xdr:colOff>
      <xdr:row>32</xdr:row>
      <xdr:rowOff>165100</xdr:rowOff>
    </xdr:to>
    <xdr:sp macro="" textlink="">
      <xdr:nvSpPr>
        <xdr:cNvPr id="337" name="円/楕円 336"/>
        <xdr:cNvSpPr/>
      </xdr:nvSpPr>
      <xdr:spPr>
        <a:xfrm>
          <a:off x="138430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3827</xdr:rowOff>
    </xdr:from>
    <xdr:ext cx="762000" cy="259045"/>
    <xdr:sp macro="" textlink="">
      <xdr:nvSpPr>
        <xdr:cNvPr id="338" name="テキスト ボックス 337"/>
        <xdr:cNvSpPr txBox="1"/>
      </xdr:nvSpPr>
      <xdr:spPr>
        <a:xfrm>
          <a:off x="13512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50800</xdr:rowOff>
    </xdr:from>
    <xdr:to>
      <xdr:col>19</xdr:col>
      <xdr:colOff>6350</xdr:colOff>
      <xdr:row>32</xdr:row>
      <xdr:rowOff>152400</xdr:rowOff>
    </xdr:to>
    <xdr:sp macro="" textlink="">
      <xdr:nvSpPr>
        <xdr:cNvPr id="339" name="円/楕円 338"/>
        <xdr:cNvSpPr/>
      </xdr:nvSpPr>
      <xdr:spPr>
        <a:xfrm>
          <a:off x="12954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30</xdr:row>
      <xdr:rowOff>162577</xdr:rowOff>
    </xdr:from>
    <xdr:ext cx="762000" cy="259045"/>
    <xdr:sp macro="" textlink="">
      <xdr:nvSpPr>
        <xdr:cNvPr id="340" name="テキスト ボックス 339"/>
        <xdr:cNvSpPr txBox="1"/>
      </xdr:nvSpPr>
      <xdr:spPr>
        <a:xfrm>
          <a:off x="12623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200">
              <a:latin typeface="ＭＳ Ｐゴシック"/>
            </a:rPr>
            <a:t>公債費に係る経常収支比率は、類似団体と比べて高い水準にある。合併時に決定した新市建設計画に基づき、合併特例債を有効活用してきたことが一因であるが、今後</a:t>
          </a:r>
          <a:r>
            <a:rPr kumimoji="1" lang="ja-JP" altLang="ja-JP" sz="1200">
              <a:solidFill>
                <a:schemeClr val="dk1"/>
              </a:solidFill>
              <a:effectLst/>
              <a:latin typeface="+mn-lt"/>
              <a:ea typeface="+mn-ea"/>
              <a:cs typeface="+mn-cs"/>
            </a:rPr>
            <a:t>残高は</a:t>
          </a:r>
          <a:r>
            <a:rPr kumimoji="1" lang="ja-JP" altLang="en-US" sz="1200">
              <a:latin typeface="ＭＳ Ｐゴシック"/>
            </a:rPr>
            <a:t>減少が見込まれるものの、公債費全体では</a:t>
          </a:r>
          <a:r>
            <a:rPr kumimoji="1" lang="ja-JP" altLang="ja-JP" sz="1200">
              <a:solidFill>
                <a:schemeClr val="dk1"/>
              </a:solidFill>
              <a:effectLst/>
              <a:latin typeface="+mn-lt"/>
              <a:ea typeface="+mn-ea"/>
              <a:cs typeface="+mn-cs"/>
            </a:rPr>
            <a:t>臨時財政対策債</a:t>
          </a:r>
          <a:r>
            <a:rPr kumimoji="1" lang="ja-JP" altLang="en-US" sz="1200">
              <a:solidFill>
                <a:schemeClr val="dk1"/>
              </a:solidFill>
              <a:effectLst/>
              <a:latin typeface="+mn-lt"/>
              <a:ea typeface="+mn-ea"/>
              <a:cs typeface="+mn-cs"/>
            </a:rPr>
            <a:t>の増加等により、今後更に高い水準で推移する見込みである。</a:t>
          </a:r>
          <a:r>
            <a:rPr kumimoji="1" lang="en-US" altLang="ja-JP" sz="1200">
              <a:solidFill>
                <a:schemeClr val="dk1"/>
              </a:solidFill>
              <a:effectLst/>
              <a:latin typeface="+mn-ea"/>
              <a:ea typeface="+mn-ea"/>
              <a:cs typeface="+mn-cs"/>
            </a:rPr>
            <a:t>28</a:t>
          </a:r>
          <a:r>
            <a:rPr kumimoji="1" lang="ja-JP" altLang="en-US" sz="1200">
              <a:solidFill>
                <a:schemeClr val="dk1"/>
              </a:solidFill>
              <a:effectLst/>
              <a:latin typeface="+mn-ea"/>
              <a:ea typeface="+mn-ea"/>
              <a:cs typeface="+mn-cs"/>
            </a:rPr>
            <a:t>年度から</a:t>
          </a:r>
          <a:r>
            <a:rPr kumimoji="1" lang="en-US" altLang="ja-JP" sz="1200">
              <a:solidFill>
                <a:schemeClr val="dk1"/>
              </a:solidFill>
              <a:effectLst/>
              <a:latin typeface="+mn-ea"/>
              <a:ea typeface="+mn-ea"/>
              <a:cs typeface="+mn-cs"/>
            </a:rPr>
            <a:t>29</a:t>
          </a:r>
          <a:r>
            <a:rPr kumimoji="1" lang="ja-JP" altLang="en-US" sz="1200">
              <a:solidFill>
                <a:schemeClr val="dk1"/>
              </a:solidFill>
              <a:effectLst/>
              <a:latin typeface="+mn-ea"/>
              <a:ea typeface="+mn-ea"/>
              <a:cs typeface="+mn-cs"/>
            </a:rPr>
            <a:t>年度</a:t>
          </a:r>
          <a:r>
            <a:rPr kumimoji="1" lang="ja-JP" altLang="en-US" sz="1200">
              <a:solidFill>
                <a:schemeClr val="dk1"/>
              </a:solidFill>
              <a:effectLst/>
              <a:latin typeface="+mn-lt"/>
              <a:ea typeface="+mn-ea"/>
              <a:cs typeface="+mn-cs"/>
            </a:rPr>
            <a:t>にかけて多額の地方債の発行が見込まれる小中学校及び幼稚園空調設備設置事業を実施するため、公債費の増加が懸念されることから、各種事業の必要性や緊急性を見極め、地方債発行の抑制に努める。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50800</xdr:rowOff>
    </xdr:to>
    <xdr:cxnSp macro="">
      <xdr:nvCxnSpPr>
        <xdr:cNvPr id="373" name="直線コネクタ 372"/>
        <xdr:cNvCxnSpPr/>
      </xdr:nvCxnSpPr>
      <xdr:spPr>
        <a:xfrm>
          <a:off x="3987800" y="13401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69867</xdr:rowOff>
    </xdr:from>
    <xdr:ext cx="762000" cy="259045"/>
    <xdr:sp macro="" textlink="">
      <xdr:nvSpPr>
        <xdr:cNvPr id="374" name="公債費平均値テキスト"/>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104139</xdr:rowOff>
    </xdr:to>
    <xdr:cxnSp macro="">
      <xdr:nvCxnSpPr>
        <xdr:cNvPr id="376" name="直線コネクタ 375"/>
        <xdr:cNvCxnSpPr/>
      </xdr:nvCxnSpPr>
      <xdr:spPr>
        <a:xfrm flipV="1">
          <a:off x="3098800" y="13401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24147</xdr:rowOff>
    </xdr:from>
    <xdr:ext cx="736600" cy="259045"/>
    <xdr:sp macro="" textlink="">
      <xdr:nvSpPr>
        <xdr:cNvPr id="378" name="テキスト ボックス 377"/>
        <xdr:cNvSpPr txBox="1"/>
      </xdr:nvSpPr>
      <xdr:spPr>
        <a:xfrm>
          <a:off x="3606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104139</xdr:rowOff>
    </xdr:to>
    <xdr:cxnSp macro="">
      <xdr:nvCxnSpPr>
        <xdr:cNvPr id="379" name="直線コネクタ 378"/>
        <xdr:cNvCxnSpPr/>
      </xdr:nvCxnSpPr>
      <xdr:spPr>
        <a:xfrm>
          <a:off x="2209800" y="13462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138447</xdr:rowOff>
    </xdr:from>
    <xdr:ext cx="762000" cy="259045"/>
    <xdr:sp macro="" textlink="">
      <xdr:nvSpPr>
        <xdr:cNvPr id="381" name="テキスト ボックス 380"/>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73661</xdr:rowOff>
    </xdr:from>
    <xdr:to>
      <xdr:col>3</xdr:col>
      <xdr:colOff>142875</xdr:colOff>
      <xdr:row>78</xdr:row>
      <xdr:rowOff>88900</xdr:rowOff>
    </xdr:to>
    <xdr:cxnSp macro="">
      <xdr:nvCxnSpPr>
        <xdr:cNvPr id="382" name="直線コネクタ 381"/>
        <xdr:cNvCxnSpPr/>
      </xdr:nvCxnSpPr>
      <xdr:spPr>
        <a:xfrm>
          <a:off x="1320800" y="134467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84" name="テキスト ボックス 383"/>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86" name="テキスト ボックス 385"/>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92" name="円/楕円 391"/>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143527</xdr:rowOff>
    </xdr:from>
    <xdr:ext cx="762000" cy="259045"/>
    <xdr:sp macro="" textlink="">
      <xdr:nvSpPr>
        <xdr:cNvPr id="393"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4" name="円/楕円 393"/>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5" name="テキスト ボックス 394"/>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6" name="円/楕円 39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97" name="テキスト ボックス 39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8" name="円/楕円 397"/>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9" name="テキスト ボックス 398"/>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22861</xdr:rowOff>
    </xdr:from>
    <xdr:to>
      <xdr:col>1</xdr:col>
      <xdr:colOff>676275</xdr:colOff>
      <xdr:row>78</xdr:row>
      <xdr:rowOff>124461</xdr:rowOff>
    </xdr:to>
    <xdr:sp macro="" textlink="">
      <xdr:nvSpPr>
        <xdr:cNvPr id="400" name="円/楕円 399"/>
        <xdr:cNvSpPr/>
      </xdr:nvSpPr>
      <xdr:spPr>
        <a:xfrm>
          <a:off x="1270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109238</xdr:rowOff>
    </xdr:from>
    <xdr:ext cx="762000" cy="259045"/>
    <xdr:sp macro="" textlink="">
      <xdr:nvSpPr>
        <xdr:cNvPr id="401" name="テキスト ボックス 400"/>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公債費以外に係る経常収支比率は、前年度に比べて増加している。今後も扶助費などの義務的経費の増加が見込まれることから、</a:t>
          </a:r>
          <a:r>
            <a:rPr kumimoji="1" lang="ja-JP" altLang="ja-JP" sz="1300">
              <a:solidFill>
                <a:schemeClr val="dk1"/>
              </a:solidFill>
              <a:effectLst/>
              <a:latin typeface="+mn-lt"/>
              <a:ea typeface="+mn-ea"/>
              <a:cs typeface="+mn-cs"/>
            </a:rPr>
            <a:t>全事務事業見直し</a:t>
          </a:r>
          <a:r>
            <a:rPr kumimoji="1" lang="ja-JP" altLang="en-US" sz="1300">
              <a:solidFill>
                <a:schemeClr val="dk1"/>
              </a:solidFill>
              <a:effectLst/>
              <a:latin typeface="+mn-lt"/>
              <a:ea typeface="+mn-ea"/>
              <a:cs typeface="+mn-cs"/>
            </a:rPr>
            <a:t>によるスクラップ＆ビルド</a:t>
          </a:r>
          <a:r>
            <a:rPr kumimoji="1" lang="ja-JP" altLang="ja-JP" sz="1300">
              <a:solidFill>
                <a:schemeClr val="dk1"/>
              </a:solidFill>
              <a:effectLst/>
              <a:latin typeface="+mn-lt"/>
              <a:ea typeface="+mn-ea"/>
              <a:cs typeface="+mn-cs"/>
            </a:rPr>
            <a:t>を継続的に実施することで経費削減を進め</a:t>
          </a:r>
          <a:r>
            <a:rPr kumimoji="1" lang="ja-JP" altLang="en-US" sz="1300">
              <a:solidFill>
                <a:schemeClr val="dk1"/>
              </a:solidFill>
              <a:effectLst/>
              <a:latin typeface="+mn-lt"/>
              <a:ea typeface="+mn-ea"/>
              <a:cs typeface="+mn-cs"/>
            </a:rPr>
            <a:t>るとともに</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市税等の収納率向上に取り組み、経常一般財源の確保に努める。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104139</xdr:rowOff>
    </xdr:to>
    <xdr:cxnSp macro="">
      <xdr:nvCxnSpPr>
        <xdr:cNvPr id="434" name="直線コネクタ 433"/>
        <xdr:cNvCxnSpPr/>
      </xdr:nvCxnSpPr>
      <xdr:spPr>
        <a:xfrm>
          <a:off x="15671800" y="130581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139716</xdr:rowOff>
    </xdr:from>
    <xdr:ext cx="762000" cy="259045"/>
    <xdr:sp macro="" textlink="">
      <xdr:nvSpPr>
        <xdr:cNvPr id="435"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123190</xdr:rowOff>
    </xdr:from>
    <xdr:to>
      <xdr:col>22</xdr:col>
      <xdr:colOff>565150</xdr:colOff>
      <xdr:row>76</xdr:row>
      <xdr:rowOff>27939</xdr:rowOff>
    </xdr:to>
    <xdr:cxnSp macro="">
      <xdr:nvCxnSpPr>
        <xdr:cNvPr id="437" name="直線コネクタ 436"/>
        <xdr:cNvCxnSpPr/>
      </xdr:nvCxnSpPr>
      <xdr:spPr>
        <a:xfrm>
          <a:off x="14782800" y="129819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123190</xdr:rowOff>
    </xdr:to>
    <xdr:cxnSp macro="">
      <xdr:nvCxnSpPr>
        <xdr:cNvPr id="440" name="直線コネクタ 439"/>
        <xdr:cNvCxnSpPr/>
      </xdr:nvCxnSpPr>
      <xdr:spPr>
        <a:xfrm>
          <a:off x="13893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31750</xdr:rowOff>
    </xdr:from>
    <xdr:to>
      <xdr:col>20</xdr:col>
      <xdr:colOff>158750</xdr:colOff>
      <xdr:row>75</xdr:row>
      <xdr:rowOff>115570</xdr:rowOff>
    </xdr:to>
    <xdr:cxnSp macro="">
      <xdr:nvCxnSpPr>
        <xdr:cNvPr id="443" name="直線コネクタ 442"/>
        <xdr:cNvCxnSpPr/>
      </xdr:nvCxnSpPr>
      <xdr:spPr>
        <a:xfrm flipV="1">
          <a:off x="13004800" y="12890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53" name="円/楕円 452"/>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54"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55" name="円/楕円 454"/>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63516</xdr:rowOff>
    </xdr:from>
    <xdr:ext cx="736600" cy="259045"/>
    <xdr:sp macro="" textlink="">
      <xdr:nvSpPr>
        <xdr:cNvPr id="456" name="テキスト ボックス 455"/>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72390</xdr:rowOff>
    </xdr:from>
    <xdr:to>
      <xdr:col>21</xdr:col>
      <xdr:colOff>412750</xdr:colOff>
      <xdr:row>76</xdr:row>
      <xdr:rowOff>2539</xdr:rowOff>
    </xdr:to>
    <xdr:sp macro="" textlink="">
      <xdr:nvSpPr>
        <xdr:cNvPr id="457" name="円/楕円 456"/>
        <xdr:cNvSpPr/>
      </xdr:nvSpPr>
      <xdr:spPr>
        <a:xfrm>
          <a:off x="14732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58" name="テキスト ボックス 457"/>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59" name="円/楕円 458"/>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67327</xdr:rowOff>
    </xdr:from>
    <xdr:ext cx="762000" cy="259045"/>
    <xdr:sp macro="" textlink="">
      <xdr:nvSpPr>
        <xdr:cNvPr id="460" name="テキスト ボックス 459"/>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61" name="円/楕円 460"/>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151147</xdr:rowOff>
    </xdr:from>
    <xdr:ext cx="762000" cy="259045"/>
    <xdr:sp macro="" textlink="">
      <xdr:nvSpPr>
        <xdr:cNvPr id="462" name="テキスト ボックス 461"/>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千葉県野田市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121171</xdr:rowOff>
    </xdr:from>
    <xdr:to>
      <xdr:col>4</xdr:col>
      <xdr:colOff>1117600</xdr:colOff>
      <xdr:row>16</xdr:row>
      <xdr:rowOff>139116</xdr:rowOff>
    </xdr:to>
    <xdr:cxnSp macro="">
      <xdr:nvCxnSpPr>
        <xdr:cNvPr id="50" name="直線コネクタ 49"/>
        <xdr:cNvCxnSpPr/>
      </xdr:nvCxnSpPr>
      <xdr:spPr bwMode="auto">
        <a:xfrm>
          <a:off x="5003800" y="2911996"/>
          <a:ext cx="647700" cy="17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121171</xdr:rowOff>
    </xdr:from>
    <xdr:to>
      <xdr:col>4</xdr:col>
      <xdr:colOff>469900</xdr:colOff>
      <xdr:row>16</xdr:row>
      <xdr:rowOff>147307</xdr:rowOff>
    </xdr:to>
    <xdr:cxnSp macro="">
      <xdr:nvCxnSpPr>
        <xdr:cNvPr id="53" name="直線コネクタ 52"/>
        <xdr:cNvCxnSpPr/>
      </xdr:nvCxnSpPr>
      <xdr:spPr bwMode="auto">
        <a:xfrm flipV="1">
          <a:off x="4305300" y="2911996"/>
          <a:ext cx="698500" cy="2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147307</xdr:rowOff>
    </xdr:from>
    <xdr:to>
      <xdr:col>3</xdr:col>
      <xdr:colOff>904875</xdr:colOff>
      <xdr:row>16</xdr:row>
      <xdr:rowOff>161709</xdr:rowOff>
    </xdr:to>
    <xdr:cxnSp macro="">
      <xdr:nvCxnSpPr>
        <xdr:cNvPr id="56" name="直線コネクタ 55"/>
        <xdr:cNvCxnSpPr/>
      </xdr:nvCxnSpPr>
      <xdr:spPr bwMode="auto">
        <a:xfrm flipV="1">
          <a:off x="3606800" y="2938132"/>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116561</xdr:rowOff>
    </xdr:from>
    <xdr:to>
      <xdr:col>3</xdr:col>
      <xdr:colOff>206375</xdr:colOff>
      <xdr:row>16</xdr:row>
      <xdr:rowOff>161709</xdr:rowOff>
    </xdr:to>
    <xdr:cxnSp macro="">
      <xdr:nvCxnSpPr>
        <xdr:cNvPr id="59" name="直線コネクタ 58"/>
        <xdr:cNvCxnSpPr/>
      </xdr:nvCxnSpPr>
      <xdr:spPr bwMode="auto">
        <a:xfrm>
          <a:off x="2908300" y="2907386"/>
          <a:ext cx="698500" cy="45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88316</xdr:rowOff>
    </xdr:from>
    <xdr:to>
      <xdr:col>5</xdr:col>
      <xdr:colOff>34925</xdr:colOff>
      <xdr:row>17</xdr:row>
      <xdr:rowOff>18466</xdr:rowOff>
    </xdr:to>
    <xdr:sp macro="" textlink="">
      <xdr:nvSpPr>
        <xdr:cNvPr id="69" name="円/楕円 68"/>
        <xdr:cNvSpPr/>
      </xdr:nvSpPr>
      <xdr:spPr bwMode="auto">
        <a:xfrm>
          <a:off x="5600700" y="287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60393</xdr:rowOff>
    </xdr:from>
    <xdr:ext cx="762000" cy="259045"/>
    <xdr:sp macro="" textlink="">
      <xdr:nvSpPr>
        <xdr:cNvPr id="70" name="人口1人当たり決算額の推移該当値テキスト130"/>
        <xdr:cNvSpPr txBox="1"/>
      </xdr:nvSpPr>
      <xdr:spPr>
        <a:xfrm>
          <a:off x="5740400" y="2851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70371</xdr:rowOff>
    </xdr:from>
    <xdr:to>
      <xdr:col>4</xdr:col>
      <xdr:colOff>520700</xdr:colOff>
      <xdr:row>17</xdr:row>
      <xdr:rowOff>521</xdr:rowOff>
    </xdr:to>
    <xdr:sp macro="" textlink="">
      <xdr:nvSpPr>
        <xdr:cNvPr id="71" name="円/楕円 70"/>
        <xdr:cNvSpPr/>
      </xdr:nvSpPr>
      <xdr:spPr bwMode="auto">
        <a:xfrm>
          <a:off x="4953000" y="28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156748</xdr:rowOff>
    </xdr:from>
    <xdr:ext cx="736600" cy="259045"/>
    <xdr:sp macro="" textlink="">
      <xdr:nvSpPr>
        <xdr:cNvPr id="72" name="テキスト ボックス 71"/>
        <xdr:cNvSpPr txBox="1"/>
      </xdr:nvSpPr>
      <xdr:spPr>
        <a:xfrm>
          <a:off x="4622800" y="294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96507</xdr:rowOff>
    </xdr:from>
    <xdr:to>
      <xdr:col>3</xdr:col>
      <xdr:colOff>955675</xdr:colOff>
      <xdr:row>17</xdr:row>
      <xdr:rowOff>26657</xdr:rowOff>
    </xdr:to>
    <xdr:sp macro="" textlink="">
      <xdr:nvSpPr>
        <xdr:cNvPr id="73" name="円/楕円 72"/>
        <xdr:cNvSpPr/>
      </xdr:nvSpPr>
      <xdr:spPr bwMode="auto">
        <a:xfrm>
          <a:off x="4254500" y="28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11434</xdr:rowOff>
    </xdr:from>
    <xdr:ext cx="762000" cy="259045"/>
    <xdr:sp macro="" textlink="">
      <xdr:nvSpPr>
        <xdr:cNvPr id="74" name="テキスト ボックス 73"/>
        <xdr:cNvSpPr txBox="1"/>
      </xdr:nvSpPr>
      <xdr:spPr>
        <a:xfrm>
          <a:off x="3924300" y="29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56,217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110909</xdr:rowOff>
    </xdr:from>
    <xdr:to>
      <xdr:col>3</xdr:col>
      <xdr:colOff>257175</xdr:colOff>
      <xdr:row>17</xdr:row>
      <xdr:rowOff>41059</xdr:rowOff>
    </xdr:to>
    <xdr:sp macro="" textlink="">
      <xdr:nvSpPr>
        <xdr:cNvPr id="75" name="円/楕円 74"/>
        <xdr:cNvSpPr/>
      </xdr:nvSpPr>
      <xdr:spPr bwMode="auto">
        <a:xfrm>
          <a:off x="3556000" y="290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25836</xdr:rowOff>
    </xdr:from>
    <xdr:ext cx="762000" cy="259045"/>
    <xdr:sp macro="" textlink="">
      <xdr:nvSpPr>
        <xdr:cNvPr id="76" name="テキスト ボックス 75"/>
        <xdr:cNvSpPr txBox="1"/>
      </xdr:nvSpPr>
      <xdr:spPr>
        <a:xfrm>
          <a:off x="3225800" y="298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55,839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65761</xdr:rowOff>
    </xdr:from>
    <xdr:to>
      <xdr:col>2</xdr:col>
      <xdr:colOff>692150</xdr:colOff>
      <xdr:row>16</xdr:row>
      <xdr:rowOff>167361</xdr:rowOff>
    </xdr:to>
    <xdr:sp macro="" textlink="">
      <xdr:nvSpPr>
        <xdr:cNvPr id="77" name="円/楕円 76"/>
        <xdr:cNvSpPr/>
      </xdr:nvSpPr>
      <xdr:spPr bwMode="auto">
        <a:xfrm>
          <a:off x="2857500" y="285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152138</xdr:rowOff>
    </xdr:from>
    <xdr:ext cx="762000" cy="259045"/>
    <xdr:sp macro="" textlink="">
      <xdr:nvSpPr>
        <xdr:cNvPr id="78" name="テキスト ボックス 77"/>
        <xdr:cNvSpPr txBox="1"/>
      </xdr:nvSpPr>
      <xdr:spPr>
        <a:xfrm>
          <a:off x="2527300" y="294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5842</xdr:rowOff>
    </xdr:from>
    <xdr:to>
      <xdr:col>4</xdr:col>
      <xdr:colOff>1117600</xdr:colOff>
      <xdr:row>35</xdr:row>
      <xdr:rowOff>89129</xdr:rowOff>
    </xdr:to>
    <xdr:cxnSp macro="">
      <xdr:nvCxnSpPr>
        <xdr:cNvPr id="111" name="直線コネクタ 110"/>
        <xdr:cNvCxnSpPr/>
      </xdr:nvCxnSpPr>
      <xdr:spPr bwMode="auto">
        <a:xfrm>
          <a:off x="5003800" y="6616192"/>
          <a:ext cx="647700" cy="8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245025</xdr:rowOff>
    </xdr:from>
    <xdr:ext cx="762000" cy="259045"/>
    <xdr:sp macro="" textlink="">
      <xdr:nvSpPr>
        <xdr:cNvPr id="112" name="人口1人当たり決算額の推移平均値テキスト445"/>
        <xdr:cNvSpPr txBox="1"/>
      </xdr:nvSpPr>
      <xdr:spPr>
        <a:xfrm>
          <a:off x="5740400" y="6855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317500</xdr:rowOff>
    </xdr:from>
    <xdr:to>
      <xdr:col>4</xdr:col>
      <xdr:colOff>469900</xdr:colOff>
      <xdr:row>35</xdr:row>
      <xdr:rowOff>5842</xdr:rowOff>
    </xdr:to>
    <xdr:cxnSp macro="">
      <xdr:nvCxnSpPr>
        <xdr:cNvPr id="114" name="直線コネクタ 113"/>
        <xdr:cNvCxnSpPr/>
      </xdr:nvCxnSpPr>
      <xdr:spPr bwMode="auto">
        <a:xfrm>
          <a:off x="4305300" y="6584950"/>
          <a:ext cx="698500" cy="31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311319</xdr:rowOff>
    </xdr:from>
    <xdr:ext cx="736600" cy="259045"/>
    <xdr:sp macro="" textlink="">
      <xdr:nvSpPr>
        <xdr:cNvPr id="116" name="テキスト ボックス 115"/>
        <xdr:cNvSpPr txBox="1"/>
      </xdr:nvSpPr>
      <xdr:spPr>
        <a:xfrm>
          <a:off x="4622800" y="692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292544</xdr:rowOff>
    </xdr:from>
    <xdr:to>
      <xdr:col>3</xdr:col>
      <xdr:colOff>904875</xdr:colOff>
      <xdr:row>34</xdr:row>
      <xdr:rowOff>317500</xdr:rowOff>
    </xdr:to>
    <xdr:cxnSp macro="">
      <xdr:nvCxnSpPr>
        <xdr:cNvPr id="117" name="直線コネクタ 116"/>
        <xdr:cNvCxnSpPr/>
      </xdr:nvCxnSpPr>
      <xdr:spPr bwMode="auto">
        <a:xfrm>
          <a:off x="3606800" y="6559994"/>
          <a:ext cx="698500" cy="24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301338</xdr:rowOff>
    </xdr:from>
    <xdr:ext cx="762000" cy="259045"/>
    <xdr:sp macro="" textlink="">
      <xdr:nvSpPr>
        <xdr:cNvPr id="119" name="テキスト ボックス 118"/>
        <xdr:cNvSpPr txBox="1"/>
      </xdr:nvSpPr>
      <xdr:spPr>
        <a:xfrm>
          <a:off x="3924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292544</xdr:rowOff>
    </xdr:from>
    <xdr:to>
      <xdr:col>3</xdr:col>
      <xdr:colOff>206375</xdr:colOff>
      <xdr:row>34</xdr:row>
      <xdr:rowOff>332778</xdr:rowOff>
    </xdr:to>
    <xdr:cxnSp macro="">
      <xdr:nvCxnSpPr>
        <xdr:cNvPr id="120" name="直線コネクタ 119"/>
        <xdr:cNvCxnSpPr/>
      </xdr:nvCxnSpPr>
      <xdr:spPr bwMode="auto">
        <a:xfrm flipV="1">
          <a:off x="2908300" y="6559994"/>
          <a:ext cx="698500" cy="40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246587</xdr:rowOff>
    </xdr:from>
    <xdr:ext cx="762000" cy="259045"/>
    <xdr:sp macro="" textlink="">
      <xdr:nvSpPr>
        <xdr:cNvPr id="122" name="テキスト ボックス 121"/>
        <xdr:cNvSpPr txBox="1"/>
      </xdr:nvSpPr>
      <xdr:spPr>
        <a:xfrm>
          <a:off x="3225800" y="685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179226</xdr:rowOff>
    </xdr:from>
    <xdr:ext cx="762000" cy="259045"/>
    <xdr:sp macro="" textlink="">
      <xdr:nvSpPr>
        <xdr:cNvPr id="124" name="テキスト ボックス 123"/>
        <xdr:cNvSpPr txBox="1"/>
      </xdr:nvSpPr>
      <xdr:spPr>
        <a:xfrm>
          <a:off x="2527300" y="678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38329</xdr:rowOff>
    </xdr:from>
    <xdr:to>
      <xdr:col>5</xdr:col>
      <xdr:colOff>34925</xdr:colOff>
      <xdr:row>35</xdr:row>
      <xdr:rowOff>139929</xdr:rowOff>
    </xdr:to>
    <xdr:sp macro="" textlink="">
      <xdr:nvSpPr>
        <xdr:cNvPr id="130" name="円/楕円 129"/>
        <xdr:cNvSpPr/>
      </xdr:nvSpPr>
      <xdr:spPr bwMode="auto">
        <a:xfrm>
          <a:off x="5600700" y="6648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226306</xdr:rowOff>
    </xdr:from>
    <xdr:ext cx="762000" cy="259045"/>
    <xdr:sp macro="" textlink="">
      <xdr:nvSpPr>
        <xdr:cNvPr id="131" name="人口1人当たり決算額の推移該当値テキスト445"/>
        <xdr:cNvSpPr txBox="1"/>
      </xdr:nvSpPr>
      <xdr:spPr>
        <a:xfrm>
          <a:off x="5740400" y="649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297942</xdr:rowOff>
    </xdr:from>
    <xdr:to>
      <xdr:col>4</xdr:col>
      <xdr:colOff>520700</xdr:colOff>
      <xdr:row>35</xdr:row>
      <xdr:rowOff>56642</xdr:rowOff>
    </xdr:to>
    <xdr:sp macro="" textlink="">
      <xdr:nvSpPr>
        <xdr:cNvPr id="132" name="円/楕円 131"/>
        <xdr:cNvSpPr/>
      </xdr:nvSpPr>
      <xdr:spPr bwMode="auto">
        <a:xfrm>
          <a:off x="4953000" y="656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66819</xdr:rowOff>
    </xdr:from>
    <xdr:ext cx="736600" cy="259045"/>
    <xdr:sp macro="" textlink="">
      <xdr:nvSpPr>
        <xdr:cNvPr id="133" name="テキスト ボックス 132"/>
        <xdr:cNvSpPr txBox="1"/>
      </xdr:nvSpPr>
      <xdr:spPr>
        <a:xfrm>
          <a:off x="4622800" y="63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266700</xdr:rowOff>
    </xdr:from>
    <xdr:to>
      <xdr:col>3</xdr:col>
      <xdr:colOff>955675</xdr:colOff>
      <xdr:row>35</xdr:row>
      <xdr:rowOff>25400</xdr:rowOff>
    </xdr:to>
    <xdr:sp macro="" textlink="">
      <xdr:nvSpPr>
        <xdr:cNvPr id="134" name="円/楕円 133"/>
        <xdr:cNvSpPr/>
      </xdr:nvSpPr>
      <xdr:spPr bwMode="auto">
        <a:xfrm>
          <a:off x="4254500" y="653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35577</xdr:rowOff>
    </xdr:from>
    <xdr:ext cx="762000" cy="259045"/>
    <xdr:sp macro="" textlink="">
      <xdr:nvSpPr>
        <xdr:cNvPr id="135" name="テキスト ボックス 134"/>
        <xdr:cNvSpPr txBox="1"/>
      </xdr:nvSpPr>
      <xdr:spPr>
        <a:xfrm>
          <a:off x="39243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241744</xdr:rowOff>
    </xdr:from>
    <xdr:to>
      <xdr:col>3</xdr:col>
      <xdr:colOff>257175</xdr:colOff>
      <xdr:row>35</xdr:row>
      <xdr:rowOff>444</xdr:rowOff>
    </xdr:to>
    <xdr:sp macro="" textlink="">
      <xdr:nvSpPr>
        <xdr:cNvPr id="136" name="円/楕円 135"/>
        <xdr:cNvSpPr/>
      </xdr:nvSpPr>
      <xdr:spPr bwMode="auto">
        <a:xfrm>
          <a:off x="3556000" y="650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10622</xdr:rowOff>
    </xdr:from>
    <xdr:ext cx="762000" cy="259045"/>
    <xdr:sp macro="" textlink="">
      <xdr:nvSpPr>
        <xdr:cNvPr id="137" name="テキスト ボックス 136"/>
        <xdr:cNvSpPr txBox="1"/>
      </xdr:nvSpPr>
      <xdr:spPr>
        <a:xfrm>
          <a:off x="3225800" y="62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281978</xdr:rowOff>
    </xdr:from>
    <xdr:to>
      <xdr:col>2</xdr:col>
      <xdr:colOff>692150</xdr:colOff>
      <xdr:row>35</xdr:row>
      <xdr:rowOff>40678</xdr:rowOff>
    </xdr:to>
    <xdr:sp macro="" textlink="">
      <xdr:nvSpPr>
        <xdr:cNvPr id="138" name="円/楕円 137"/>
        <xdr:cNvSpPr/>
      </xdr:nvSpPr>
      <xdr:spPr bwMode="auto">
        <a:xfrm>
          <a:off x="2857500" y="6549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50855</xdr:rowOff>
    </xdr:from>
    <xdr:ext cx="762000" cy="259045"/>
    <xdr:sp macro="" textlink="">
      <xdr:nvSpPr>
        <xdr:cNvPr id="139" name="テキスト ボックス 138"/>
        <xdr:cNvSpPr txBox="1"/>
      </xdr:nvSpPr>
      <xdr:spPr>
        <a:xfrm>
          <a:off x="2527300" y="63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5238</xdr:rowOff>
    </xdr:from>
    <xdr:to>
      <xdr:col>6</xdr:col>
      <xdr:colOff>511175</xdr:colOff>
      <xdr:row>35</xdr:row>
      <xdr:rowOff>20508</xdr:rowOff>
    </xdr:to>
    <xdr:cxnSp macro="">
      <xdr:nvCxnSpPr>
        <xdr:cNvPr id="59" name="直線コネクタ 58"/>
        <xdr:cNvCxnSpPr/>
      </xdr:nvCxnSpPr>
      <xdr:spPr>
        <a:xfrm>
          <a:off x="3797300" y="6005988"/>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168184</xdr:rowOff>
    </xdr:from>
    <xdr:to>
      <xdr:col>5</xdr:col>
      <xdr:colOff>358775</xdr:colOff>
      <xdr:row>35</xdr:row>
      <xdr:rowOff>5238</xdr:rowOff>
    </xdr:to>
    <xdr:cxnSp macro="">
      <xdr:nvCxnSpPr>
        <xdr:cNvPr id="62" name="直線コネクタ 61"/>
        <xdr:cNvCxnSpPr/>
      </xdr:nvCxnSpPr>
      <xdr:spPr>
        <a:xfrm>
          <a:off x="2908300" y="5997484"/>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141437</xdr:rowOff>
    </xdr:from>
    <xdr:to>
      <xdr:col>4</xdr:col>
      <xdr:colOff>155575</xdr:colOff>
      <xdr:row>34</xdr:row>
      <xdr:rowOff>168184</xdr:rowOff>
    </xdr:to>
    <xdr:cxnSp macro="">
      <xdr:nvCxnSpPr>
        <xdr:cNvPr id="65" name="直線コネクタ 64"/>
        <xdr:cNvCxnSpPr/>
      </xdr:nvCxnSpPr>
      <xdr:spPr>
        <a:xfrm>
          <a:off x="2019300" y="5970737"/>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131928</xdr:rowOff>
    </xdr:from>
    <xdr:to>
      <xdr:col>2</xdr:col>
      <xdr:colOff>638175</xdr:colOff>
      <xdr:row>34</xdr:row>
      <xdr:rowOff>141437</xdr:rowOff>
    </xdr:to>
    <xdr:cxnSp macro="">
      <xdr:nvCxnSpPr>
        <xdr:cNvPr id="68" name="直線コネクタ 67"/>
        <xdr:cNvCxnSpPr/>
      </xdr:nvCxnSpPr>
      <xdr:spPr>
        <a:xfrm>
          <a:off x="1130300" y="5789778"/>
          <a:ext cx="889000" cy="18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9491</xdr:rowOff>
    </xdr:from>
    <xdr:ext cx="534377" cy="259045"/>
    <xdr:sp macro="" textlink="">
      <xdr:nvSpPr>
        <xdr:cNvPr id="72" name="テキスト ボックス 71"/>
        <xdr:cNvSpPr txBox="1"/>
      </xdr:nvSpPr>
      <xdr:spPr>
        <a:xfrm>
          <a:off x="863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141158</xdr:rowOff>
    </xdr:from>
    <xdr:to>
      <xdr:col>6</xdr:col>
      <xdr:colOff>561975</xdr:colOff>
      <xdr:row>35</xdr:row>
      <xdr:rowOff>71308</xdr:rowOff>
    </xdr:to>
    <xdr:sp macro="" textlink="">
      <xdr:nvSpPr>
        <xdr:cNvPr id="78" name="円/楕円 77"/>
        <xdr:cNvSpPr/>
      </xdr:nvSpPr>
      <xdr:spPr>
        <a:xfrm>
          <a:off x="4584700" y="59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119585</xdr:rowOff>
    </xdr:from>
    <xdr:ext cx="534377" cy="259045"/>
    <xdr:sp macro="" textlink="">
      <xdr:nvSpPr>
        <xdr:cNvPr id="79" name="人件費該当値テキスト"/>
        <xdr:cNvSpPr txBox="1"/>
      </xdr:nvSpPr>
      <xdr:spPr>
        <a:xfrm>
          <a:off x="4686300" y="59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125888</xdr:rowOff>
    </xdr:from>
    <xdr:to>
      <xdr:col>5</xdr:col>
      <xdr:colOff>409575</xdr:colOff>
      <xdr:row>35</xdr:row>
      <xdr:rowOff>56038</xdr:rowOff>
    </xdr:to>
    <xdr:sp macro="" textlink="">
      <xdr:nvSpPr>
        <xdr:cNvPr id="80" name="円/楕円 79"/>
        <xdr:cNvSpPr/>
      </xdr:nvSpPr>
      <xdr:spPr>
        <a:xfrm>
          <a:off x="3746500" y="59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47165</xdr:rowOff>
    </xdr:from>
    <xdr:ext cx="534377" cy="259045"/>
    <xdr:sp macro="" textlink="">
      <xdr:nvSpPr>
        <xdr:cNvPr id="81" name="テキスト ボックス 80"/>
        <xdr:cNvSpPr txBox="1"/>
      </xdr:nvSpPr>
      <xdr:spPr>
        <a:xfrm>
          <a:off x="3530111" y="60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117384</xdr:rowOff>
    </xdr:from>
    <xdr:to>
      <xdr:col>4</xdr:col>
      <xdr:colOff>206375</xdr:colOff>
      <xdr:row>35</xdr:row>
      <xdr:rowOff>47534</xdr:rowOff>
    </xdr:to>
    <xdr:sp macro="" textlink="">
      <xdr:nvSpPr>
        <xdr:cNvPr id="82" name="円/楕円 81"/>
        <xdr:cNvSpPr/>
      </xdr:nvSpPr>
      <xdr:spPr>
        <a:xfrm>
          <a:off x="2857500" y="5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38661</xdr:rowOff>
    </xdr:from>
    <xdr:ext cx="534377" cy="259045"/>
    <xdr:sp macro="" textlink="">
      <xdr:nvSpPr>
        <xdr:cNvPr id="83" name="テキスト ボックス 82"/>
        <xdr:cNvSpPr txBox="1"/>
      </xdr:nvSpPr>
      <xdr:spPr>
        <a:xfrm>
          <a:off x="2641111" y="60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90637</xdr:rowOff>
    </xdr:from>
    <xdr:to>
      <xdr:col>3</xdr:col>
      <xdr:colOff>3175</xdr:colOff>
      <xdr:row>35</xdr:row>
      <xdr:rowOff>20787</xdr:rowOff>
    </xdr:to>
    <xdr:sp macro="" textlink="">
      <xdr:nvSpPr>
        <xdr:cNvPr id="84" name="円/楕円 83"/>
        <xdr:cNvSpPr/>
      </xdr:nvSpPr>
      <xdr:spPr>
        <a:xfrm>
          <a:off x="1968500" y="59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11914</xdr:rowOff>
    </xdr:from>
    <xdr:ext cx="534377" cy="259045"/>
    <xdr:sp macro="" textlink="">
      <xdr:nvSpPr>
        <xdr:cNvPr id="85" name="テキスト ボックス 84"/>
        <xdr:cNvSpPr txBox="1"/>
      </xdr:nvSpPr>
      <xdr:spPr>
        <a:xfrm>
          <a:off x="1752111" y="601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54,962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81128</xdr:rowOff>
    </xdr:from>
    <xdr:to>
      <xdr:col>1</xdr:col>
      <xdr:colOff>485775</xdr:colOff>
      <xdr:row>34</xdr:row>
      <xdr:rowOff>11278</xdr:rowOff>
    </xdr:to>
    <xdr:sp macro="" textlink="">
      <xdr:nvSpPr>
        <xdr:cNvPr id="86" name="円/楕円 85"/>
        <xdr:cNvSpPr/>
      </xdr:nvSpPr>
      <xdr:spPr>
        <a:xfrm>
          <a:off x="1079500" y="573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27805</xdr:rowOff>
    </xdr:from>
    <xdr:ext cx="534377" cy="259045"/>
    <xdr:sp macro="" textlink="">
      <xdr:nvSpPr>
        <xdr:cNvPr id="87" name="テキスト ボックス 86"/>
        <xdr:cNvSpPr txBox="1"/>
      </xdr:nvSpPr>
      <xdr:spPr>
        <a:xfrm>
          <a:off x="863111" y="55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136740</xdr:rowOff>
    </xdr:from>
    <xdr:to>
      <xdr:col>6</xdr:col>
      <xdr:colOff>511175</xdr:colOff>
      <xdr:row>57</xdr:row>
      <xdr:rowOff>159466</xdr:rowOff>
    </xdr:to>
    <xdr:cxnSp macro="">
      <xdr:nvCxnSpPr>
        <xdr:cNvPr id="116" name="直線コネクタ 115"/>
        <xdr:cNvCxnSpPr/>
      </xdr:nvCxnSpPr>
      <xdr:spPr>
        <a:xfrm>
          <a:off x="3797300" y="9909390"/>
          <a:ext cx="838200" cy="2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136740</xdr:rowOff>
    </xdr:from>
    <xdr:to>
      <xdr:col>5</xdr:col>
      <xdr:colOff>358775</xdr:colOff>
      <xdr:row>57</xdr:row>
      <xdr:rowOff>142885</xdr:rowOff>
    </xdr:to>
    <xdr:cxnSp macro="">
      <xdr:nvCxnSpPr>
        <xdr:cNvPr id="119" name="直線コネクタ 118"/>
        <xdr:cNvCxnSpPr/>
      </xdr:nvCxnSpPr>
      <xdr:spPr>
        <a:xfrm flipV="1">
          <a:off x="2908300" y="9909390"/>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15900</xdr:rowOff>
    </xdr:from>
    <xdr:ext cx="534377" cy="259045"/>
    <xdr:sp macro="" textlink="">
      <xdr:nvSpPr>
        <xdr:cNvPr id="121" name="テキスト ボックス 120"/>
        <xdr:cNvSpPr txBox="1"/>
      </xdr:nvSpPr>
      <xdr:spPr>
        <a:xfrm>
          <a:off x="3530111" y="996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142885</xdr:rowOff>
    </xdr:from>
    <xdr:to>
      <xdr:col>4</xdr:col>
      <xdr:colOff>155575</xdr:colOff>
      <xdr:row>57</xdr:row>
      <xdr:rowOff>157207</xdr:rowOff>
    </xdr:to>
    <xdr:cxnSp macro="">
      <xdr:nvCxnSpPr>
        <xdr:cNvPr id="122" name="直線コネクタ 121"/>
        <xdr:cNvCxnSpPr/>
      </xdr:nvCxnSpPr>
      <xdr:spPr>
        <a:xfrm flipV="1">
          <a:off x="2019300" y="9915535"/>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47652</xdr:rowOff>
    </xdr:from>
    <xdr:ext cx="534377" cy="259045"/>
    <xdr:sp macro="" textlink="">
      <xdr:nvSpPr>
        <xdr:cNvPr id="124" name="テキスト ボックス 123"/>
        <xdr:cNvSpPr txBox="1"/>
      </xdr:nvSpPr>
      <xdr:spPr>
        <a:xfrm>
          <a:off x="2641111" y="999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157207</xdr:rowOff>
    </xdr:from>
    <xdr:to>
      <xdr:col>2</xdr:col>
      <xdr:colOff>638175</xdr:colOff>
      <xdr:row>57</xdr:row>
      <xdr:rowOff>160903</xdr:rowOff>
    </xdr:to>
    <xdr:cxnSp macro="">
      <xdr:nvCxnSpPr>
        <xdr:cNvPr id="125" name="直線コネクタ 124"/>
        <xdr:cNvCxnSpPr/>
      </xdr:nvCxnSpPr>
      <xdr:spPr>
        <a:xfrm flipV="1">
          <a:off x="1130300" y="9929857"/>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60290</xdr:rowOff>
    </xdr:from>
    <xdr:ext cx="534377" cy="259045"/>
    <xdr:sp macro="" textlink="">
      <xdr:nvSpPr>
        <xdr:cNvPr id="127" name="テキスト ボックス 126"/>
        <xdr:cNvSpPr txBox="1"/>
      </xdr:nvSpPr>
      <xdr:spPr>
        <a:xfrm>
          <a:off x="1752111" y="1000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70180</xdr:rowOff>
    </xdr:from>
    <xdr:ext cx="534377" cy="259045"/>
    <xdr:sp macro="" textlink="">
      <xdr:nvSpPr>
        <xdr:cNvPr id="129" name="テキスト ボックス 128"/>
        <xdr:cNvSpPr txBox="1"/>
      </xdr:nvSpPr>
      <xdr:spPr>
        <a:xfrm>
          <a:off x="863111" y="1001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108666</xdr:rowOff>
    </xdr:from>
    <xdr:to>
      <xdr:col>6</xdr:col>
      <xdr:colOff>561975</xdr:colOff>
      <xdr:row>58</xdr:row>
      <xdr:rowOff>38816</xdr:rowOff>
    </xdr:to>
    <xdr:sp macro="" textlink="">
      <xdr:nvSpPr>
        <xdr:cNvPr id="135" name="円/楕円 134"/>
        <xdr:cNvSpPr/>
      </xdr:nvSpPr>
      <xdr:spPr>
        <a:xfrm>
          <a:off x="4584700" y="98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77526</xdr:rowOff>
    </xdr:from>
    <xdr:ext cx="534377" cy="259045"/>
    <xdr:sp macro="" textlink="">
      <xdr:nvSpPr>
        <xdr:cNvPr id="136" name="物件費該当値テキスト"/>
        <xdr:cNvSpPr txBox="1"/>
      </xdr:nvSpPr>
      <xdr:spPr>
        <a:xfrm>
          <a:off x="4686300" y="98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85940</xdr:rowOff>
    </xdr:from>
    <xdr:to>
      <xdr:col>5</xdr:col>
      <xdr:colOff>409575</xdr:colOff>
      <xdr:row>58</xdr:row>
      <xdr:rowOff>16090</xdr:rowOff>
    </xdr:to>
    <xdr:sp macro="" textlink="">
      <xdr:nvSpPr>
        <xdr:cNvPr id="137" name="円/楕円 136"/>
        <xdr:cNvSpPr/>
      </xdr:nvSpPr>
      <xdr:spPr>
        <a:xfrm>
          <a:off x="3746500" y="98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32617</xdr:rowOff>
    </xdr:from>
    <xdr:ext cx="534377" cy="259045"/>
    <xdr:sp macro="" textlink="">
      <xdr:nvSpPr>
        <xdr:cNvPr id="138" name="テキスト ボックス 137"/>
        <xdr:cNvSpPr txBox="1"/>
      </xdr:nvSpPr>
      <xdr:spPr>
        <a:xfrm>
          <a:off x="3530111" y="96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92085</xdr:rowOff>
    </xdr:from>
    <xdr:to>
      <xdr:col>4</xdr:col>
      <xdr:colOff>206375</xdr:colOff>
      <xdr:row>58</xdr:row>
      <xdr:rowOff>22235</xdr:rowOff>
    </xdr:to>
    <xdr:sp macro="" textlink="">
      <xdr:nvSpPr>
        <xdr:cNvPr id="139" name="円/楕円 138"/>
        <xdr:cNvSpPr/>
      </xdr:nvSpPr>
      <xdr:spPr>
        <a:xfrm>
          <a:off x="2857500" y="9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38762</xdr:rowOff>
    </xdr:from>
    <xdr:ext cx="534377" cy="259045"/>
    <xdr:sp macro="" textlink="">
      <xdr:nvSpPr>
        <xdr:cNvPr id="140" name="テキスト ボックス 139"/>
        <xdr:cNvSpPr txBox="1"/>
      </xdr:nvSpPr>
      <xdr:spPr>
        <a:xfrm>
          <a:off x="2641111" y="963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106407</xdr:rowOff>
    </xdr:from>
    <xdr:to>
      <xdr:col>3</xdr:col>
      <xdr:colOff>3175</xdr:colOff>
      <xdr:row>58</xdr:row>
      <xdr:rowOff>36557</xdr:rowOff>
    </xdr:to>
    <xdr:sp macro="" textlink="">
      <xdr:nvSpPr>
        <xdr:cNvPr id="141" name="円/楕円 140"/>
        <xdr:cNvSpPr/>
      </xdr:nvSpPr>
      <xdr:spPr>
        <a:xfrm>
          <a:off x="1968500" y="98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53084</xdr:rowOff>
    </xdr:from>
    <xdr:ext cx="534377" cy="259045"/>
    <xdr:sp macro="" textlink="">
      <xdr:nvSpPr>
        <xdr:cNvPr id="142" name="テキスト ボックス 141"/>
        <xdr:cNvSpPr txBox="1"/>
      </xdr:nvSpPr>
      <xdr:spPr>
        <a:xfrm>
          <a:off x="1752111" y="96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110103</xdr:rowOff>
    </xdr:from>
    <xdr:to>
      <xdr:col>1</xdr:col>
      <xdr:colOff>485775</xdr:colOff>
      <xdr:row>58</xdr:row>
      <xdr:rowOff>40253</xdr:rowOff>
    </xdr:to>
    <xdr:sp macro="" textlink="">
      <xdr:nvSpPr>
        <xdr:cNvPr id="143" name="円/楕円 142"/>
        <xdr:cNvSpPr/>
      </xdr:nvSpPr>
      <xdr:spPr>
        <a:xfrm>
          <a:off x="1079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56780</xdr:rowOff>
    </xdr:from>
    <xdr:ext cx="534377" cy="259045"/>
    <xdr:sp macro="" textlink="">
      <xdr:nvSpPr>
        <xdr:cNvPr id="144" name="テキスト ボックス 143"/>
        <xdr:cNvSpPr txBox="1"/>
      </xdr:nvSpPr>
      <xdr:spPr>
        <a:xfrm>
          <a:off x="863111" y="96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254</xdr:rowOff>
    </xdr:from>
    <xdr:to>
      <xdr:col>6</xdr:col>
      <xdr:colOff>511175</xdr:colOff>
      <xdr:row>79</xdr:row>
      <xdr:rowOff>1670</xdr:rowOff>
    </xdr:to>
    <xdr:cxnSp macro="">
      <xdr:nvCxnSpPr>
        <xdr:cNvPr id="175" name="直線コネクタ 174"/>
        <xdr:cNvCxnSpPr/>
      </xdr:nvCxnSpPr>
      <xdr:spPr>
        <a:xfrm flipV="1">
          <a:off x="3797300" y="13544804"/>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58438</xdr:rowOff>
    </xdr:from>
    <xdr:ext cx="469744" cy="259045"/>
    <xdr:sp macro="" textlink="">
      <xdr:nvSpPr>
        <xdr:cNvPr id="176" name="維持補修費平均値テキスト"/>
        <xdr:cNvSpPr txBox="1"/>
      </xdr:nvSpPr>
      <xdr:spPr>
        <a:xfrm>
          <a:off x="4686300" y="130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168438</xdr:rowOff>
    </xdr:from>
    <xdr:to>
      <xdr:col>5</xdr:col>
      <xdr:colOff>358775</xdr:colOff>
      <xdr:row>79</xdr:row>
      <xdr:rowOff>1670</xdr:rowOff>
    </xdr:to>
    <xdr:cxnSp macro="">
      <xdr:nvCxnSpPr>
        <xdr:cNvPr id="178" name="直線コネクタ 177"/>
        <xdr:cNvCxnSpPr/>
      </xdr:nvCxnSpPr>
      <xdr:spPr>
        <a:xfrm>
          <a:off x="2908300" y="13541538"/>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170887</xdr:rowOff>
    </xdr:from>
    <xdr:ext cx="469744" cy="259045"/>
    <xdr:sp macro="" textlink="">
      <xdr:nvSpPr>
        <xdr:cNvPr id="180" name="テキスト ボックス 179"/>
        <xdr:cNvSpPr txBox="1"/>
      </xdr:nvSpPr>
      <xdr:spPr>
        <a:xfrm>
          <a:off x="3562427" y="1302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154831</xdr:rowOff>
    </xdr:from>
    <xdr:to>
      <xdr:col>4</xdr:col>
      <xdr:colOff>155575</xdr:colOff>
      <xdr:row>78</xdr:row>
      <xdr:rowOff>168438</xdr:rowOff>
    </xdr:to>
    <xdr:cxnSp macro="">
      <xdr:nvCxnSpPr>
        <xdr:cNvPr id="181" name="直線コネクタ 180"/>
        <xdr:cNvCxnSpPr/>
      </xdr:nvCxnSpPr>
      <xdr:spPr>
        <a:xfrm>
          <a:off x="2019300" y="13527931"/>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131915</xdr:rowOff>
    </xdr:from>
    <xdr:ext cx="469744" cy="259045"/>
    <xdr:sp macro="" textlink="">
      <xdr:nvSpPr>
        <xdr:cNvPr id="183" name="テキスト ボックス 182"/>
        <xdr:cNvSpPr txBox="1"/>
      </xdr:nvSpPr>
      <xdr:spPr>
        <a:xfrm>
          <a:off x="2673427"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154831</xdr:rowOff>
    </xdr:from>
    <xdr:to>
      <xdr:col>2</xdr:col>
      <xdr:colOff>638175</xdr:colOff>
      <xdr:row>78</xdr:row>
      <xdr:rowOff>168438</xdr:rowOff>
    </xdr:to>
    <xdr:cxnSp macro="">
      <xdr:nvCxnSpPr>
        <xdr:cNvPr id="184" name="直線コネクタ 183"/>
        <xdr:cNvCxnSpPr/>
      </xdr:nvCxnSpPr>
      <xdr:spPr>
        <a:xfrm flipV="1">
          <a:off x="1130300" y="13527931"/>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137685</xdr:rowOff>
    </xdr:from>
    <xdr:ext cx="469744" cy="259045"/>
    <xdr:sp macro="" textlink="">
      <xdr:nvSpPr>
        <xdr:cNvPr id="186" name="テキスト ボックス 185"/>
        <xdr:cNvSpPr txBox="1"/>
      </xdr:nvSpPr>
      <xdr:spPr>
        <a:xfrm>
          <a:off x="1784427"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120904</xdr:rowOff>
    </xdr:from>
    <xdr:to>
      <xdr:col>6</xdr:col>
      <xdr:colOff>561975</xdr:colOff>
      <xdr:row>79</xdr:row>
      <xdr:rowOff>51054</xdr:rowOff>
    </xdr:to>
    <xdr:sp macro="" textlink="">
      <xdr:nvSpPr>
        <xdr:cNvPr id="194" name="円/楕円 193"/>
        <xdr:cNvSpPr/>
      </xdr:nvSpPr>
      <xdr:spPr>
        <a:xfrm>
          <a:off x="45847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35831</xdr:rowOff>
    </xdr:from>
    <xdr:ext cx="378565" cy="259045"/>
    <xdr:sp macro="" textlink="">
      <xdr:nvSpPr>
        <xdr:cNvPr id="195" name="維持補修費該当値テキスト"/>
        <xdr:cNvSpPr txBox="1"/>
      </xdr:nvSpPr>
      <xdr:spPr>
        <a:xfrm>
          <a:off x="4686300" y="13408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122320</xdr:rowOff>
    </xdr:from>
    <xdr:to>
      <xdr:col>5</xdr:col>
      <xdr:colOff>409575</xdr:colOff>
      <xdr:row>79</xdr:row>
      <xdr:rowOff>52470</xdr:rowOff>
    </xdr:to>
    <xdr:sp macro="" textlink="">
      <xdr:nvSpPr>
        <xdr:cNvPr id="196" name="円/楕円 195"/>
        <xdr:cNvSpPr/>
      </xdr:nvSpPr>
      <xdr:spPr>
        <a:xfrm>
          <a:off x="3746500" y="134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43597</xdr:rowOff>
    </xdr:from>
    <xdr:ext cx="378565" cy="259045"/>
    <xdr:sp macro="" textlink="">
      <xdr:nvSpPr>
        <xdr:cNvPr id="197" name="テキスト ボックス 196"/>
        <xdr:cNvSpPr txBox="1"/>
      </xdr:nvSpPr>
      <xdr:spPr>
        <a:xfrm>
          <a:off x="3608017" y="1358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117638</xdr:rowOff>
    </xdr:from>
    <xdr:to>
      <xdr:col>4</xdr:col>
      <xdr:colOff>206375</xdr:colOff>
      <xdr:row>79</xdr:row>
      <xdr:rowOff>47788</xdr:rowOff>
    </xdr:to>
    <xdr:sp macro="" textlink="">
      <xdr:nvSpPr>
        <xdr:cNvPr id="198" name="円/楕円 197"/>
        <xdr:cNvSpPr/>
      </xdr:nvSpPr>
      <xdr:spPr>
        <a:xfrm>
          <a:off x="2857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38915</xdr:rowOff>
    </xdr:from>
    <xdr:ext cx="378565" cy="259045"/>
    <xdr:sp macro="" textlink="">
      <xdr:nvSpPr>
        <xdr:cNvPr id="199" name="テキスト ボックス 198"/>
        <xdr:cNvSpPr txBox="1"/>
      </xdr:nvSpPr>
      <xdr:spPr>
        <a:xfrm>
          <a:off x="2719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104031</xdr:rowOff>
    </xdr:from>
    <xdr:to>
      <xdr:col>3</xdr:col>
      <xdr:colOff>3175</xdr:colOff>
      <xdr:row>79</xdr:row>
      <xdr:rowOff>34181</xdr:rowOff>
    </xdr:to>
    <xdr:sp macro="" textlink="">
      <xdr:nvSpPr>
        <xdr:cNvPr id="200" name="円/楕円 199"/>
        <xdr:cNvSpPr/>
      </xdr:nvSpPr>
      <xdr:spPr>
        <a:xfrm>
          <a:off x="1968500" y="134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25308</xdr:rowOff>
    </xdr:from>
    <xdr:ext cx="469744" cy="259045"/>
    <xdr:sp macro="" textlink="">
      <xdr:nvSpPr>
        <xdr:cNvPr id="201" name="テキスト ボックス 200"/>
        <xdr:cNvSpPr txBox="1"/>
      </xdr:nvSpPr>
      <xdr:spPr>
        <a:xfrm>
          <a:off x="1784427" y="1356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117638</xdr:rowOff>
    </xdr:from>
    <xdr:to>
      <xdr:col>1</xdr:col>
      <xdr:colOff>485775</xdr:colOff>
      <xdr:row>79</xdr:row>
      <xdr:rowOff>47788</xdr:rowOff>
    </xdr:to>
    <xdr:sp macro="" textlink="">
      <xdr:nvSpPr>
        <xdr:cNvPr id="202" name="円/楕円 201"/>
        <xdr:cNvSpPr/>
      </xdr:nvSpPr>
      <xdr:spPr>
        <a:xfrm>
          <a:off x="1079500" y="134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38915</xdr:rowOff>
    </xdr:from>
    <xdr:ext cx="378565" cy="259045"/>
    <xdr:sp macro="" textlink="">
      <xdr:nvSpPr>
        <xdr:cNvPr id="203" name="テキスト ボックス 202"/>
        <xdr:cNvSpPr txBox="1"/>
      </xdr:nvSpPr>
      <xdr:spPr>
        <a:xfrm>
          <a:off x="941017" y="1358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118963</xdr:rowOff>
    </xdr:from>
    <xdr:to>
      <xdr:col>6</xdr:col>
      <xdr:colOff>511175</xdr:colOff>
      <xdr:row>98</xdr:row>
      <xdr:rowOff>134066</xdr:rowOff>
    </xdr:to>
    <xdr:cxnSp macro="">
      <xdr:nvCxnSpPr>
        <xdr:cNvPr id="235" name="直線コネクタ 234"/>
        <xdr:cNvCxnSpPr/>
      </xdr:nvCxnSpPr>
      <xdr:spPr>
        <a:xfrm flipV="1">
          <a:off x="3797300" y="16749613"/>
          <a:ext cx="838200" cy="18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51165</xdr:rowOff>
    </xdr:from>
    <xdr:ext cx="534377" cy="259045"/>
    <xdr:sp macro="" textlink="">
      <xdr:nvSpPr>
        <xdr:cNvPr id="236" name="扶助費平均値テキスト"/>
        <xdr:cNvSpPr txBox="1"/>
      </xdr:nvSpPr>
      <xdr:spPr>
        <a:xfrm>
          <a:off x="4686300" y="16338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134066</xdr:rowOff>
    </xdr:from>
    <xdr:to>
      <xdr:col>5</xdr:col>
      <xdr:colOff>358775</xdr:colOff>
      <xdr:row>98</xdr:row>
      <xdr:rowOff>155065</xdr:rowOff>
    </xdr:to>
    <xdr:cxnSp macro="">
      <xdr:nvCxnSpPr>
        <xdr:cNvPr id="238" name="直線コネクタ 237"/>
        <xdr:cNvCxnSpPr/>
      </xdr:nvCxnSpPr>
      <xdr:spPr>
        <a:xfrm flipV="1">
          <a:off x="2908300" y="16936166"/>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100156</xdr:rowOff>
    </xdr:from>
    <xdr:ext cx="534377" cy="259045"/>
    <xdr:sp macro="" textlink="">
      <xdr:nvSpPr>
        <xdr:cNvPr id="240" name="テキスト ボックス 239"/>
        <xdr:cNvSpPr txBox="1"/>
      </xdr:nvSpPr>
      <xdr:spPr>
        <a:xfrm>
          <a:off x="3530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155065</xdr:rowOff>
    </xdr:from>
    <xdr:to>
      <xdr:col>4</xdr:col>
      <xdr:colOff>155575</xdr:colOff>
      <xdr:row>99</xdr:row>
      <xdr:rowOff>25530</xdr:rowOff>
    </xdr:to>
    <xdr:cxnSp macro="">
      <xdr:nvCxnSpPr>
        <xdr:cNvPr id="241" name="直線コネクタ 240"/>
        <xdr:cNvCxnSpPr/>
      </xdr:nvCxnSpPr>
      <xdr:spPr>
        <a:xfrm flipV="1">
          <a:off x="2019300" y="16957165"/>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25530</xdr:rowOff>
    </xdr:from>
    <xdr:to>
      <xdr:col>2</xdr:col>
      <xdr:colOff>638175</xdr:colOff>
      <xdr:row>99</xdr:row>
      <xdr:rowOff>58922</xdr:rowOff>
    </xdr:to>
    <xdr:cxnSp macro="">
      <xdr:nvCxnSpPr>
        <xdr:cNvPr id="244" name="直線コネクタ 243"/>
        <xdr:cNvCxnSpPr/>
      </xdr:nvCxnSpPr>
      <xdr:spPr>
        <a:xfrm flipV="1">
          <a:off x="1130300" y="16999080"/>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68163</xdr:rowOff>
    </xdr:from>
    <xdr:to>
      <xdr:col>6</xdr:col>
      <xdr:colOff>561975</xdr:colOff>
      <xdr:row>97</xdr:row>
      <xdr:rowOff>169763</xdr:rowOff>
    </xdr:to>
    <xdr:sp macro="" textlink="">
      <xdr:nvSpPr>
        <xdr:cNvPr id="254" name="円/楕円 253"/>
        <xdr:cNvSpPr/>
      </xdr:nvSpPr>
      <xdr:spPr>
        <a:xfrm>
          <a:off x="4584700" y="166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46590</xdr:rowOff>
    </xdr:from>
    <xdr:ext cx="534377" cy="259045"/>
    <xdr:sp macro="" textlink="">
      <xdr:nvSpPr>
        <xdr:cNvPr id="255" name="扶助費該当値テキスト"/>
        <xdr:cNvSpPr txBox="1"/>
      </xdr:nvSpPr>
      <xdr:spPr>
        <a:xfrm>
          <a:off x="4686300" y="1667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79,770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83266</xdr:rowOff>
    </xdr:from>
    <xdr:to>
      <xdr:col>5</xdr:col>
      <xdr:colOff>409575</xdr:colOff>
      <xdr:row>99</xdr:row>
      <xdr:rowOff>13416</xdr:rowOff>
    </xdr:to>
    <xdr:sp macro="" textlink="">
      <xdr:nvSpPr>
        <xdr:cNvPr id="256" name="円/楕円 255"/>
        <xdr:cNvSpPr/>
      </xdr:nvSpPr>
      <xdr:spPr>
        <a:xfrm>
          <a:off x="3746500" y="168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4543</xdr:rowOff>
    </xdr:from>
    <xdr:ext cx="534377" cy="259045"/>
    <xdr:sp macro="" textlink="">
      <xdr:nvSpPr>
        <xdr:cNvPr id="257" name="テキスト ボックス 256"/>
        <xdr:cNvSpPr txBox="1"/>
      </xdr:nvSpPr>
      <xdr:spPr>
        <a:xfrm>
          <a:off x="3530111" y="169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104265</xdr:rowOff>
    </xdr:from>
    <xdr:to>
      <xdr:col>4</xdr:col>
      <xdr:colOff>206375</xdr:colOff>
      <xdr:row>99</xdr:row>
      <xdr:rowOff>34415</xdr:rowOff>
    </xdr:to>
    <xdr:sp macro="" textlink="">
      <xdr:nvSpPr>
        <xdr:cNvPr id="258" name="円/楕円 257"/>
        <xdr:cNvSpPr/>
      </xdr:nvSpPr>
      <xdr:spPr>
        <a:xfrm>
          <a:off x="2857500" y="1690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25542</xdr:rowOff>
    </xdr:from>
    <xdr:ext cx="534377" cy="259045"/>
    <xdr:sp macro="" textlink="">
      <xdr:nvSpPr>
        <xdr:cNvPr id="259" name="テキスト ボックス 258"/>
        <xdr:cNvSpPr txBox="1"/>
      </xdr:nvSpPr>
      <xdr:spPr>
        <a:xfrm>
          <a:off x="2641111" y="1699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146180</xdr:rowOff>
    </xdr:from>
    <xdr:to>
      <xdr:col>3</xdr:col>
      <xdr:colOff>3175</xdr:colOff>
      <xdr:row>99</xdr:row>
      <xdr:rowOff>76330</xdr:rowOff>
    </xdr:to>
    <xdr:sp macro="" textlink="">
      <xdr:nvSpPr>
        <xdr:cNvPr id="260" name="円/楕円 259"/>
        <xdr:cNvSpPr/>
      </xdr:nvSpPr>
      <xdr:spPr>
        <a:xfrm>
          <a:off x="1968500" y="169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67457</xdr:rowOff>
    </xdr:from>
    <xdr:ext cx="534377" cy="259045"/>
    <xdr:sp macro="" textlink="">
      <xdr:nvSpPr>
        <xdr:cNvPr id="261" name="テキスト ボックス 260"/>
        <xdr:cNvSpPr txBox="1"/>
      </xdr:nvSpPr>
      <xdr:spPr>
        <a:xfrm>
          <a:off x="1752111" y="1704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64,492</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8122</xdr:rowOff>
    </xdr:from>
    <xdr:to>
      <xdr:col>1</xdr:col>
      <xdr:colOff>485775</xdr:colOff>
      <xdr:row>99</xdr:row>
      <xdr:rowOff>109722</xdr:rowOff>
    </xdr:to>
    <xdr:sp macro="" textlink="">
      <xdr:nvSpPr>
        <xdr:cNvPr id="262" name="円/楕円 261"/>
        <xdr:cNvSpPr/>
      </xdr:nvSpPr>
      <xdr:spPr>
        <a:xfrm>
          <a:off x="1079500" y="169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100849</xdr:rowOff>
    </xdr:from>
    <xdr:ext cx="534377" cy="259045"/>
    <xdr:sp macro="" textlink="">
      <xdr:nvSpPr>
        <xdr:cNvPr id="263" name="テキスト ボックス 262"/>
        <xdr:cNvSpPr txBox="1"/>
      </xdr:nvSpPr>
      <xdr:spPr>
        <a:xfrm>
          <a:off x="863111" y="1707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66646</xdr:rowOff>
    </xdr:from>
    <xdr:to>
      <xdr:col>15</xdr:col>
      <xdr:colOff>180340</xdr:colOff>
      <xdr:row>37</xdr:row>
      <xdr:rowOff>157400</xdr:rowOff>
    </xdr:to>
    <xdr:cxnSp macro="">
      <xdr:nvCxnSpPr>
        <xdr:cNvPr id="289" name="直線コネクタ 288"/>
        <xdr:cNvCxnSpPr/>
      </xdr:nvCxnSpPr>
      <xdr:spPr>
        <a:xfrm flipV="1">
          <a:off x="10475595" y="5210146"/>
          <a:ext cx="1270" cy="1290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161227</xdr:rowOff>
    </xdr:from>
    <xdr:ext cx="469744" cy="259045"/>
    <xdr:sp macro="" textlink="">
      <xdr:nvSpPr>
        <xdr:cNvPr id="290" name="補助費等最小値テキスト"/>
        <xdr:cNvSpPr txBox="1"/>
      </xdr:nvSpPr>
      <xdr:spPr>
        <a:xfrm>
          <a:off x="10528300" y="65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37</xdr:row>
      <xdr:rowOff>157400</xdr:rowOff>
    </xdr:from>
    <xdr:to>
      <xdr:col>15</xdr:col>
      <xdr:colOff>269875</xdr:colOff>
      <xdr:row>37</xdr:row>
      <xdr:rowOff>157400</xdr:rowOff>
    </xdr:to>
    <xdr:cxnSp macro="">
      <xdr:nvCxnSpPr>
        <xdr:cNvPr id="291" name="直線コネクタ 290"/>
        <xdr:cNvCxnSpPr/>
      </xdr:nvCxnSpPr>
      <xdr:spPr>
        <a:xfrm>
          <a:off x="10388600" y="650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13323</xdr:rowOff>
    </xdr:from>
    <xdr:ext cx="534377" cy="259045"/>
    <xdr:sp macro="" textlink="">
      <xdr:nvSpPr>
        <xdr:cNvPr id="292" name="補助費等最大値テキスト"/>
        <xdr:cNvSpPr txBox="1"/>
      </xdr:nvSpPr>
      <xdr:spPr>
        <a:xfrm>
          <a:off x="10528300" y="498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66646</xdr:rowOff>
    </xdr:from>
    <xdr:to>
      <xdr:col>15</xdr:col>
      <xdr:colOff>269875</xdr:colOff>
      <xdr:row>30</xdr:row>
      <xdr:rowOff>66646</xdr:rowOff>
    </xdr:to>
    <xdr:cxnSp macro="">
      <xdr:nvCxnSpPr>
        <xdr:cNvPr id="293" name="直線コネクタ 292"/>
        <xdr:cNvCxnSpPr/>
      </xdr:nvCxnSpPr>
      <xdr:spPr>
        <a:xfrm>
          <a:off x="10388600" y="5210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100740</xdr:rowOff>
    </xdr:from>
    <xdr:to>
      <xdr:col>15</xdr:col>
      <xdr:colOff>180975</xdr:colOff>
      <xdr:row>37</xdr:row>
      <xdr:rowOff>145774</xdr:rowOff>
    </xdr:to>
    <xdr:cxnSp macro="">
      <xdr:nvCxnSpPr>
        <xdr:cNvPr id="294" name="直線コネクタ 293"/>
        <xdr:cNvCxnSpPr/>
      </xdr:nvCxnSpPr>
      <xdr:spPr>
        <a:xfrm>
          <a:off x="9639300" y="6444390"/>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68049</xdr:rowOff>
    </xdr:from>
    <xdr:ext cx="534377" cy="259045"/>
    <xdr:sp macro="" textlink="">
      <xdr:nvSpPr>
        <xdr:cNvPr id="295" name="補助費等平均値テキスト"/>
        <xdr:cNvSpPr txBox="1"/>
      </xdr:nvSpPr>
      <xdr:spPr>
        <a:xfrm>
          <a:off x="10528300" y="5725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45172</xdr:rowOff>
    </xdr:from>
    <xdr:to>
      <xdr:col>15</xdr:col>
      <xdr:colOff>231775</xdr:colOff>
      <xdr:row>34</xdr:row>
      <xdr:rowOff>146772</xdr:rowOff>
    </xdr:to>
    <xdr:sp macro="" textlink="">
      <xdr:nvSpPr>
        <xdr:cNvPr id="296" name="フローチャート : 判断 295"/>
        <xdr:cNvSpPr/>
      </xdr:nvSpPr>
      <xdr:spPr>
        <a:xfrm>
          <a:off x="10426700" y="58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100740</xdr:rowOff>
    </xdr:from>
    <xdr:to>
      <xdr:col>14</xdr:col>
      <xdr:colOff>28575</xdr:colOff>
      <xdr:row>38</xdr:row>
      <xdr:rowOff>18673</xdr:rowOff>
    </xdr:to>
    <xdr:cxnSp macro="">
      <xdr:nvCxnSpPr>
        <xdr:cNvPr id="297" name="直線コネクタ 296"/>
        <xdr:cNvCxnSpPr/>
      </xdr:nvCxnSpPr>
      <xdr:spPr>
        <a:xfrm flipV="1">
          <a:off x="8750300" y="6444390"/>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100950</xdr:rowOff>
    </xdr:from>
    <xdr:to>
      <xdr:col>14</xdr:col>
      <xdr:colOff>79375</xdr:colOff>
      <xdr:row>35</xdr:row>
      <xdr:rowOff>31100</xdr:rowOff>
    </xdr:to>
    <xdr:sp macro="" textlink="">
      <xdr:nvSpPr>
        <xdr:cNvPr id="298" name="フローチャート : 判断 297"/>
        <xdr:cNvSpPr/>
      </xdr:nvSpPr>
      <xdr:spPr>
        <a:xfrm>
          <a:off x="9588500" y="59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47627</xdr:rowOff>
    </xdr:from>
    <xdr:ext cx="534377" cy="259045"/>
    <xdr:sp macro="" textlink="">
      <xdr:nvSpPr>
        <xdr:cNvPr id="299" name="テキスト ボックス 298"/>
        <xdr:cNvSpPr txBox="1"/>
      </xdr:nvSpPr>
      <xdr:spPr>
        <a:xfrm>
          <a:off x="9372111" y="57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150379</xdr:rowOff>
    </xdr:from>
    <xdr:to>
      <xdr:col>12</xdr:col>
      <xdr:colOff>511175</xdr:colOff>
      <xdr:row>38</xdr:row>
      <xdr:rowOff>18673</xdr:rowOff>
    </xdr:to>
    <xdr:cxnSp macro="">
      <xdr:nvCxnSpPr>
        <xdr:cNvPr id="300" name="直線コネクタ 299"/>
        <xdr:cNvCxnSpPr/>
      </xdr:nvCxnSpPr>
      <xdr:spPr>
        <a:xfrm>
          <a:off x="7861300" y="6494029"/>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19503</xdr:rowOff>
    </xdr:from>
    <xdr:to>
      <xdr:col>12</xdr:col>
      <xdr:colOff>561975</xdr:colOff>
      <xdr:row>34</xdr:row>
      <xdr:rowOff>121103</xdr:rowOff>
    </xdr:to>
    <xdr:sp macro="" textlink="">
      <xdr:nvSpPr>
        <xdr:cNvPr id="301" name="フローチャート : 判断 300"/>
        <xdr:cNvSpPr/>
      </xdr:nvSpPr>
      <xdr:spPr>
        <a:xfrm>
          <a:off x="8699500" y="584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137630</xdr:rowOff>
    </xdr:from>
    <xdr:ext cx="534377" cy="259045"/>
    <xdr:sp macro="" textlink="">
      <xdr:nvSpPr>
        <xdr:cNvPr id="302" name="テキスト ボックス 301"/>
        <xdr:cNvSpPr txBox="1"/>
      </xdr:nvSpPr>
      <xdr:spPr>
        <a:xfrm>
          <a:off x="8483111" y="562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150379</xdr:rowOff>
    </xdr:from>
    <xdr:to>
      <xdr:col>11</xdr:col>
      <xdr:colOff>307975</xdr:colOff>
      <xdr:row>38</xdr:row>
      <xdr:rowOff>25955</xdr:rowOff>
    </xdr:to>
    <xdr:cxnSp macro="">
      <xdr:nvCxnSpPr>
        <xdr:cNvPr id="303" name="直線コネクタ 302"/>
        <xdr:cNvCxnSpPr/>
      </xdr:nvCxnSpPr>
      <xdr:spPr>
        <a:xfrm flipV="1">
          <a:off x="6972300" y="6494029"/>
          <a:ext cx="8890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147095</xdr:rowOff>
    </xdr:from>
    <xdr:to>
      <xdr:col>11</xdr:col>
      <xdr:colOff>358775</xdr:colOff>
      <xdr:row>33</xdr:row>
      <xdr:rowOff>77245</xdr:rowOff>
    </xdr:to>
    <xdr:sp macro="" textlink="">
      <xdr:nvSpPr>
        <xdr:cNvPr id="304" name="フローチャート : 判断 303"/>
        <xdr:cNvSpPr/>
      </xdr:nvSpPr>
      <xdr:spPr>
        <a:xfrm>
          <a:off x="7810500" y="563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93772</xdr:rowOff>
    </xdr:from>
    <xdr:ext cx="534377" cy="259045"/>
    <xdr:sp macro="" textlink="">
      <xdr:nvSpPr>
        <xdr:cNvPr id="305" name="テキスト ボックス 304"/>
        <xdr:cNvSpPr txBox="1"/>
      </xdr:nvSpPr>
      <xdr:spPr>
        <a:xfrm>
          <a:off x="7594111" y="54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24598</xdr:rowOff>
    </xdr:from>
    <xdr:to>
      <xdr:col>10</xdr:col>
      <xdr:colOff>155575</xdr:colOff>
      <xdr:row>33</xdr:row>
      <xdr:rowOff>126198</xdr:rowOff>
    </xdr:to>
    <xdr:sp macro="" textlink="">
      <xdr:nvSpPr>
        <xdr:cNvPr id="306" name="フローチャート : 判断 305"/>
        <xdr:cNvSpPr/>
      </xdr:nvSpPr>
      <xdr:spPr>
        <a:xfrm>
          <a:off x="6921500" y="56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142725</xdr:rowOff>
    </xdr:from>
    <xdr:ext cx="534377" cy="259045"/>
    <xdr:sp macro="" textlink="">
      <xdr:nvSpPr>
        <xdr:cNvPr id="307" name="テキスト ボックス 306"/>
        <xdr:cNvSpPr txBox="1"/>
      </xdr:nvSpPr>
      <xdr:spPr>
        <a:xfrm>
          <a:off x="6705111" y="54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94974</xdr:rowOff>
    </xdr:from>
    <xdr:to>
      <xdr:col>15</xdr:col>
      <xdr:colOff>231775</xdr:colOff>
      <xdr:row>38</xdr:row>
      <xdr:rowOff>25124</xdr:rowOff>
    </xdr:to>
    <xdr:sp macro="" textlink="">
      <xdr:nvSpPr>
        <xdr:cNvPr id="313" name="円/楕円 312"/>
        <xdr:cNvSpPr/>
      </xdr:nvSpPr>
      <xdr:spPr>
        <a:xfrm>
          <a:off x="10426700" y="64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9901</xdr:rowOff>
    </xdr:from>
    <xdr:ext cx="469744" cy="259045"/>
    <xdr:sp macro="" textlink="">
      <xdr:nvSpPr>
        <xdr:cNvPr id="314" name="補助費等該当値テキスト"/>
        <xdr:cNvSpPr txBox="1"/>
      </xdr:nvSpPr>
      <xdr:spPr>
        <a:xfrm>
          <a:off x="10528300" y="635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49940</xdr:rowOff>
    </xdr:from>
    <xdr:to>
      <xdr:col>14</xdr:col>
      <xdr:colOff>79375</xdr:colOff>
      <xdr:row>37</xdr:row>
      <xdr:rowOff>151540</xdr:rowOff>
    </xdr:to>
    <xdr:sp macro="" textlink="">
      <xdr:nvSpPr>
        <xdr:cNvPr id="315" name="円/楕円 314"/>
        <xdr:cNvSpPr/>
      </xdr:nvSpPr>
      <xdr:spPr>
        <a:xfrm>
          <a:off x="9588500" y="63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142667</xdr:rowOff>
    </xdr:from>
    <xdr:ext cx="534377" cy="259045"/>
    <xdr:sp macro="" textlink="">
      <xdr:nvSpPr>
        <xdr:cNvPr id="316" name="テキスト ボックス 315"/>
        <xdr:cNvSpPr txBox="1"/>
      </xdr:nvSpPr>
      <xdr:spPr>
        <a:xfrm>
          <a:off x="9372111" y="648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139323</xdr:rowOff>
    </xdr:from>
    <xdr:to>
      <xdr:col>12</xdr:col>
      <xdr:colOff>561975</xdr:colOff>
      <xdr:row>38</xdr:row>
      <xdr:rowOff>69473</xdr:rowOff>
    </xdr:to>
    <xdr:sp macro="" textlink="">
      <xdr:nvSpPr>
        <xdr:cNvPr id="317" name="円/楕円 316"/>
        <xdr:cNvSpPr/>
      </xdr:nvSpPr>
      <xdr:spPr>
        <a:xfrm>
          <a:off x="8699500" y="648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60600</xdr:rowOff>
    </xdr:from>
    <xdr:ext cx="469744" cy="259045"/>
    <xdr:sp macro="" textlink="">
      <xdr:nvSpPr>
        <xdr:cNvPr id="318" name="テキスト ボックス 317"/>
        <xdr:cNvSpPr txBox="1"/>
      </xdr:nvSpPr>
      <xdr:spPr>
        <a:xfrm>
          <a:off x="8515427" y="657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99579</xdr:rowOff>
    </xdr:from>
    <xdr:to>
      <xdr:col>11</xdr:col>
      <xdr:colOff>358775</xdr:colOff>
      <xdr:row>38</xdr:row>
      <xdr:rowOff>29728</xdr:rowOff>
    </xdr:to>
    <xdr:sp macro="" textlink="">
      <xdr:nvSpPr>
        <xdr:cNvPr id="319" name="円/楕円 318"/>
        <xdr:cNvSpPr/>
      </xdr:nvSpPr>
      <xdr:spPr>
        <a:xfrm>
          <a:off x="7810500" y="64432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20856</xdr:rowOff>
    </xdr:from>
    <xdr:ext cx="469744" cy="259045"/>
    <xdr:sp macro="" textlink="">
      <xdr:nvSpPr>
        <xdr:cNvPr id="320" name="テキスト ボックス 319"/>
        <xdr:cNvSpPr txBox="1"/>
      </xdr:nvSpPr>
      <xdr:spPr>
        <a:xfrm>
          <a:off x="7626427" y="653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146605</xdr:rowOff>
    </xdr:from>
    <xdr:to>
      <xdr:col>10</xdr:col>
      <xdr:colOff>155575</xdr:colOff>
      <xdr:row>38</xdr:row>
      <xdr:rowOff>76755</xdr:rowOff>
    </xdr:to>
    <xdr:sp macro="" textlink="">
      <xdr:nvSpPr>
        <xdr:cNvPr id="321" name="円/楕円 320"/>
        <xdr:cNvSpPr/>
      </xdr:nvSpPr>
      <xdr:spPr>
        <a:xfrm>
          <a:off x="6921500" y="649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67882</xdr:rowOff>
    </xdr:from>
    <xdr:ext cx="469744" cy="259045"/>
    <xdr:sp macro="" textlink="">
      <xdr:nvSpPr>
        <xdr:cNvPr id="322" name="テキスト ボックス 321"/>
        <xdr:cNvSpPr txBox="1"/>
      </xdr:nvSpPr>
      <xdr:spPr>
        <a:xfrm>
          <a:off x="6737427" y="658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7" name="直線コネクタ 346"/>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8"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9" name="直線コネクタ 348"/>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50"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1" name="直線コネクタ 350"/>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132594</xdr:rowOff>
    </xdr:from>
    <xdr:to>
      <xdr:col>15</xdr:col>
      <xdr:colOff>180975</xdr:colOff>
      <xdr:row>57</xdr:row>
      <xdr:rowOff>5759</xdr:rowOff>
    </xdr:to>
    <xdr:cxnSp macro="">
      <xdr:nvCxnSpPr>
        <xdr:cNvPr id="352" name="直線コネクタ 351"/>
        <xdr:cNvCxnSpPr/>
      </xdr:nvCxnSpPr>
      <xdr:spPr>
        <a:xfrm>
          <a:off x="9639300" y="9733794"/>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3"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4" name="フローチャート : 判断 353"/>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132594</xdr:rowOff>
    </xdr:from>
    <xdr:to>
      <xdr:col>14</xdr:col>
      <xdr:colOff>28575</xdr:colOff>
      <xdr:row>56</xdr:row>
      <xdr:rowOff>135280</xdr:rowOff>
    </xdr:to>
    <xdr:cxnSp macro="">
      <xdr:nvCxnSpPr>
        <xdr:cNvPr id="355" name="直線コネクタ 354"/>
        <xdr:cNvCxnSpPr/>
      </xdr:nvCxnSpPr>
      <xdr:spPr>
        <a:xfrm flipV="1">
          <a:off x="8750300" y="9733794"/>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6" name="フローチャート : 判断 355"/>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49210</xdr:rowOff>
    </xdr:from>
    <xdr:ext cx="534377" cy="259045"/>
    <xdr:sp macro="" textlink="">
      <xdr:nvSpPr>
        <xdr:cNvPr id="357" name="テキスト ボックス 356"/>
        <xdr:cNvSpPr txBox="1"/>
      </xdr:nvSpPr>
      <xdr:spPr>
        <a:xfrm>
          <a:off x="9372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135280</xdr:rowOff>
    </xdr:from>
    <xdr:to>
      <xdr:col>12</xdr:col>
      <xdr:colOff>511175</xdr:colOff>
      <xdr:row>57</xdr:row>
      <xdr:rowOff>4788</xdr:rowOff>
    </xdr:to>
    <xdr:cxnSp macro="">
      <xdr:nvCxnSpPr>
        <xdr:cNvPr id="358" name="直線コネクタ 357"/>
        <xdr:cNvCxnSpPr/>
      </xdr:nvCxnSpPr>
      <xdr:spPr>
        <a:xfrm flipV="1">
          <a:off x="7861300" y="9736480"/>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9" name="フローチャート : 判断 358"/>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60" name="テキスト ボックス 359"/>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139853</xdr:rowOff>
    </xdr:from>
    <xdr:to>
      <xdr:col>11</xdr:col>
      <xdr:colOff>307975</xdr:colOff>
      <xdr:row>57</xdr:row>
      <xdr:rowOff>4788</xdr:rowOff>
    </xdr:to>
    <xdr:cxnSp macro="">
      <xdr:nvCxnSpPr>
        <xdr:cNvPr id="361" name="直線コネクタ 360"/>
        <xdr:cNvCxnSpPr/>
      </xdr:nvCxnSpPr>
      <xdr:spPr>
        <a:xfrm>
          <a:off x="6972300" y="9741053"/>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2" name="フローチャート : 判断 361"/>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3" name="テキスト ボックス 362"/>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4" name="フローチャート : 判断 363"/>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59231</xdr:rowOff>
    </xdr:from>
    <xdr:ext cx="534377" cy="259045"/>
    <xdr:sp macro="" textlink="">
      <xdr:nvSpPr>
        <xdr:cNvPr id="365" name="テキスト ボックス 364"/>
        <xdr:cNvSpPr txBox="1"/>
      </xdr:nvSpPr>
      <xdr:spPr>
        <a:xfrm>
          <a:off x="670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126409</xdr:rowOff>
    </xdr:from>
    <xdr:to>
      <xdr:col>15</xdr:col>
      <xdr:colOff>231775</xdr:colOff>
      <xdr:row>57</xdr:row>
      <xdr:rowOff>56559</xdr:rowOff>
    </xdr:to>
    <xdr:sp macro="" textlink="">
      <xdr:nvSpPr>
        <xdr:cNvPr id="371" name="円/楕円 370"/>
        <xdr:cNvSpPr/>
      </xdr:nvSpPr>
      <xdr:spPr>
        <a:xfrm>
          <a:off x="10426700" y="97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149286</xdr:rowOff>
    </xdr:from>
    <xdr:ext cx="534377" cy="259045"/>
    <xdr:sp macro="" textlink="">
      <xdr:nvSpPr>
        <xdr:cNvPr id="372" name="普通建設事業費該当値テキスト"/>
        <xdr:cNvSpPr txBox="1"/>
      </xdr:nvSpPr>
      <xdr:spPr>
        <a:xfrm>
          <a:off x="10528300" y="9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81794</xdr:rowOff>
    </xdr:from>
    <xdr:to>
      <xdr:col>14</xdr:col>
      <xdr:colOff>79375</xdr:colOff>
      <xdr:row>57</xdr:row>
      <xdr:rowOff>11944</xdr:rowOff>
    </xdr:to>
    <xdr:sp macro="" textlink="">
      <xdr:nvSpPr>
        <xdr:cNvPr id="373" name="円/楕円 372"/>
        <xdr:cNvSpPr/>
      </xdr:nvSpPr>
      <xdr:spPr>
        <a:xfrm>
          <a:off x="9588500" y="96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28471</xdr:rowOff>
    </xdr:from>
    <xdr:ext cx="534377" cy="259045"/>
    <xdr:sp macro="" textlink="">
      <xdr:nvSpPr>
        <xdr:cNvPr id="374" name="テキスト ボックス 373"/>
        <xdr:cNvSpPr txBox="1"/>
      </xdr:nvSpPr>
      <xdr:spPr>
        <a:xfrm>
          <a:off x="9372111" y="94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84480</xdr:rowOff>
    </xdr:from>
    <xdr:to>
      <xdr:col>12</xdr:col>
      <xdr:colOff>561975</xdr:colOff>
      <xdr:row>57</xdr:row>
      <xdr:rowOff>14630</xdr:rowOff>
    </xdr:to>
    <xdr:sp macro="" textlink="">
      <xdr:nvSpPr>
        <xdr:cNvPr id="375" name="円/楕円 374"/>
        <xdr:cNvSpPr/>
      </xdr:nvSpPr>
      <xdr:spPr>
        <a:xfrm>
          <a:off x="8699500" y="96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5757</xdr:rowOff>
    </xdr:from>
    <xdr:ext cx="534377" cy="259045"/>
    <xdr:sp macro="" textlink="">
      <xdr:nvSpPr>
        <xdr:cNvPr id="376" name="テキスト ボックス 375"/>
        <xdr:cNvSpPr txBox="1"/>
      </xdr:nvSpPr>
      <xdr:spPr>
        <a:xfrm>
          <a:off x="8483111" y="977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125438</xdr:rowOff>
    </xdr:from>
    <xdr:to>
      <xdr:col>11</xdr:col>
      <xdr:colOff>358775</xdr:colOff>
      <xdr:row>57</xdr:row>
      <xdr:rowOff>55588</xdr:rowOff>
    </xdr:to>
    <xdr:sp macro="" textlink="">
      <xdr:nvSpPr>
        <xdr:cNvPr id="377" name="円/楕円 376"/>
        <xdr:cNvSpPr/>
      </xdr:nvSpPr>
      <xdr:spPr>
        <a:xfrm>
          <a:off x="7810500" y="97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46715</xdr:rowOff>
    </xdr:from>
    <xdr:ext cx="534377" cy="259045"/>
    <xdr:sp macro="" textlink="">
      <xdr:nvSpPr>
        <xdr:cNvPr id="378" name="テキスト ボックス 377"/>
        <xdr:cNvSpPr txBox="1"/>
      </xdr:nvSpPr>
      <xdr:spPr>
        <a:xfrm>
          <a:off x="7594111" y="98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89053</xdr:rowOff>
    </xdr:from>
    <xdr:to>
      <xdr:col>10</xdr:col>
      <xdr:colOff>155575</xdr:colOff>
      <xdr:row>57</xdr:row>
      <xdr:rowOff>19203</xdr:rowOff>
    </xdr:to>
    <xdr:sp macro="" textlink="">
      <xdr:nvSpPr>
        <xdr:cNvPr id="379" name="円/楕円 378"/>
        <xdr:cNvSpPr/>
      </xdr:nvSpPr>
      <xdr:spPr>
        <a:xfrm>
          <a:off x="6921500" y="96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35730</xdr:rowOff>
    </xdr:from>
    <xdr:ext cx="534377" cy="259045"/>
    <xdr:sp macro="" textlink="">
      <xdr:nvSpPr>
        <xdr:cNvPr id="380" name="テキスト ボックス 379"/>
        <xdr:cNvSpPr txBox="1"/>
      </xdr:nvSpPr>
      <xdr:spPr>
        <a:xfrm>
          <a:off x="6705111" y="94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4" name="直線コネクタ 403"/>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5"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6" name="直線コネクタ 405"/>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7"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8" name="直線コネクタ 407"/>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81559</xdr:rowOff>
    </xdr:from>
    <xdr:to>
      <xdr:col>15</xdr:col>
      <xdr:colOff>180975</xdr:colOff>
      <xdr:row>78</xdr:row>
      <xdr:rowOff>34201</xdr:rowOff>
    </xdr:to>
    <xdr:cxnSp macro="">
      <xdr:nvCxnSpPr>
        <xdr:cNvPr id="409" name="直線コネクタ 408"/>
        <xdr:cNvCxnSpPr/>
      </xdr:nvCxnSpPr>
      <xdr:spPr>
        <a:xfrm>
          <a:off x="9639300" y="13111759"/>
          <a:ext cx="838200" cy="29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166451</xdr:rowOff>
    </xdr:from>
    <xdr:ext cx="469744" cy="259045"/>
    <xdr:sp macro="" textlink="">
      <xdr:nvSpPr>
        <xdr:cNvPr id="410" name="普通建設事業費 （ うち新規整備　）平均値テキスト"/>
        <xdr:cNvSpPr txBox="1"/>
      </xdr:nvSpPr>
      <xdr:spPr>
        <a:xfrm>
          <a:off x="10528300" y="1302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1" name="フローチャート : 判断 410"/>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64948</xdr:rowOff>
    </xdr:from>
    <xdr:to>
      <xdr:col>14</xdr:col>
      <xdr:colOff>28575</xdr:colOff>
      <xdr:row>76</xdr:row>
      <xdr:rowOff>81559</xdr:rowOff>
    </xdr:to>
    <xdr:cxnSp macro="">
      <xdr:nvCxnSpPr>
        <xdr:cNvPr id="412" name="直線コネクタ 411"/>
        <xdr:cNvCxnSpPr/>
      </xdr:nvCxnSpPr>
      <xdr:spPr>
        <a:xfrm>
          <a:off x="8750300" y="13095148"/>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3" name="フローチャート : 判断 412"/>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4" name="テキスト ボックス 413"/>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5" name="フローチャート : 判断 414"/>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6" name="テキスト ボックス 415"/>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154851</xdr:rowOff>
    </xdr:from>
    <xdr:to>
      <xdr:col>15</xdr:col>
      <xdr:colOff>231775</xdr:colOff>
      <xdr:row>78</xdr:row>
      <xdr:rowOff>85001</xdr:rowOff>
    </xdr:to>
    <xdr:sp macro="" textlink="">
      <xdr:nvSpPr>
        <xdr:cNvPr id="422" name="円/楕円 421"/>
        <xdr:cNvSpPr/>
      </xdr:nvSpPr>
      <xdr:spPr>
        <a:xfrm>
          <a:off x="10426700" y="133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133278</xdr:rowOff>
    </xdr:from>
    <xdr:ext cx="469744" cy="259045"/>
    <xdr:sp macro="" textlink="">
      <xdr:nvSpPr>
        <xdr:cNvPr id="423" name="普通建設事業費 （ うち新規整備　）該当値テキスト"/>
        <xdr:cNvSpPr txBox="1"/>
      </xdr:nvSpPr>
      <xdr:spPr>
        <a:xfrm>
          <a:off x="10528300" y="1333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30759</xdr:rowOff>
    </xdr:from>
    <xdr:to>
      <xdr:col>14</xdr:col>
      <xdr:colOff>79375</xdr:colOff>
      <xdr:row>76</xdr:row>
      <xdr:rowOff>132359</xdr:rowOff>
    </xdr:to>
    <xdr:sp macro="" textlink="">
      <xdr:nvSpPr>
        <xdr:cNvPr id="424" name="円/楕円 423"/>
        <xdr:cNvSpPr/>
      </xdr:nvSpPr>
      <xdr:spPr>
        <a:xfrm>
          <a:off x="9588500" y="130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123486</xdr:rowOff>
    </xdr:from>
    <xdr:ext cx="534377" cy="259045"/>
    <xdr:sp macro="" textlink="">
      <xdr:nvSpPr>
        <xdr:cNvPr id="425" name="テキスト ボックス 424"/>
        <xdr:cNvSpPr txBox="1"/>
      </xdr:nvSpPr>
      <xdr:spPr>
        <a:xfrm>
          <a:off x="9372111" y="1315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14148</xdr:rowOff>
    </xdr:from>
    <xdr:to>
      <xdr:col>12</xdr:col>
      <xdr:colOff>561975</xdr:colOff>
      <xdr:row>76</xdr:row>
      <xdr:rowOff>115748</xdr:rowOff>
    </xdr:to>
    <xdr:sp macro="" textlink="">
      <xdr:nvSpPr>
        <xdr:cNvPr id="426" name="円/楕円 425"/>
        <xdr:cNvSpPr/>
      </xdr:nvSpPr>
      <xdr:spPr>
        <a:xfrm>
          <a:off x="8699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106875</xdr:rowOff>
    </xdr:from>
    <xdr:ext cx="534377" cy="259045"/>
    <xdr:sp macro="" textlink="">
      <xdr:nvSpPr>
        <xdr:cNvPr id="427" name="テキスト ボックス 426"/>
        <xdr:cNvSpPr txBox="1"/>
      </xdr:nvSpPr>
      <xdr:spPr>
        <a:xfrm>
          <a:off x="8483111" y="1313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1" name="直線コネクタ 450"/>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2"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3" name="直線コネクタ 452"/>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4"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5" name="直線コネクタ 454"/>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55042</xdr:rowOff>
    </xdr:from>
    <xdr:to>
      <xdr:col>15</xdr:col>
      <xdr:colOff>180975</xdr:colOff>
      <xdr:row>96</xdr:row>
      <xdr:rowOff>134214</xdr:rowOff>
    </xdr:to>
    <xdr:cxnSp macro="">
      <xdr:nvCxnSpPr>
        <xdr:cNvPr id="456" name="直線コネクタ 455"/>
        <xdr:cNvCxnSpPr/>
      </xdr:nvCxnSpPr>
      <xdr:spPr>
        <a:xfrm flipV="1">
          <a:off x="9639300" y="16514242"/>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86453</xdr:rowOff>
    </xdr:from>
    <xdr:ext cx="534377" cy="259045"/>
    <xdr:sp macro="" textlink="">
      <xdr:nvSpPr>
        <xdr:cNvPr id="457" name="普通建設事業費 （ うち更新整備　）平均値テキスト"/>
        <xdr:cNvSpPr txBox="1"/>
      </xdr:nvSpPr>
      <xdr:spPr>
        <a:xfrm>
          <a:off x="10528300" y="1654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8" name="フローチャート : 判断 457"/>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134214</xdr:rowOff>
    </xdr:from>
    <xdr:to>
      <xdr:col>14</xdr:col>
      <xdr:colOff>28575</xdr:colOff>
      <xdr:row>97</xdr:row>
      <xdr:rowOff>19741</xdr:rowOff>
    </xdr:to>
    <xdr:cxnSp macro="">
      <xdr:nvCxnSpPr>
        <xdr:cNvPr id="459" name="直線コネクタ 458"/>
        <xdr:cNvCxnSpPr/>
      </xdr:nvCxnSpPr>
      <xdr:spPr>
        <a:xfrm flipV="1">
          <a:off x="8750300" y="16593414"/>
          <a:ext cx="889000" cy="5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60" name="フローチャート : 判断 459"/>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82777</xdr:rowOff>
    </xdr:from>
    <xdr:ext cx="534377" cy="259045"/>
    <xdr:sp macro="" textlink="">
      <xdr:nvSpPr>
        <xdr:cNvPr id="461" name="テキスト ボックス 460"/>
        <xdr:cNvSpPr txBox="1"/>
      </xdr:nvSpPr>
      <xdr:spPr>
        <a:xfrm>
          <a:off x="9372111" y="167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2" name="フローチャート : 判断 461"/>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86383</xdr:rowOff>
    </xdr:from>
    <xdr:ext cx="534377" cy="259045"/>
    <xdr:sp macro="" textlink="">
      <xdr:nvSpPr>
        <xdr:cNvPr id="463" name="テキスト ボックス 462"/>
        <xdr:cNvSpPr txBox="1"/>
      </xdr:nvSpPr>
      <xdr:spPr>
        <a:xfrm>
          <a:off x="8483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4242</xdr:rowOff>
    </xdr:from>
    <xdr:to>
      <xdr:col>15</xdr:col>
      <xdr:colOff>231775</xdr:colOff>
      <xdr:row>96</xdr:row>
      <xdr:rowOff>105842</xdr:rowOff>
    </xdr:to>
    <xdr:sp macro="" textlink="">
      <xdr:nvSpPr>
        <xdr:cNvPr id="469" name="円/楕円 468"/>
        <xdr:cNvSpPr/>
      </xdr:nvSpPr>
      <xdr:spPr>
        <a:xfrm>
          <a:off x="10426700" y="164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27119</xdr:rowOff>
    </xdr:from>
    <xdr:ext cx="534377" cy="259045"/>
    <xdr:sp macro="" textlink="">
      <xdr:nvSpPr>
        <xdr:cNvPr id="470" name="普通建設事業費 （ うち更新整備　）該当値テキスト"/>
        <xdr:cNvSpPr txBox="1"/>
      </xdr:nvSpPr>
      <xdr:spPr>
        <a:xfrm>
          <a:off x="10528300" y="163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83414</xdr:rowOff>
    </xdr:from>
    <xdr:to>
      <xdr:col>14</xdr:col>
      <xdr:colOff>79375</xdr:colOff>
      <xdr:row>97</xdr:row>
      <xdr:rowOff>13564</xdr:rowOff>
    </xdr:to>
    <xdr:sp macro="" textlink="">
      <xdr:nvSpPr>
        <xdr:cNvPr id="471" name="円/楕円 470"/>
        <xdr:cNvSpPr/>
      </xdr:nvSpPr>
      <xdr:spPr>
        <a:xfrm>
          <a:off x="9588500" y="1654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30091</xdr:rowOff>
    </xdr:from>
    <xdr:ext cx="534377" cy="259045"/>
    <xdr:sp macro="" textlink="">
      <xdr:nvSpPr>
        <xdr:cNvPr id="472" name="テキスト ボックス 471"/>
        <xdr:cNvSpPr txBox="1"/>
      </xdr:nvSpPr>
      <xdr:spPr>
        <a:xfrm>
          <a:off x="9372111" y="163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140391</xdr:rowOff>
    </xdr:from>
    <xdr:to>
      <xdr:col>12</xdr:col>
      <xdr:colOff>561975</xdr:colOff>
      <xdr:row>97</xdr:row>
      <xdr:rowOff>70541</xdr:rowOff>
    </xdr:to>
    <xdr:sp macro="" textlink="">
      <xdr:nvSpPr>
        <xdr:cNvPr id="473" name="円/楕円 472"/>
        <xdr:cNvSpPr/>
      </xdr:nvSpPr>
      <xdr:spPr>
        <a:xfrm>
          <a:off x="8699500" y="165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61668</xdr:rowOff>
    </xdr:from>
    <xdr:ext cx="534377" cy="259045"/>
    <xdr:sp macro="" textlink="">
      <xdr:nvSpPr>
        <xdr:cNvPr id="474" name="テキスト ボックス 473"/>
        <xdr:cNvSpPr txBox="1"/>
      </xdr:nvSpPr>
      <xdr:spPr>
        <a:xfrm>
          <a:off x="8483111" y="1669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500" name="直線コネクタ 499"/>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3"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4" name="直線コネクタ 503"/>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96789</xdr:rowOff>
    </xdr:from>
    <xdr:to>
      <xdr:col>23</xdr:col>
      <xdr:colOff>517525</xdr:colOff>
      <xdr:row>39</xdr:row>
      <xdr:rowOff>98226</xdr:rowOff>
    </xdr:to>
    <xdr:cxnSp macro="">
      <xdr:nvCxnSpPr>
        <xdr:cNvPr id="505" name="直線コネクタ 504"/>
        <xdr:cNvCxnSpPr/>
      </xdr:nvCxnSpPr>
      <xdr:spPr>
        <a:xfrm>
          <a:off x="15481300" y="6783339"/>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6"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7" name="フローチャート : 判断 506"/>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96789</xdr:rowOff>
    </xdr:from>
    <xdr:to>
      <xdr:col>22</xdr:col>
      <xdr:colOff>365125</xdr:colOff>
      <xdr:row>39</xdr:row>
      <xdr:rowOff>98878</xdr:rowOff>
    </xdr:to>
    <xdr:cxnSp macro="">
      <xdr:nvCxnSpPr>
        <xdr:cNvPr id="508" name="直線コネクタ 507"/>
        <xdr:cNvCxnSpPr/>
      </xdr:nvCxnSpPr>
      <xdr:spPr>
        <a:xfrm flipV="1">
          <a:off x="14592300" y="678333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9" name="フローチャート : 判断 508"/>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10" name="テキスト ボックス 509"/>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94993</xdr:rowOff>
    </xdr:from>
    <xdr:to>
      <xdr:col>21</xdr:col>
      <xdr:colOff>161925</xdr:colOff>
      <xdr:row>39</xdr:row>
      <xdr:rowOff>98878</xdr:rowOff>
    </xdr:to>
    <xdr:cxnSp macro="">
      <xdr:nvCxnSpPr>
        <xdr:cNvPr id="511" name="直線コネクタ 510"/>
        <xdr:cNvCxnSpPr/>
      </xdr:nvCxnSpPr>
      <xdr:spPr>
        <a:xfrm>
          <a:off x="13703300" y="6781543"/>
          <a:ext cx="889000" cy="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2" name="フローチャート : 判断 511"/>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3" name="テキスト ボックス 512"/>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47737</xdr:rowOff>
    </xdr:from>
    <xdr:to>
      <xdr:col>19</xdr:col>
      <xdr:colOff>644525</xdr:colOff>
      <xdr:row>39</xdr:row>
      <xdr:rowOff>94993</xdr:rowOff>
    </xdr:to>
    <xdr:cxnSp macro="">
      <xdr:nvCxnSpPr>
        <xdr:cNvPr id="514" name="直線コネクタ 513"/>
        <xdr:cNvCxnSpPr/>
      </xdr:nvCxnSpPr>
      <xdr:spPr>
        <a:xfrm>
          <a:off x="12814300" y="6734287"/>
          <a:ext cx="889000" cy="4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5" name="フローチャート : 判断 514"/>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6" name="テキスト ボックス 515"/>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7" name="フローチャート : 判断 516"/>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8" name="テキスト ボックス 517"/>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47426</xdr:rowOff>
    </xdr:from>
    <xdr:to>
      <xdr:col>23</xdr:col>
      <xdr:colOff>568325</xdr:colOff>
      <xdr:row>39</xdr:row>
      <xdr:rowOff>149026</xdr:rowOff>
    </xdr:to>
    <xdr:sp macro="" textlink="">
      <xdr:nvSpPr>
        <xdr:cNvPr id="524" name="円/楕円 523"/>
        <xdr:cNvSpPr/>
      </xdr:nvSpPr>
      <xdr:spPr>
        <a:xfrm>
          <a:off x="16268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133803</xdr:rowOff>
    </xdr:from>
    <xdr:ext cx="313932" cy="259045"/>
    <xdr:sp macro="" textlink="">
      <xdr:nvSpPr>
        <xdr:cNvPr id="525" name="災害復旧事業費該当値テキスト"/>
        <xdr:cNvSpPr txBox="1"/>
      </xdr:nvSpPr>
      <xdr:spPr>
        <a:xfrm>
          <a:off x="16370300" y="6648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45989</xdr:rowOff>
    </xdr:from>
    <xdr:to>
      <xdr:col>22</xdr:col>
      <xdr:colOff>415925</xdr:colOff>
      <xdr:row>39</xdr:row>
      <xdr:rowOff>147589</xdr:rowOff>
    </xdr:to>
    <xdr:sp macro="" textlink="">
      <xdr:nvSpPr>
        <xdr:cNvPr id="526" name="円/楕円 525"/>
        <xdr:cNvSpPr/>
      </xdr:nvSpPr>
      <xdr:spPr>
        <a:xfrm>
          <a:off x="15430500" y="6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138716</xdr:rowOff>
    </xdr:from>
    <xdr:ext cx="313932" cy="259045"/>
    <xdr:sp macro="" textlink="">
      <xdr:nvSpPr>
        <xdr:cNvPr id="527" name="テキスト ボックス 526"/>
        <xdr:cNvSpPr txBox="1"/>
      </xdr:nvSpPr>
      <xdr:spPr>
        <a:xfrm>
          <a:off x="15324333" y="682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44193</xdr:rowOff>
    </xdr:from>
    <xdr:to>
      <xdr:col>20</xdr:col>
      <xdr:colOff>9525</xdr:colOff>
      <xdr:row>39</xdr:row>
      <xdr:rowOff>145793</xdr:rowOff>
    </xdr:to>
    <xdr:sp macro="" textlink="">
      <xdr:nvSpPr>
        <xdr:cNvPr id="530" name="円/楕円 529"/>
        <xdr:cNvSpPr/>
      </xdr:nvSpPr>
      <xdr:spPr>
        <a:xfrm>
          <a:off x="13652500" y="673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136920</xdr:rowOff>
    </xdr:from>
    <xdr:ext cx="378565" cy="259045"/>
    <xdr:sp macro="" textlink="">
      <xdr:nvSpPr>
        <xdr:cNvPr id="531" name="テキスト ボックス 530"/>
        <xdr:cNvSpPr txBox="1"/>
      </xdr:nvSpPr>
      <xdr:spPr>
        <a:xfrm>
          <a:off x="13514017" y="6823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168387</xdr:rowOff>
    </xdr:from>
    <xdr:to>
      <xdr:col>18</xdr:col>
      <xdr:colOff>492125</xdr:colOff>
      <xdr:row>39</xdr:row>
      <xdr:rowOff>98537</xdr:rowOff>
    </xdr:to>
    <xdr:sp macro="" textlink="">
      <xdr:nvSpPr>
        <xdr:cNvPr id="532" name="円/楕円 531"/>
        <xdr:cNvSpPr/>
      </xdr:nvSpPr>
      <xdr:spPr>
        <a:xfrm>
          <a:off x="12763500" y="6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89664</xdr:rowOff>
    </xdr:from>
    <xdr:ext cx="469744" cy="259045"/>
    <xdr:sp macro="" textlink="">
      <xdr:nvSpPr>
        <xdr:cNvPr id="533" name="テキスト ボックス 532"/>
        <xdr:cNvSpPr txBox="1"/>
      </xdr:nvSpPr>
      <xdr:spPr>
        <a:xfrm>
          <a:off x="12579427" y="677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2" name="テキスト ボックス 60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6" name="直線コネクタ 605"/>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7"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8" name="直線コネクタ 607"/>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9"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10" name="直線コネクタ 609"/>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90418</xdr:rowOff>
    </xdr:from>
    <xdr:to>
      <xdr:col>23</xdr:col>
      <xdr:colOff>517525</xdr:colOff>
      <xdr:row>75</xdr:row>
      <xdr:rowOff>94742</xdr:rowOff>
    </xdr:to>
    <xdr:cxnSp macro="">
      <xdr:nvCxnSpPr>
        <xdr:cNvPr id="611" name="直線コネクタ 610"/>
        <xdr:cNvCxnSpPr/>
      </xdr:nvCxnSpPr>
      <xdr:spPr>
        <a:xfrm flipV="1">
          <a:off x="15481300" y="12949168"/>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144556</xdr:rowOff>
    </xdr:from>
    <xdr:ext cx="534377" cy="259045"/>
    <xdr:sp macro="" textlink="">
      <xdr:nvSpPr>
        <xdr:cNvPr id="612" name="公債費平均値テキスト"/>
        <xdr:cNvSpPr txBox="1"/>
      </xdr:nvSpPr>
      <xdr:spPr>
        <a:xfrm>
          <a:off x="16370300" y="13003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3" name="フローチャート : 判断 612"/>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63957</xdr:rowOff>
    </xdr:from>
    <xdr:to>
      <xdr:col>22</xdr:col>
      <xdr:colOff>365125</xdr:colOff>
      <xdr:row>75</xdr:row>
      <xdr:rowOff>94742</xdr:rowOff>
    </xdr:to>
    <xdr:cxnSp macro="">
      <xdr:nvCxnSpPr>
        <xdr:cNvPr id="614" name="直線コネクタ 613"/>
        <xdr:cNvCxnSpPr/>
      </xdr:nvCxnSpPr>
      <xdr:spPr>
        <a:xfrm>
          <a:off x="14592300" y="1292270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5" name="フローチャート : 判断 614"/>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56811</xdr:rowOff>
    </xdr:from>
    <xdr:ext cx="534377" cy="259045"/>
    <xdr:sp macro="" textlink="">
      <xdr:nvSpPr>
        <xdr:cNvPr id="616" name="テキスト ボックス 615"/>
        <xdr:cNvSpPr txBox="1"/>
      </xdr:nvSpPr>
      <xdr:spPr>
        <a:xfrm>
          <a:off x="15214111" y="1308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63957</xdr:rowOff>
    </xdr:from>
    <xdr:to>
      <xdr:col>21</xdr:col>
      <xdr:colOff>161925</xdr:colOff>
      <xdr:row>75</xdr:row>
      <xdr:rowOff>75806</xdr:rowOff>
    </xdr:to>
    <xdr:cxnSp macro="">
      <xdr:nvCxnSpPr>
        <xdr:cNvPr id="617" name="直線コネクタ 616"/>
        <xdr:cNvCxnSpPr/>
      </xdr:nvCxnSpPr>
      <xdr:spPr>
        <a:xfrm flipV="1">
          <a:off x="13703300" y="12922707"/>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8" name="フローチャート : 判断 617"/>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157339</xdr:rowOff>
    </xdr:from>
    <xdr:ext cx="534377" cy="259045"/>
    <xdr:sp macro="" textlink="">
      <xdr:nvSpPr>
        <xdr:cNvPr id="619" name="テキスト ボックス 618"/>
        <xdr:cNvSpPr txBox="1"/>
      </xdr:nvSpPr>
      <xdr:spPr>
        <a:xfrm>
          <a:off x="14325111" y="130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75806</xdr:rowOff>
    </xdr:from>
    <xdr:to>
      <xdr:col>19</xdr:col>
      <xdr:colOff>644525</xdr:colOff>
      <xdr:row>75</xdr:row>
      <xdr:rowOff>97219</xdr:rowOff>
    </xdr:to>
    <xdr:cxnSp macro="">
      <xdr:nvCxnSpPr>
        <xdr:cNvPr id="620" name="直線コネクタ 619"/>
        <xdr:cNvCxnSpPr/>
      </xdr:nvCxnSpPr>
      <xdr:spPr>
        <a:xfrm flipV="1">
          <a:off x="12814300" y="12934556"/>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1" name="フローチャート : 判断 620"/>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2" name="テキスト ボックス 621"/>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3" name="フローチャート : 判断 622"/>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4" name="テキスト ボックス 623"/>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39618</xdr:rowOff>
    </xdr:from>
    <xdr:to>
      <xdr:col>23</xdr:col>
      <xdr:colOff>568325</xdr:colOff>
      <xdr:row>75</xdr:row>
      <xdr:rowOff>141218</xdr:rowOff>
    </xdr:to>
    <xdr:sp macro="" textlink="">
      <xdr:nvSpPr>
        <xdr:cNvPr id="630" name="円/楕円 629"/>
        <xdr:cNvSpPr/>
      </xdr:nvSpPr>
      <xdr:spPr>
        <a:xfrm>
          <a:off x="16268700" y="128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62495</xdr:rowOff>
    </xdr:from>
    <xdr:ext cx="534377" cy="259045"/>
    <xdr:sp macro="" textlink="">
      <xdr:nvSpPr>
        <xdr:cNvPr id="631" name="公債費該当値テキスト"/>
        <xdr:cNvSpPr txBox="1"/>
      </xdr:nvSpPr>
      <xdr:spPr>
        <a:xfrm>
          <a:off x="16370300" y="127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43942</xdr:rowOff>
    </xdr:from>
    <xdr:to>
      <xdr:col>22</xdr:col>
      <xdr:colOff>415925</xdr:colOff>
      <xdr:row>75</xdr:row>
      <xdr:rowOff>145542</xdr:rowOff>
    </xdr:to>
    <xdr:sp macro="" textlink="">
      <xdr:nvSpPr>
        <xdr:cNvPr id="632" name="円/楕円 631"/>
        <xdr:cNvSpPr/>
      </xdr:nvSpPr>
      <xdr:spPr>
        <a:xfrm>
          <a:off x="15430500" y="129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162069</xdr:rowOff>
    </xdr:from>
    <xdr:ext cx="534377" cy="259045"/>
    <xdr:sp macro="" textlink="">
      <xdr:nvSpPr>
        <xdr:cNvPr id="633" name="テキスト ボックス 632"/>
        <xdr:cNvSpPr txBox="1"/>
      </xdr:nvSpPr>
      <xdr:spPr>
        <a:xfrm>
          <a:off x="15214111" y="126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13157</xdr:rowOff>
    </xdr:from>
    <xdr:to>
      <xdr:col>21</xdr:col>
      <xdr:colOff>212725</xdr:colOff>
      <xdr:row>75</xdr:row>
      <xdr:rowOff>114757</xdr:rowOff>
    </xdr:to>
    <xdr:sp macro="" textlink="">
      <xdr:nvSpPr>
        <xdr:cNvPr id="634" name="円/楕円 633"/>
        <xdr:cNvSpPr/>
      </xdr:nvSpPr>
      <xdr:spPr>
        <a:xfrm>
          <a:off x="14541500" y="128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131284</xdr:rowOff>
    </xdr:from>
    <xdr:ext cx="534377" cy="259045"/>
    <xdr:sp macro="" textlink="">
      <xdr:nvSpPr>
        <xdr:cNvPr id="635" name="テキスト ボックス 634"/>
        <xdr:cNvSpPr txBox="1"/>
      </xdr:nvSpPr>
      <xdr:spPr>
        <a:xfrm>
          <a:off x="14325111" y="126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25006</xdr:rowOff>
    </xdr:from>
    <xdr:to>
      <xdr:col>20</xdr:col>
      <xdr:colOff>9525</xdr:colOff>
      <xdr:row>75</xdr:row>
      <xdr:rowOff>126606</xdr:rowOff>
    </xdr:to>
    <xdr:sp macro="" textlink="">
      <xdr:nvSpPr>
        <xdr:cNvPr id="636" name="円/楕円 635"/>
        <xdr:cNvSpPr/>
      </xdr:nvSpPr>
      <xdr:spPr>
        <a:xfrm>
          <a:off x="13652500" y="128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143133</xdr:rowOff>
    </xdr:from>
    <xdr:ext cx="534377" cy="259045"/>
    <xdr:sp macro="" textlink="">
      <xdr:nvSpPr>
        <xdr:cNvPr id="637" name="テキスト ボックス 636"/>
        <xdr:cNvSpPr txBox="1"/>
      </xdr:nvSpPr>
      <xdr:spPr>
        <a:xfrm>
          <a:off x="13436111" y="126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46419</xdr:rowOff>
    </xdr:from>
    <xdr:to>
      <xdr:col>18</xdr:col>
      <xdr:colOff>492125</xdr:colOff>
      <xdr:row>75</xdr:row>
      <xdr:rowOff>148019</xdr:rowOff>
    </xdr:to>
    <xdr:sp macro="" textlink="">
      <xdr:nvSpPr>
        <xdr:cNvPr id="638" name="円/楕円 637"/>
        <xdr:cNvSpPr/>
      </xdr:nvSpPr>
      <xdr:spPr>
        <a:xfrm>
          <a:off x="12763500" y="12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139146</xdr:rowOff>
    </xdr:from>
    <xdr:ext cx="534377" cy="259045"/>
    <xdr:sp macro="" textlink="">
      <xdr:nvSpPr>
        <xdr:cNvPr id="639" name="テキスト ボックス 638"/>
        <xdr:cNvSpPr txBox="1"/>
      </xdr:nvSpPr>
      <xdr:spPr>
        <a:xfrm>
          <a:off x="12547111" y="129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1" name="直線コネクタ 660"/>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2"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3" name="直線コネクタ 662"/>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4"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5" name="直線コネクタ 664"/>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66822</xdr:rowOff>
    </xdr:from>
    <xdr:to>
      <xdr:col>23</xdr:col>
      <xdr:colOff>517525</xdr:colOff>
      <xdr:row>96</xdr:row>
      <xdr:rowOff>98871</xdr:rowOff>
    </xdr:to>
    <xdr:cxnSp macro="">
      <xdr:nvCxnSpPr>
        <xdr:cNvPr id="666" name="直線コネクタ 665"/>
        <xdr:cNvCxnSpPr/>
      </xdr:nvCxnSpPr>
      <xdr:spPr>
        <a:xfrm flipV="1">
          <a:off x="15481300" y="16354572"/>
          <a:ext cx="838200" cy="20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74230</xdr:rowOff>
    </xdr:from>
    <xdr:ext cx="469744" cy="259045"/>
    <xdr:sp macro="" textlink="">
      <xdr:nvSpPr>
        <xdr:cNvPr id="667" name="積立金平均値テキスト"/>
        <xdr:cNvSpPr txBox="1"/>
      </xdr:nvSpPr>
      <xdr:spPr>
        <a:xfrm>
          <a:off x="16370300" y="16533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8" name="フローチャート : 判断 667"/>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101020</xdr:rowOff>
    </xdr:from>
    <xdr:to>
      <xdr:col>22</xdr:col>
      <xdr:colOff>365125</xdr:colOff>
      <xdr:row>96</xdr:row>
      <xdr:rowOff>98871</xdr:rowOff>
    </xdr:to>
    <xdr:cxnSp macro="">
      <xdr:nvCxnSpPr>
        <xdr:cNvPr id="669" name="直線コネクタ 668"/>
        <xdr:cNvCxnSpPr/>
      </xdr:nvCxnSpPr>
      <xdr:spPr>
        <a:xfrm>
          <a:off x="14592300" y="16388770"/>
          <a:ext cx="889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70" name="フローチャート : 判断 669"/>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1948</xdr:rowOff>
    </xdr:from>
    <xdr:ext cx="469744" cy="259045"/>
    <xdr:sp macro="" textlink="">
      <xdr:nvSpPr>
        <xdr:cNvPr id="671" name="テキスト ボックス 670"/>
        <xdr:cNvSpPr txBox="1"/>
      </xdr:nvSpPr>
      <xdr:spPr>
        <a:xfrm>
          <a:off x="15246427" y="166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101020</xdr:rowOff>
    </xdr:from>
    <xdr:to>
      <xdr:col>21</xdr:col>
      <xdr:colOff>161925</xdr:colOff>
      <xdr:row>96</xdr:row>
      <xdr:rowOff>41036</xdr:rowOff>
    </xdr:to>
    <xdr:cxnSp macro="">
      <xdr:nvCxnSpPr>
        <xdr:cNvPr id="672" name="直線コネクタ 671"/>
        <xdr:cNvCxnSpPr/>
      </xdr:nvCxnSpPr>
      <xdr:spPr>
        <a:xfrm flipV="1">
          <a:off x="13703300" y="16388770"/>
          <a:ext cx="889000" cy="11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3" name="フローチャート : 判断 672"/>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4" name="テキスト ボックス 673"/>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134762</xdr:rowOff>
    </xdr:from>
    <xdr:to>
      <xdr:col>19</xdr:col>
      <xdr:colOff>644525</xdr:colOff>
      <xdr:row>96</xdr:row>
      <xdr:rowOff>41036</xdr:rowOff>
    </xdr:to>
    <xdr:cxnSp macro="">
      <xdr:nvCxnSpPr>
        <xdr:cNvPr id="675" name="直線コネクタ 674"/>
        <xdr:cNvCxnSpPr/>
      </xdr:nvCxnSpPr>
      <xdr:spPr>
        <a:xfrm>
          <a:off x="12814300" y="1642251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6" name="フローチャート : 判断 675"/>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7" name="テキスト ボックス 676"/>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8" name="フローチャート : 判断 677"/>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9" name="テキスト ボックス 678"/>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16022</xdr:rowOff>
    </xdr:from>
    <xdr:to>
      <xdr:col>23</xdr:col>
      <xdr:colOff>568325</xdr:colOff>
      <xdr:row>95</xdr:row>
      <xdr:rowOff>117622</xdr:rowOff>
    </xdr:to>
    <xdr:sp macro="" textlink="">
      <xdr:nvSpPr>
        <xdr:cNvPr id="685" name="円/楕円 684"/>
        <xdr:cNvSpPr/>
      </xdr:nvSpPr>
      <xdr:spPr>
        <a:xfrm>
          <a:off x="16268700" y="1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38899</xdr:rowOff>
    </xdr:from>
    <xdr:ext cx="534377" cy="259045"/>
    <xdr:sp macro="" textlink="">
      <xdr:nvSpPr>
        <xdr:cNvPr id="686" name="積立金該当値テキスト"/>
        <xdr:cNvSpPr txBox="1"/>
      </xdr:nvSpPr>
      <xdr:spPr>
        <a:xfrm>
          <a:off x="16370300" y="161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48071</xdr:rowOff>
    </xdr:from>
    <xdr:to>
      <xdr:col>22</xdr:col>
      <xdr:colOff>415925</xdr:colOff>
      <xdr:row>96</xdr:row>
      <xdr:rowOff>149671</xdr:rowOff>
    </xdr:to>
    <xdr:sp macro="" textlink="">
      <xdr:nvSpPr>
        <xdr:cNvPr id="687" name="円/楕円 686"/>
        <xdr:cNvSpPr/>
      </xdr:nvSpPr>
      <xdr:spPr>
        <a:xfrm>
          <a:off x="15430500" y="16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94</xdr:row>
      <xdr:rowOff>166198</xdr:rowOff>
    </xdr:from>
    <xdr:ext cx="469744" cy="259045"/>
    <xdr:sp macro="" textlink="">
      <xdr:nvSpPr>
        <xdr:cNvPr id="688" name="テキスト ボックス 687"/>
        <xdr:cNvSpPr txBox="1"/>
      </xdr:nvSpPr>
      <xdr:spPr>
        <a:xfrm>
          <a:off x="15246427" y="1628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50220</xdr:rowOff>
    </xdr:from>
    <xdr:to>
      <xdr:col>21</xdr:col>
      <xdr:colOff>212725</xdr:colOff>
      <xdr:row>95</xdr:row>
      <xdr:rowOff>151820</xdr:rowOff>
    </xdr:to>
    <xdr:sp macro="" textlink="">
      <xdr:nvSpPr>
        <xdr:cNvPr id="689" name="円/楕円 688"/>
        <xdr:cNvSpPr/>
      </xdr:nvSpPr>
      <xdr:spPr>
        <a:xfrm>
          <a:off x="14541500" y="163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168347</xdr:rowOff>
    </xdr:from>
    <xdr:ext cx="534377" cy="259045"/>
    <xdr:sp macro="" textlink="">
      <xdr:nvSpPr>
        <xdr:cNvPr id="690" name="テキスト ボックス 689"/>
        <xdr:cNvSpPr txBox="1"/>
      </xdr:nvSpPr>
      <xdr:spPr>
        <a:xfrm>
          <a:off x="14325111" y="1611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161686</xdr:rowOff>
    </xdr:from>
    <xdr:to>
      <xdr:col>20</xdr:col>
      <xdr:colOff>9525</xdr:colOff>
      <xdr:row>96</xdr:row>
      <xdr:rowOff>91836</xdr:rowOff>
    </xdr:to>
    <xdr:sp macro="" textlink="">
      <xdr:nvSpPr>
        <xdr:cNvPr id="691" name="円/楕円 690"/>
        <xdr:cNvSpPr/>
      </xdr:nvSpPr>
      <xdr:spPr>
        <a:xfrm>
          <a:off x="13652500" y="1644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82963</xdr:rowOff>
    </xdr:from>
    <xdr:ext cx="469744" cy="259045"/>
    <xdr:sp macro="" textlink="">
      <xdr:nvSpPr>
        <xdr:cNvPr id="692" name="テキスト ボックス 691"/>
        <xdr:cNvSpPr txBox="1"/>
      </xdr:nvSpPr>
      <xdr:spPr>
        <a:xfrm>
          <a:off x="13468427" y="1654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83962</xdr:rowOff>
    </xdr:from>
    <xdr:to>
      <xdr:col>18</xdr:col>
      <xdr:colOff>492125</xdr:colOff>
      <xdr:row>96</xdr:row>
      <xdr:rowOff>14112</xdr:rowOff>
    </xdr:to>
    <xdr:sp macro="" textlink="">
      <xdr:nvSpPr>
        <xdr:cNvPr id="693" name="円/楕円 692"/>
        <xdr:cNvSpPr/>
      </xdr:nvSpPr>
      <xdr:spPr>
        <a:xfrm>
          <a:off x="12763500" y="163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5239</xdr:rowOff>
    </xdr:from>
    <xdr:ext cx="534377" cy="259045"/>
    <xdr:sp macro="" textlink="">
      <xdr:nvSpPr>
        <xdr:cNvPr id="694" name="テキスト ボックス 693"/>
        <xdr:cNvSpPr txBox="1"/>
      </xdr:nvSpPr>
      <xdr:spPr>
        <a:xfrm>
          <a:off x="12547111" y="164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6" name="直線コネクタ 715"/>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9"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20" name="直線コネクタ 719"/>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85751</xdr:rowOff>
    </xdr:from>
    <xdr:to>
      <xdr:col>32</xdr:col>
      <xdr:colOff>187325</xdr:colOff>
      <xdr:row>38</xdr:row>
      <xdr:rowOff>110896</xdr:rowOff>
    </xdr:to>
    <xdr:cxnSp macro="">
      <xdr:nvCxnSpPr>
        <xdr:cNvPr id="721" name="直線コネクタ 720"/>
        <xdr:cNvCxnSpPr/>
      </xdr:nvCxnSpPr>
      <xdr:spPr>
        <a:xfrm>
          <a:off x="21323300" y="6600851"/>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43654</xdr:rowOff>
    </xdr:from>
    <xdr:ext cx="378565" cy="259045"/>
    <xdr:sp macro="" textlink="">
      <xdr:nvSpPr>
        <xdr:cNvPr id="722" name="投資及び出資金平均値テキスト"/>
        <xdr:cNvSpPr txBox="1"/>
      </xdr:nvSpPr>
      <xdr:spPr>
        <a:xfrm>
          <a:off x="22212300" y="6215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3" name="フローチャート : 判断 722"/>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81635</xdr:rowOff>
    </xdr:from>
    <xdr:to>
      <xdr:col>31</xdr:col>
      <xdr:colOff>34925</xdr:colOff>
      <xdr:row>38</xdr:row>
      <xdr:rowOff>85751</xdr:rowOff>
    </xdr:to>
    <xdr:cxnSp macro="">
      <xdr:nvCxnSpPr>
        <xdr:cNvPr id="724" name="直線コネクタ 723"/>
        <xdr:cNvCxnSpPr/>
      </xdr:nvCxnSpPr>
      <xdr:spPr>
        <a:xfrm>
          <a:off x="20434300" y="6596735"/>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5" name="フローチャート : 判断 724"/>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85412</xdr:rowOff>
    </xdr:from>
    <xdr:ext cx="378565" cy="259045"/>
    <xdr:sp macro="" textlink="">
      <xdr:nvSpPr>
        <xdr:cNvPr id="726" name="テキスト ボックス 725"/>
        <xdr:cNvSpPr txBox="1"/>
      </xdr:nvSpPr>
      <xdr:spPr>
        <a:xfrm>
          <a:off x="21134017" y="6086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78892</xdr:rowOff>
    </xdr:from>
    <xdr:to>
      <xdr:col>29</xdr:col>
      <xdr:colOff>517525</xdr:colOff>
      <xdr:row>38</xdr:row>
      <xdr:rowOff>81635</xdr:rowOff>
    </xdr:to>
    <xdr:cxnSp macro="">
      <xdr:nvCxnSpPr>
        <xdr:cNvPr id="727" name="直線コネクタ 726"/>
        <xdr:cNvCxnSpPr/>
      </xdr:nvCxnSpPr>
      <xdr:spPr>
        <a:xfrm>
          <a:off x="19545300" y="659399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8" name="フローチャート : 判断 727"/>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124731</xdr:rowOff>
    </xdr:from>
    <xdr:ext cx="378565" cy="259045"/>
    <xdr:sp macro="" textlink="">
      <xdr:nvSpPr>
        <xdr:cNvPr id="729" name="テキスト ボックス 728"/>
        <xdr:cNvSpPr txBox="1"/>
      </xdr:nvSpPr>
      <xdr:spPr>
        <a:xfrm>
          <a:off x="20245017" y="61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78892</xdr:rowOff>
    </xdr:from>
    <xdr:to>
      <xdr:col>28</xdr:col>
      <xdr:colOff>314325</xdr:colOff>
      <xdr:row>38</xdr:row>
      <xdr:rowOff>79349</xdr:rowOff>
    </xdr:to>
    <xdr:cxnSp macro="">
      <xdr:nvCxnSpPr>
        <xdr:cNvPr id="730" name="直線コネクタ 729"/>
        <xdr:cNvCxnSpPr/>
      </xdr:nvCxnSpPr>
      <xdr:spPr>
        <a:xfrm flipV="1">
          <a:off x="18656300" y="659399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1" name="フローチャート : 判断 730"/>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127931</xdr:rowOff>
    </xdr:from>
    <xdr:ext cx="378565" cy="259045"/>
    <xdr:sp macro="" textlink="">
      <xdr:nvSpPr>
        <xdr:cNvPr id="732" name="テキスト ボックス 731"/>
        <xdr:cNvSpPr txBox="1"/>
      </xdr:nvSpPr>
      <xdr:spPr>
        <a:xfrm>
          <a:off x="19356017" y="61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3" name="フローチャート : 判断 732"/>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125188</xdr:rowOff>
    </xdr:from>
    <xdr:ext cx="378565" cy="259045"/>
    <xdr:sp macro="" textlink="">
      <xdr:nvSpPr>
        <xdr:cNvPr id="734" name="テキスト ボックス 733"/>
        <xdr:cNvSpPr txBox="1"/>
      </xdr:nvSpPr>
      <xdr:spPr>
        <a:xfrm>
          <a:off x="18467017" y="61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0" name="円/楕円 739"/>
        <xdr:cNvSpPr/>
      </xdr:nvSpPr>
      <xdr:spPr>
        <a:xfrm>
          <a:off x="22110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146473</xdr:rowOff>
    </xdr:from>
    <xdr:ext cx="313932" cy="259045"/>
    <xdr:sp macro="" textlink="">
      <xdr:nvSpPr>
        <xdr:cNvPr id="741" name="投資及び出資金該当値テキスト"/>
        <xdr:cNvSpPr txBox="1"/>
      </xdr:nvSpPr>
      <xdr:spPr>
        <a:xfrm>
          <a:off x="22212300" y="6490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34951</xdr:rowOff>
    </xdr:from>
    <xdr:to>
      <xdr:col>31</xdr:col>
      <xdr:colOff>85725</xdr:colOff>
      <xdr:row>38</xdr:row>
      <xdr:rowOff>136551</xdr:rowOff>
    </xdr:to>
    <xdr:sp macro="" textlink="">
      <xdr:nvSpPr>
        <xdr:cNvPr id="742" name="円/楕円 741"/>
        <xdr:cNvSpPr/>
      </xdr:nvSpPr>
      <xdr:spPr>
        <a:xfrm>
          <a:off x="21272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127678</xdr:rowOff>
    </xdr:from>
    <xdr:ext cx="378565" cy="259045"/>
    <xdr:sp macro="" textlink="">
      <xdr:nvSpPr>
        <xdr:cNvPr id="743" name="テキスト ボックス 742"/>
        <xdr:cNvSpPr txBox="1"/>
      </xdr:nvSpPr>
      <xdr:spPr>
        <a:xfrm>
          <a:off x="21134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30835</xdr:rowOff>
    </xdr:from>
    <xdr:to>
      <xdr:col>29</xdr:col>
      <xdr:colOff>568325</xdr:colOff>
      <xdr:row>38</xdr:row>
      <xdr:rowOff>132435</xdr:rowOff>
    </xdr:to>
    <xdr:sp macro="" textlink="">
      <xdr:nvSpPr>
        <xdr:cNvPr id="744" name="円/楕円 743"/>
        <xdr:cNvSpPr/>
      </xdr:nvSpPr>
      <xdr:spPr>
        <a:xfrm>
          <a:off x="20383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123562</xdr:rowOff>
    </xdr:from>
    <xdr:ext cx="378565" cy="259045"/>
    <xdr:sp macro="" textlink="">
      <xdr:nvSpPr>
        <xdr:cNvPr id="745" name="テキスト ボックス 744"/>
        <xdr:cNvSpPr txBox="1"/>
      </xdr:nvSpPr>
      <xdr:spPr>
        <a:xfrm>
          <a:off x="20245017" y="6638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28092</xdr:rowOff>
    </xdr:from>
    <xdr:to>
      <xdr:col>28</xdr:col>
      <xdr:colOff>365125</xdr:colOff>
      <xdr:row>38</xdr:row>
      <xdr:rowOff>129692</xdr:rowOff>
    </xdr:to>
    <xdr:sp macro="" textlink="">
      <xdr:nvSpPr>
        <xdr:cNvPr id="746" name="円/楕円 745"/>
        <xdr:cNvSpPr/>
      </xdr:nvSpPr>
      <xdr:spPr>
        <a:xfrm>
          <a:off x="19494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120819</xdr:rowOff>
    </xdr:from>
    <xdr:ext cx="378565" cy="259045"/>
    <xdr:sp macro="" textlink="">
      <xdr:nvSpPr>
        <xdr:cNvPr id="747" name="テキスト ボックス 746"/>
        <xdr:cNvSpPr txBox="1"/>
      </xdr:nvSpPr>
      <xdr:spPr>
        <a:xfrm>
          <a:off x="19356017" y="6635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28549</xdr:rowOff>
    </xdr:from>
    <xdr:to>
      <xdr:col>27</xdr:col>
      <xdr:colOff>161925</xdr:colOff>
      <xdr:row>38</xdr:row>
      <xdr:rowOff>130149</xdr:rowOff>
    </xdr:to>
    <xdr:sp macro="" textlink="">
      <xdr:nvSpPr>
        <xdr:cNvPr id="748" name="円/楕円 747"/>
        <xdr:cNvSpPr/>
      </xdr:nvSpPr>
      <xdr:spPr>
        <a:xfrm>
          <a:off x="18605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121276</xdr:rowOff>
    </xdr:from>
    <xdr:ext cx="378565" cy="259045"/>
    <xdr:sp macro="" textlink="">
      <xdr:nvSpPr>
        <xdr:cNvPr id="749" name="テキスト ボックス 748"/>
        <xdr:cNvSpPr txBox="1"/>
      </xdr:nvSpPr>
      <xdr:spPr>
        <a:xfrm>
          <a:off x="18467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0" name="直線コネクタ 75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1" name="テキスト ボックス 76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2" name="直線コネクタ 76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3" name="テキスト ボックス 76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4" name="直線コネクタ 76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5" name="テキスト ボックス 76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6" name="直線コネクタ 76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7" name="テキスト ボックス 76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9" name="テキスト ボックス 76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1" name="直線コネクタ 770"/>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3" name="直線コネクタ 77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4"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5" name="直線コネクタ 774"/>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77338</xdr:rowOff>
    </xdr:from>
    <xdr:to>
      <xdr:col>32</xdr:col>
      <xdr:colOff>187325</xdr:colOff>
      <xdr:row>58</xdr:row>
      <xdr:rowOff>77521</xdr:rowOff>
    </xdr:to>
    <xdr:cxnSp macro="">
      <xdr:nvCxnSpPr>
        <xdr:cNvPr id="776" name="直線コネクタ 775"/>
        <xdr:cNvCxnSpPr/>
      </xdr:nvCxnSpPr>
      <xdr:spPr>
        <a:xfrm>
          <a:off x="21323300" y="1002143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7"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8" name="フローチャート : 判断 777"/>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77338</xdr:rowOff>
    </xdr:from>
    <xdr:to>
      <xdr:col>31</xdr:col>
      <xdr:colOff>34925</xdr:colOff>
      <xdr:row>58</xdr:row>
      <xdr:rowOff>77429</xdr:rowOff>
    </xdr:to>
    <xdr:cxnSp macro="">
      <xdr:nvCxnSpPr>
        <xdr:cNvPr id="779" name="直線コネクタ 778"/>
        <xdr:cNvCxnSpPr/>
      </xdr:nvCxnSpPr>
      <xdr:spPr>
        <a:xfrm flipV="1">
          <a:off x="20434300" y="1002143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80" name="フローチャート : 判断 779"/>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1" name="テキスト ボックス 780"/>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77429</xdr:rowOff>
    </xdr:from>
    <xdr:to>
      <xdr:col>29</xdr:col>
      <xdr:colOff>517525</xdr:colOff>
      <xdr:row>58</xdr:row>
      <xdr:rowOff>77475</xdr:rowOff>
    </xdr:to>
    <xdr:cxnSp macro="">
      <xdr:nvCxnSpPr>
        <xdr:cNvPr id="782" name="直線コネクタ 781"/>
        <xdr:cNvCxnSpPr/>
      </xdr:nvCxnSpPr>
      <xdr:spPr>
        <a:xfrm flipV="1">
          <a:off x="19545300" y="1002152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3" name="フローチャート : 判断 782"/>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4" name="テキスト ボックス 783"/>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77338</xdr:rowOff>
    </xdr:from>
    <xdr:to>
      <xdr:col>28</xdr:col>
      <xdr:colOff>314325</xdr:colOff>
      <xdr:row>58</xdr:row>
      <xdr:rowOff>77475</xdr:rowOff>
    </xdr:to>
    <xdr:cxnSp macro="">
      <xdr:nvCxnSpPr>
        <xdr:cNvPr id="785" name="直線コネクタ 784"/>
        <xdr:cNvCxnSpPr/>
      </xdr:nvCxnSpPr>
      <xdr:spPr>
        <a:xfrm>
          <a:off x="18656300" y="10021438"/>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6" name="フローチャート : 判断 785"/>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7" name="テキスト ボックス 786"/>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8" name="フローチャート : 判断 787"/>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9" name="テキスト ボックス 788"/>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26721</xdr:rowOff>
    </xdr:from>
    <xdr:to>
      <xdr:col>32</xdr:col>
      <xdr:colOff>238125</xdr:colOff>
      <xdr:row>58</xdr:row>
      <xdr:rowOff>128321</xdr:rowOff>
    </xdr:to>
    <xdr:sp macro="" textlink="">
      <xdr:nvSpPr>
        <xdr:cNvPr id="795" name="円/楕円 794"/>
        <xdr:cNvSpPr/>
      </xdr:nvSpPr>
      <xdr:spPr>
        <a:xfrm>
          <a:off x="221107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113098</xdr:rowOff>
    </xdr:from>
    <xdr:ext cx="469744" cy="259045"/>
    <xdr:sp macro="" textlink="">
      <xdr:nvSpPr>
        <xdr:cNvPr id="796" name="貸付金該当値テキスト"/>
        <xdr:cNvSpPr txBox="1"/>
      </xdr:nvSpPr>
      <xdr:spPr>
        <a:xfrm>
          <a:off x="22212300" y="98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26538</xdr:rowOff>
    </xdr:from>
    <xdr:to>
      <xdr:col>31</xdr:col>
      <xdr:colOff>85725</xdr:colOff>
      <xdr:row>58</xdr:row>
      <xdr:rowOff>128138</xdr:rowOff>
    </xdr:to>
    <xdr:sp macro="" textlink="">
      <xdr:nvSpPr>
        <xdr:cNvPr id="797" name="円/楕円 796"/>
        <xdr:cNvSpPr/>
      </xdr:nvSpPr>
      <xdr:spPr>
        <a:xfrm>
          <a:off x="21272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119265</xdr:rowOff>
    </xdr:from>
    <xdr:ext cx="469744" cy="259045"/>
    <xdr:sp macro="" textlink="">
      <xdr:nvSpPr>
        <xdr:cNvPr id="798" name="テキスト ボックス 797"/>
        <xdr:cNvSpPr txBox="1"/>
      </xdr:nvSpPr>
      <xdr:spPr>
        <a:xfrm>
          <a:off x="21088427"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26629</xdr:rowOff>
    </xdr:from>
    <xdr:to>
      <xdr:col>29</xdr:col>
      <xdr:colOff>568325</xdr:colOff>
      <xdr:row>58</xdr:row>
      <xdr:rowOff>128229</xdr:rowOff>
    </xdr:to>
    <xdr:sp macro="" textlink="">
      <xdr:nvSpPr>
        <xdr:cNvPr id="799" name="円/楕円 798"/>
        <xdr:cNvSpPr/>
      </xdr:nvSpPr>
      <xdr:spPr>
        <a:xfrm>
          <a:off x="20383500" y="997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119356</xdr:rowOff>
    </xdr:from>
    <xdr:ext cx="469744" cy="259045"/>
    <xdr:sp macro="" textlink="">
      <xdr:nvSpPr>
        <xdr:cNvPr id="800" name="テキスト ボックス 799"/>
        <xdr:cNvSpPr txBox="1"/>
      </xdr:nvSpPr>
      <xdr:spPr>
        <a:xfrm>
          <a:off x="20199427" y="1006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26675</xdr:rowOff>
    </xdr:from>
    <xdr:to>
      <xdr:col>28</xdr:col>
      <xdr:colOff>365125</xdr:colOff>
      <xdr:row>58</xdr:row>
      <xdr:rowOff>128275</xdr:rowOff>
    </xdr:to>
    <xdr:sp macro="" textlink="">
      <xdr:nvSpPr>
        <xdr:cNvPr id="801" name="円/楕円 800"/>
        <xdr:cNvSpPr/>
      </xdr:nvSpPr>
      <xdr:spPr>
        <a:xfrm>
          <a:off x="19494500" y="997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119402</xdr:rowOff>
    </xdr:from>
    <xdr:ext cx="469744" cy="259045"/>
    <xdr:sp macro="" textlink="">
      <xdr:nvSpPr>
        <xdr:cNvPr id="802" name="テキスト ボックス 801"/>
        <xdr:cNvSpPr txBox="1"/>
      </xdr:nvSpPr>
      <xdr:spPr>
        <a:xfrm>
          <a:off x="19310427" y="1006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26538</xdr:rowOff>
    </xdr:from>
    <xdr:to>
      <xdr:col>27</xdr:col>
      <xdr:colOff>161925</xdr:colOff>
      <xdr:row>58</xdr:row>
      <xdr:rowOff>128138</xdr:rowOff>
    </xdr:to>
    <xdr:sp macro="" textlink="">
      <xdr:nvSpPr>
        <xdr:cNvPr id="803" name="円/楕円 802"/>
        <xdr:cNvSpPr/>
      </xdr:nvSpPr>
      <xdr:spPr>
        <a:xfrm>
          <a:off x="18605500" y="99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119265</xdr:rowOff>
    </xdr:from>
    <xdr:ext cx="469744" cy="259045"/>
    <xdr:sp macro="" textlink="">
      <xdr:nvSpPr>
        <xdr:cNvPr id="804" name="テキスト ボックス 803"/>
        <xdr:cNvSpPr txBox="1"/>
      </xdr:nvSpPr>
      <xdr:spPr>
        <a:xfrm>
          <a:off x="18421427" y="100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5" name="正方形/長方形 80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6" name="正方形/長方形 80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7" name="正方形/長方形 80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8" name="正方形/長方形 80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9" name="正方形/長方形 80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0" name="正方形/長方形 80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1" name="正方形/長方形 81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2" name="正方形/長方形 81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3" name="テキスト ボックス 81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4" name="直線コネクタ 81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5" name="テキスト ボックス 81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6" name="直線コネクタ 81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7" name="テキスト ボックス 81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8" name="直線コネクタ 81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9" name="テキスト ボックス 81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0" name="直線コネクタ 81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1" name="テキスト ボックス 82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2" name="直線コネクタ 82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3" name="テキスト ボックス 82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7" name="直線コネクタ 826"/>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8"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9" name="直線コネクタ 828"/>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30"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1" name="直線コネクタ 830"/>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84013</xdr:rowOff>
    </xdr:from>
    <xdr:to>
      <xdr:col>32</xdr:col>
      <xdr:colOff>187325</xdr:colOff>
      <xdr:row>74</xdr:row>
      <xdr:rowOff>115743</xdr:rowOff>
    </xdr:to>
    <xdr:cxnSp macro="">
      <xdr:nvCxnSpPr>
        <xdr:cNvPr id="832" name="直線コネクタ 831"/>
        <xdr:cNvCxnSpPr/>
      </xdr:nvCxnSpPr>
      <xdr:spPr>
        <a:xfrm flipV="1">
          <a:off x="21323300" y="12771313"/>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117162</xdr:rowOff>
    </xdr:from>
    <xdr:ext cx="534377" cy="259045"/>
    <xdr:sp macro="" textlink="">
      <xdr:nvSpPr>
        <xdr:cNvPr id="833" name="繰出金平均値テキスト"/>
        <xdr:cNvSpPr txBox="1"/>
      </xdr:nvSpPr>
      <xdr:spPr>
        <a:xfrm>
          <a:off x="22212300" y="12804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4" name="フローチャート : 判断 833"/>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115743</xdr:rowOff>
    </xdr:from>
    <xdr:to>
      <xdr:col>31</xdr:col>
      <xdr:colOff>34925</xdr:colOff>
      <xdr:row>75</xdr:row>
      <xdr:rowOff>63942</xdr:rowOff>
    </xdr:to>
    <xdr:cxnSp macro="">
      <xdr:nvCxnSpPr>
        <xdr:cNvPr id="835" name="直線コネクタ 834"/>
        <xdr:cNvCxnSpPr/>
      </xdr:nvCxnSpPr>
      <xdr:spPr>
        <a:xfrm flipV="1">
          <a:off x="20434300" y="12803043"/>
          <a:ext cx="889000" cy="1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6" name="フローチャート : 判断 835"/>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57772</xdr:rowOff>
    </xdr:from>
    <xdr:ext cx="534377" cy="259045"/>
    <xdr:sp macro="" textlink="">
      <xdr:nvSpPr>
        <xdr:cNvPr id="837" name="テキスト ボックス 836"/>
        <xdr:cNvSpPr txBox="1"/>
      </xdr:nvSpPr>
      <xdr:spPr>
        <a:xfrm>
          <a:off x="21056111" y="1291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63942</xdr:rowOff>
    </xdr:from>
    <xdr:to>
      <xdr:col>29</xdr:col>
      <xdr:colOff>517525</xdr:colOff>
      <xdr:row>75</xdr:row>
      <xdr:rowOff>148569</xdr:rowOff>
    </xdr:to>
    <xdr:cxnSp macro="">
      <xdr:nvCxnSpPr>
        <xdr:cNvPr id="838" name="直線コネクタ 837"/>
        <xdr:cNvCxnSpPr/>
      </xdr:nvCxnSpPr>
      <xdr:spPr>
        <a:xfrm flipV="1">
          <a:off x="19545300" y="12922692"/>
          <a:ext cx="889000" cy="8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9" name="フローチャート : 判断 838"/>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40" name="テキスト ボックス 839"/>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148569</xdr:rowOff>
    </xdr:from>
    <xdr:to>
      <xdr:col>28</xdr:col>
      <xdr:colOff>314325</xdr:colOff>
      <xdr:row>76</xdr:row>
      <xdr:rowOff>23617</xdr:rowOff>
    </xdr:to>
    <xdr:cxnSp macro="">
      <xdr:nvCxnSpPr>
        <xdr:cNvPr id="841" name="直線コネクタ 840"/>
        <xdr:cNvCxnSpPr/>
      </xdr:nvCxnSpPr>
      <xdr:spPr>
        <a:xfrm flipV="1">
          <a:off x="18656300" y="13007319"/>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2" name="フローチャート : 判断 841"/>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3" name="テキスト ボックス 842"/>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4" name="フローチャート : 判断 843"/>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5" name="テキスト ボックス 844"/>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33213</xdr:rowOff>
    </xdr:from>
    <xdr:to>
      <xdr:col>32</xdr:col>
      <xdr:colOff>238125</xdr:colOff>
      <xdr:row>74</xdr:row>
      <xdr:rowOff>134813</xdr:rowOff>
    </xdr:to>
    <xdr:sp macro="" textlink="">
      <xdr:nvSpPr>
        <xdr:cNvPr id="851" name="円/楕円 850"/>
        <xdr:cNvSpPr/>
      </xdr:nvSpPr>
      <xdr:spPr>
        <a:xfrm>
          <a:off x="22110700" y="1272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56090</xdr:rowOff>
    </xdr:from>
    <xdr:ext cx="534377" cy="259045"/>
    <xdr:sp macro="" textlink="">
      <xdr:nvSpPr>
        <xdr:cNvPr id="852" name="繰出金該当値テキスト"/>
        <xdr:cNvSpPr txBox="1"/>
      </xdr:nvSpPr>
      <xdr:spPr>
        <a:xfrm>
          <a:off x="22212300" y="125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36,218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64943</xdr:rowOff>
    </xdr:from>
    <xdr:to>
      <xdr:col>31</xdr:col>
      <xdr:colOff>85725</xdr:colOff>
      <xdr:row>74</xdr:row>
      <xdr:rowOff>166543</xdr:rowOff>
    </xdr:to>
    <xdr:sp macro="" textlink="">
      <xdr:nvSpPr>
        <xdr:cNvPr id="853" name="円/楕円 852"/>
        <xdr:cNvSpPr/>
      </xdr:nvSpPr>
      <xdr:spPr>
        <a:xfrm>
          <a:off x="21272500" y="1275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11620</xdr:rowOff>
    </xdr:from>
    <xdr:ext cx="534377" cy="259045"/>
    <xdr:sp macro="" textlink="">
      <xdr:nvSpPr>
        <xdr:cNvPr id="854" name="テキスト ボックス 853"/>
        <xdr:cNvSpPr txBox="1"/>
      </xdr:nvSpPr>
      <xdr:spPr>
        <a:xfrm>
          <a:off x="21056111" y="1252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13142</xdr:rowOff>
    </xdr:from>
    <xdr:to>
      <xdr:col>29</xdr:col>
      <xdr:colOff>568325</xdr:colOff>
      <xdr:row>75</xdr:row>
      <xdr:rowOff>114742</xdr:rowOff>
    </xdr:to>
    <xdr:sp macro="" textlink="">
      <xdr:nvSpPr>
        <xdr:cNvPr id="855" name="円/楕円 854"/>
        <xdr:cNvSpPr/>
      </xdr:nvSpPr>
      <xdr:spPr>
        <a:xfrm>
          <a:off x="20383500" y="128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105869</xdr:rowOff>
    </xdr:from>
    <xdr:ext cx="534377" cy="259045"/>
    <xdr:sp macro="" textlink="">
      <xdr:nvSpPr>
        <xdr:cNvPr id="856" name="テキスト ボックス 855"/>
        <xdr:cNvSpPr txBox="1"/>
      </xdr:nvSpPr>
      <xdr:spPr>
        <a:xfrm>
          <a:off x="20167111" y="1296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97770</xdr:rowOff>
    </xdr:from>
    <xdr:to>
      <xdr:col>28</xdr:col>
      <xdr:colOff>365125</xdr:colOff>
      <xdr:row>76</xdr:row>
      <xdr:rowOff>27921</xdr:rowOff>
    </xdr:to>
    <xdr:sp macro="" textlink="">
      <xdr:nvSpPr>
        <xdr:cNvPr id="857" name="円/楕円 856"/>
        <xdr:cNvSpPr/>
      </xdr:nvSpPr>
      <xdr:spPr>
        <a:xfrm>
          <a:off x="19494500" y="129565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19046</xdr:rowOff>
    </xdr:from>
    <xdr:ext cx="534377" cy="259045"/>
    <xdr:sp macro="" textlink="">
      <xdr:nvSpPr>
        <xdr:cNvPr id="858" name="テキスト ボックス 857"/>
        <xdr:cNvSpPr txBox="1"/>
      </xdr:nvSpPr>
      <xdr:spPr>
        <a:xfrm>
          <a:off x="19278111" y="130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144267</xdr:rowOff>
    </xdr:from>
    <xdr:to>
      <xdr:col>27</xdr:col>
      <xdr:colOff>161925</xdr:colOff>
      <xdr:row>76</xdr:row>
      <xdr:rowOff>74417</xdr:rowOff>
    </xdr:to>
    <xdr:sp macro="" textlink="">
      <xdr:nvSpPr>
        <xdr:cNvPr id="859" name="円/楕円 858"/>
        <xdr:cNvSpPr/>
      </xdr:nvSpPr>
      <xdr:spPr>
        <a:xfrm>
          <a:off x="18605500" y="130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65544</xdr:rowOff>
    </xdr:from>
    <xdr:ext cx="534377" cy="259045"/>
    <xdr:sp macro="" textlink="">
      <xdr:nvSpPr>
        <xdr:cNvPr id="860" name="テキスト ボックス 859"/>
        <xdr:cNvSpPr txBox="1"/>
      </xdr:nvSpPr>
      <xdr:spPr>
        <a:xfrm>
          <a:off x="18389111" y="1309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歳出決算総額は、住民一人当たり</a:t>
          </a:r>
          <a:r>
            <a:rPr kumimoji="1" lang="en-US" altLang="ja-JP" sz="1300">
              <a:solidFill>
                <a:sysClr val="windowText" lastClr="000000"/>
              </a:solidFill>
              <a:latin typeface="ＭＳ Ｐゴシック"/>
            </a:rPr>
            <a:t>327,534</a:t>
          </a:r>
          <a:r>
            <a:rPr kumimoji="1" lang="ja-JP" altLang="en-US" sz="1300">
              <a:solidFill>
                <a:sysClr val="windowText" lastClr="000000"/>
              </a:solidFill>
              <a:latin typeface="ＭＳ Ｐゴシック"/>
            </a:rPr>
            <a:t>円となっており、対前年度比で</a:t>
          </a:r>
          <a:r>
            <a:rPr kumimoji="1" lang="en-US" altLang="ja-JP" sz="1300">
              <a:solidFill>
                <a:sysClr val="windowText" lastClr="000000"/>
              </a:solidFill>
              <a:latin typeface="ＭＳ Ｐゴシック"/>
            </a:rPr>
            <a:t>6,687</a:t>
          </a:r>
          <a:r>
            <a:rPr kumimoji="1" lang="ja-JP" altLang="en-US" sz="1300">
              <a:solidFill>
                <a:sysClr val="windowText" lastClr="000000"/>
              </a:solidFill>
              <a:latin typeface="ＭＳ Ｐゴシック"/>
            </a:rPr>
            <a:t>円の増となっている。</a:t>
          </a:r>
          <a:r>
            <a:rPr kumimoji="1" lang="ja-JP" altLang="en-US" sz="1300">
              <a:solidFill>
                <a:srgbClr val="FF0000"/>
              </a:solidFill>
              <a:latin typeface="ＭＳ Ｐゴシック"/>
            </a:rPr>
            <a:t/>
          </a:r>
          <a:br>
            <a:rPr kumimoji="1" lang="ja-JP" altLang="en-US" sz="1300">
              <a:solidFill>
                <a:srgbClr val="FF0000"/>
              </a:solidFill>
              <a:latin typeface="ＭＳ Ｐゴシック"/>
            </a:rPr>
          </a:br>
          <a:r>
            <a:rPr kumimoji="1" lang="ja-JP" altLang="en-US" sz="1300">
              <a:solidFill>
                <a:sysClr val="windowText" lastClr="000000"/>
              </a:solidFill>
              <a:latin typeface="ＭＳ Ｐゴシック"/>
            </a:rPr>
            <a:t>人件費は、住民一人当たり</a:t>
          </a:r>
          <a:r>
            <a:rPr kumimoji="1" lang="en-US" altLang="ja-JP" sz="1300">
              <a:solidFill>
                <a:sysClr val="windowText" lastClr="000000"/>
              </a:solidFill>
              <a:latin typeface="ＭＳ Ｐゴシック"/>
            </a:rPr>
            <a:t>53,857</a:t>
          </a:r>
          <a:r>
            <a:rPr kumimoji="1" lang="ja-JP" altLang="en-US" sz="1300">
              <a:solidFill>
                <a:sysClr val="windowText" lastClr="000000"/>
              </a:solidFill>
              <a:latin typeface="ＭＳ Ｐゴシック"/>
            </a:rPr>
            <a:t>円となっており、年々減少傾向にあって、</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年度から類似団体より低い水準となっているのは、行政改革大綱実施計画に基づく職員削減計画による効果が徐々に出てきたことが主な要因である。</a:t>
          </a:r>
          <a:br>
            <a:rPr kumimoji="1" lang="ja-JP" altLang="en-US" sz="1300">
              <a:solidFill>
                <a:sysClr val="windowText" lastClr="000000"/>
              </a:solidFill>
              <a:latin typeface="ＭＳ Ｐゴシック"/>
            </a:rPr>
          </a:br>
          <a:r>
            <a:rPr kumimoji="1" lang="ja-JP" altLang="en-US" sz="1300">
              <a:solidFill>
                <a:sysClr val="windowText" lastClr="000000"/>
              </a:solidFill>
              <a:latin typeface="ＭＳ Ｐゴシック"/>
            </a:rPr>
            <a:t>物件費は、住民一人当たり</a:t>
          </a:r>
          <a:r>
            <a:rPr kumimoji="1" lang="en-US" altLang="ja-JP" sz="1300">
              <a:solidFill>
                <a:sysClr val="windowText" lastClr="000000"/>
              </a:solidFill>
              <a:latin typeface="ＭＳ Ｐゴシック"/>
            </a:rPr>
            <a:t>59,812</a:t>
          </a:r>
          <a:r>
            <a:rPr kumimoji="1" lang="ja-JP" altLang="en-US" sz="1300">
              <a:solidFill>
                <a:sysClr val="windowText" lastClr="000000"/>
              </a:solidFill>
              <a:latin typeface="ＭＳ Ｐゴシック"/>
            </a:rPr>
            <a:t>円となっており、類似団体より低い水準にあるものの県内平均より高い水準にあるのは、民間活力の有効活用の推進が主な要因となるが、民間活力の有効活用は、人件費の抑制につながるとともに効率化が図れることから、今後も引き続き推進する。</a:t>
          </a:r>
          <a:r>
            <a:rPr kumimoji="1" lang="ja-JP" altLang="en-US" sz="1300">
              <a:solidFill>
                <a:srgbClr val="FF0000"/>
              </a:solidFill>
              <a:latin typeface="ＭＳ Ｐゴシック"/>
            </a:rPr>
            <a:t/>
          </a:r>
          <a:br>
            <a:rPr kumimoji="1" lang="ja-JP" altLang="en-US" sz="1300">
              <a:solidFill>
                <a:srgbClr val="FF0000"/>
              </a:solidFill>
              <a:latin typeface="ＭＳ Ｐゴシック"/>
            </a:rPr>
          </a:br>
          <a:r>
            <a:rPr kumimoji="1" lang="ja-JP" altLang="en-US" sz="1300">
              <a:solidFill>
                <a:sysClr val="windowText" lastClr="000000"/>
              </a:solidFill>
              <a:latin typeface="ＭＳ Ｐゴシック"/>
            </a:rPr>
            <a:t>扶助費は、住民一人当たり</a:t>
          </a:r>
          <a:r>
            <a:rPr kumimoji="1" lang="en-US" altLang="ja-JP" sz="1300">
              <a:solidFill>
                <a:sysClr val="windowText" lastClr="000000"/>
              </a:solidFill>
              <a:latin typeface="ＭＳ Ｐゴシック"/>
            </a:rPr>
            <a:t>79,770</a:t>
          </a:r>
          <a:r>
            <a:rPr kumimoji="1" lang="ja-JP" altLang="en-US" sz="1300">
              <a:solidFill>
                <a:sysClr val="windowText" lastClr="000000"/>
              </a:solidFill>
              <a:latin typeface="ＭＳ Ｐゴシック"/>
            </a:rPr>
            <a:t>円となっており、類似団体より低い水準にあるが、年々上昇傾向にあり、今後も子ども医療費助成金の対象者拡大に伴う増加や少子高齢化及び障がい者に係る社会保障関係費の増加が見込まれることから、給付の適正化を図り、真に必要な給付を行う。</a:t>
          </a:r>
        </a:p>
        <a:p>
          <a:r>
            <a:rPr kumimoji="1" lang="ja-JP" altLang="en-US" sz="1300">
              <a:solidFill>
                <a:sysClr val="windowText" lastClr="000000"/>
              </a:solidFill>
              <a:latin typeface="ＭＳ Ｐゴシック"/>
            </a:rPr>
            <a:t>補助費等は、住民一人当たり</a:t>
          </a:r>
          <a:r>
            <a:rPr kumimoji="1" lang="en-US" altLang="ja-JP" sz="1300">
              <a:solidFill>
                <a:sysClr val="windowText" lastClr="000000"/>
              </a:solidFill>
              <a:latin typeface="ＭＳ Ｐゴシック"/>
            </a:rPr>
            <a:t>9,064</a:t>
          </a:r>
          <a:r>
            <a:rPr kumimoji="1" lang="ja-JP" altLang="en-US" sz="1300">
              <a:solidFill>
                <a:sysClr val="windowText" lastClr="000000"/>
              </a:solidFill>
              <a:latin typeface="ＭＳ Ｐゴシック"/>
            </a:rPr>
            <a:t>円となっており、類似団体より低い水準にあるのは、各種団体への補助金支出に一定の基準を設け、公平・公正な審査、執行等に努めていることに加え、加入している一部事務組合が少ないため組合に支出する負担金等が少ないことが主な要因である。</a:t>
          </a:r>
          <a:r>
            <a:rPr kumimoji="1" lang="ja-JP" altLang="en-US" sz="1300">
              <a:solidFill>
                <a:srgbClr val="FF0000"/>
              </a:solidFill>
              <a:latin typeface="ＭＳ Ｐゴシック"/>
            </a:rPr>
            <a:t/>
          </a:r>
          <a:br>
            <a:rPr kumimoji="1" lang="ja-JP" altLang="en-US" sz="1300">
              <a:solidFill>
                <a:srgbClr val="FF0000"/>
              </a:solidFill>
              <a:latin typeface="ＭＳ Ｐゴシック"/>
            </a:rPr>
          </a:br>
          <a:r>
            <a:rPr kumimoji="1" lang="ja-JP" altLang="en-US" sz="1300">
              <a:solidFill>
                <a:sysClr val="windowText" lastClr="000000"/>
              </a:solidFill>
              <a:latin typeface="ＭＳ Ｐゴシック"/>
            </a:rPr>
            <a:t>普通建設事業費は、住民一人当たり</a:t>
          </a:r>
          <a:r>
            <a:rPr kumimoji="1" lang="en-US" altLang="ja-JP" sz="1300">
              <a:solidFill>
                <a:sysClr val="windowText" lastClr="000000"/>
              </a:solidFill>
              <a:latin typeface="ＭＳ Ｐゴシック"/>
            </a:rPr>
            <a:t>40,031</a:t>
          </a:r>
          <a:r>
            <a:rPr kumimoji="1" lang="ja-JP" altLang="en-US" sz="1300">
              <a:solidFill>
                <a:sysClr val="windowText" lastClr="000000"/>
              </a:solidFill>
              <a:latin typeface="ＭＳ Ｐゴシック"/>
            </a:rPr>
            <a:t>円となっており、特に更新整備が住民一人当たり</a:t>
          </a:r>
          <a:r>
            <a:rPr kumimoji="1" lang="en-US" altLang="ja-JP" sz="1300">
              <a:solidFill>
                <a:sysClr val="windowText" lastClr="000000"/>
              </a:solidFill>
              <a:latin typeface="ＭＳ Ｐゴシック"/>
            </a:rPr>
            <a:t>26,444</a:t>
          </a:r>
          <a:r>
            <a:rPr kumimoji="1" lang="ja-JP" altLang="en-US" sz="1300">
              <a:solidFill>
                <a:sysClr val="windowText" lastClr="000000"/>
              </a:solidFill>
              <a:latin typeface="ＭＳ Ｐゴシック"/>
            </a:rPr>
            <a:t>円と類似団体より高い水準にあるのは、中学校空調設備設置事業や川間公民館建設事業が主な要因である。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千葉県野田市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155,050
152,634
103.55
52,085,613
50,784,075
1,234,585
29,835,367
46,545,344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52.3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61323</xdr:rowOff>
    </xdr:from>
    <xdr:to>
      <xdr:col>6</xdr:col>
      <xdr:colOff>511175</xdr:colOff>
      <xdr:row>34</xdr:row>
      <xdr:rowOff>29754</xdr:rowOff>
    </xdr:to>
    <xdr:cxnSp macro="">
      <xdr:nvCxnSpPr>
        <xdr:cNvPr id="63" name="直線コネクタ 62"/>
        <xdr:cNvCxnSpPr/>
      </xdr:nvCxnSpPr>
      <xdr:spPr>
        <a:xfrm>
          <a:off x="3797300" y="5547723"/>
          <a:ext cx="838200" cy="31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76580</xdr:rowOff>
    </xdr:from>
    <xdr:ext cx="469744" cy="259045"/>
    <xdr:sp macro="" textlink="">
      <xdr:nvSpPr>
        <xdr:cNvPr id="64" name="議会費平均値テキスト"/>
        <xdr:cNvSpPr txBox="1"/>
      </xdr:nvSpPr>
      <xdr:spPr>
        <a:xfrm>
          <a:off x="4686300" y="6077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61323</xdr:rowOff>
    </xdr:from>
    <xdr:to>
      <xdr:col>5</xdr:col>
      <xdr:colOff>358775</xdr:colOff>
      <xdr:row>33</xdr:row>
      <xdr:rowOff>73842</xdr:rowOff>
    </xdr:to>
    <xdr:cxnSp macro="">
      <xdr:nvCxnSpPr>
        <xdr:cNvPr id="66" name="直線コネクタ 65"/>
        <xdr:cNvCxnSpPr/>
      </xdr:nvCxnSpPr>
      <xdr:spPr>
        <a:xfrm flipV="1">
          <a:off x="2908300" y="5547723"/>
          <a:ext cx="889000" cy="18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13443</xdr:rowOff>
    </xdr:from>
    <xdr:ext cx="469744" cy="259045"/>
    <xdr:sp macro="" textlink="">
      <xdr:nvSpPr>
        <xdr:cNvPr id="68" name="テキスト ボックス 67"/>
        <xdr:cNvSpPr txBox="1"/>
      </xdr:nvSpPr>
      <xdr:spPr>
        <a:xfrm>
          <a:off x="3562427"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73842</xdr:rowOff>
    </xdr:from>
    <xdr:to>
      <xdr:col>4</xdr:col>
      <xdr:colOff>155575</xdr:colOff>
      <xdr:row>33</xdr:row>
      <xdr:rowOff>128270</xdr:rowOff>
    </xdr:to>
    <xdr:cxnSp macro="">
      <xdr:nvCxnSpPr>
        <xdr:cNvPr id="69" name="直線コネクタ 68"/>
        <xdr:cNvCxnSpPr/>
      </xdr:nvCxnSpPr>
      <xdr:spPr>
        <a:xfrm flipV="1">
          <a:off x="2019300" y="573169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35214</xdr:rowOff>
    </xdr:from>
    <xdr:ext cx="469744" cy="259045"/>
    <xdr:sp macro="" textlink="">
      <xdr:nvSpPr>
        <xdr:cNvPr id="71" name="テキスト ボックス 70"/>
        <xdr:cNvSpPr txBox="1"/>
      </xdr:nvSpPr>
      <xdr:spPr>
        <a:xfrm>
          <a:off x="2673427"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68399</xdr:rowOff>
    </xdr:from>
    <xdr:to>
      <xdr:col>2</xdr:col>
      <xdr:colOff>638175</xdr:colOff>
      <xdr:row>33</xdr:row>
      <xdr:rowOff>128270</xdr:rowOff>
    </xdr:to>
    <xdr:cxnSp macro="">
      <xdr:nvCxnSpPr>
        <xdr:cNvPr id="72" name="直線コネクタ 71"/>
        <xdr:cNvCxnSpPr/>
      </xdr:nvCxnSpPr>
      <xdr:spPr>
        <a:xfrm>
          <a:off x="1130300" y="5726249"/>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53720</xdr:rowOff>
    </xdr:from>
    <xdr:ext cx="469744" cy="259045"/>
    <xdr:sp macro="" textlink="">
      <xdr:nvSpPr>
        <xdr:cNvPr id="74" name="テキスト ボックス 73"/>
        <xdr:cNvSpPr txBox="1"/>
      </xdr:nvSpPr>
      <xdr:spPr>
        <a:xfrm>
          <a:off x="1784427"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90187</xdr:rowOff>
    </xdr:from>
    <xdr:ext cx="469744" cy="259045"/>
    <xdr:sp macro="" textlink="">
      <xdr:nvSpPr>
        <xdr:cNvPr id="76" name="テキスト ボックス 75"/>
        <xdr:cNvSpPr txBox="1"/>
      </xdr:nvSpPr>
      <xdr:spPr>
        <a:xfrm>
          <a:off x="895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150404</xdr:rowOff>
    </xdr:from>
    <xdr:to>
      <xdr:col>6</xdr:col>
      <xdr:colOff>561975</xdr:colOff>
      <xdr:row>34</xdr:row>
      <xdr:rowOff>80554</xdr:rowOff>
    </xdr:to>
    <xdr:sp macro="" textlink="">
      <xdr:nvSpPr>
        <xdr:cNvPr id="82" name="円/楕円 81"/>
        <xdr:cNvSpPr/>
      </xdr:nvSpPr>
      <xdr:spPr>
        <a:xfrm>
          <a:off x="4584700" y="580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1831</xdr:rowOff>
    </xdr:from>
    <xdr:ext cx="469744" cy="259045"/>
    <xdr:sp macro="" textlink="">
      <xdr:nvSpPr>
        <xdr:cNvPr id="83" name="議会費該当値テキスト"/>
        <xdr:cNvSpPr txBox="1"/>
      </xdr:nvSpPr>
      <xdr:spPr>
        <a:xfrm>
          <a:off x="4686300"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10523</xdr:rowOff>
    </xdr:from>
    <xdr:to>
      <xdr:col>5</xdr:col>
      <xdr:colOff>409575</xdr:colOff>
      <xdr:row>32</xdr:row>
      <xdr:rowOff>112123</xdr:rowOff>
    </xdr:to>
    <xdr:sp macro="" textlink="">
      <xdr:nvSpPr>
        <xdr:cNvPr id="84" name="円/楕円 83"/>
        <xdr:cNvSpPr/>
      </xdr:nvSpPr>
      <xdr:spPr>
        <a:xfrm>
          <a:off x="3746500" y="54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128650</xdr:rowOff>
    </xdr:from>
    <xdr:ext cx="469744" cy="259045"/>
    <xdr:sp macro="" textlink="">
      <xdr:nvSpPr>
        <xdr:cNvPr id="85" name="テキスト ボックス 84"/>
        <xdr:cNvSpPr txBox="1"/>
      </xdr:nvSpPr>
      <xdr:spPr>
        <a:xfrm>
          <a:off x="3562427" y="5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23042</xdr:rowOff>
    </xdr:from>
    <xdr:to>
      <xdr:col>4</xdr:col>
      <xdr:colOff>206375</xdr:colOff>
      <xdr:row>33</xdr:row>
      <xdr:rowOff>124642</xdr:rowOff>
    </xdr:to>
    <xdr:sp macro="" textlink="">
      <xdr:nvSpPr>
        <xdr:cNvPr id="86" name="円/楕円 85"/>
        <xdr:cNvSpPr/>
      </xdr:nvSpPr>
      <xdr:spPr>
        <a:xfrm>
          <a:off x="2857500" y="56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141169</xdr:rowOff>
    </xdr:from>
    <xdr:ext cx="469744" cy="259045"/>
    <xdr:sp macro="" textlink="">
      <xdr:nvSpPr>
        <xdr:cNvPr id="87" name="テキスト ボックス 86"/>
        <xdr:cNvSpPr txBox="1"/>
      </xdr:nvSpPr>
      <xdr:spPr>
        <a:xfrm>
          <a:off x="2673427" y="54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77470</xdr:rowOff>
    </xdr:from>
    <xdr:to>
      <xdr:col>3</xdr:col>
      <xdr:colOff>3175</xdr:colOff>
      <xdr:row>34</xdr:row>
      <xdr:rowOff>7620</xdr:rowOff>
    </xdr:to>
    <xdr:sp macro="" textlink="">
      <xdr:nvSpPr>
        <xdr:cNvPr id="88" name="円/楕円 87"/>
        <xdr:cNvSpPr/>
      </xdr:nvSpPr>
      <xdr:spPr>
        <a:xfrm>
          <a:off x="1968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24147</xdr:rowOff>
    </xdr:from>
    <xdr:ext cx="469744" cy="259045"/>
    <xdr:sp macro="" textlink="">
      <xdr:nvSpPr>
        <xdr:cNvPr id="89" name="テキスト ボックス 88"/>
        <xdr:cNvSpPr txBox="1"/>
      </xdr:nvSpPr>
      <xdr:spPr>
        <a:xfrm>
          <a:off x="1784427"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17599</xdr:rowOff>
    </xdr:from>
    <xdr:to>
      <xdr:col>1</xdr:col>
      <xdr:colOff>485775</xdr:colOff>
      <xdr:row>33</xdr:row>
      <xdr:rowOff>119199</xdr:rowOff>
    </xdr:to>
    <xdr:sp macro="" textlink="">
      <xdr:nvSpPr>
        <xdr:cNvPr id="90" name="円/楕円 89"/>
        <xdr:cNvSpPr/>
      </xdr:nvSpPr>
      <xdr:spPr>
        <a:xfrm>
          <a:off x="1079500" y="56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135726</xdr:rowOff>
    </xdr:from>
    <xdr:ext cx="469744" cy="259045"/>
    <xdr:sp macro="" textlink="">
      <xdr:nvSpPr>
        <xdr:cNvPr id="91" name="テキスト ボックス 90"/>
        <xdr:cNvSpPr txBox="1"/>
      </xdr:nvSpPr>
      <xdr:spPr>
        <a:xfrm>
          <a:off x="895427" y="54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10065</xdr:rowOff>
    </xdr:from>
    <xdr:to>
      <xdr:col>6</xdr:col>
      <xdr:colOff>511175</xdr:colOff>
      <xdr:row>57</xdr:row>
      <xdr:rowOff>98437</xdr:rowOff>
    </xdr:to>
    <xdr:cxnSp macro="">
      <xdr:nvCxnSpPr>
        <xdr:cNvPr id="121" name="直線コネクタ 120"/>
        <xdr:cNvCxnSpPr/>
      </xdr:nvCxnSpPr>
      <xdr:spPr>
        <a:xfrm flipV="1">
          <a:off x="3797300" y="9782715"/>
          <a:ext cx="838200" cy="8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129544</xdr:rowOff>
    </xdr:from>
    <xdr:ext cx="534377" cy="259045"/>
    <xdr:sp macro="" textlink="">
      <xdr:nvSpPr>
        <xdr:cNvPr id="122" name="総務費平均値テキスト"/>
        <xdr:cNvSpPr txBox="1"/>
      </xdr:nvSpPr>
      <xdr:spPr>
        <a:xfrm>
          <a:off x="4686300" y="9730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38278</xdr:rowOff>
    </xdr:from>
    <xdr:to>
      <xdr:col>5</xdr:col>
      <xdr:colOff>358775</xdr:colOff>
      <xdr:row>57</xdr:row>
      <xdr:rowOff>98437</xdr:rowOff>
    </xdr:to>
    <xdr:cxnSp macro="">
      <xdr:nvCxnSpPr>
        <xdr:cNvPr id="124" name="直線コネクタ 123"/>
        <xdr:cNvCxnSpPr/>
      </xdr:nvCxnSpPr>
      <xdr:spPr>
        <a:xfrm>
          <a:off x="2908300" y="9810928"/>
          <a:ext cx="889000" cy="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38278</xdr:rowOff>
    </xdr:from>
    <xdr:to>
      <xdr:col>4</xdr:col>
      <xdr:colOff>155575</xdr:colOff>
      <xdr:row>57</xdr:row>
      <xdr:rowOff>53137</xdr:rowOff>
    </xdr:to>
    <xdr:cxnSp macro="">
      <xdr:nvCxnSpPr>
        <xdr:cNvPr id="127" name="直線コネクタ 126"/>
        <xdr:cNvCxnSpPr/>
      </xdr:nvCxnSpPr>
      <xdr:spPr>
        <a:xfrm flipV="1">
          <a:off x="2019300" y="981092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166846</xdr:rowOff>
    </xdr:from>
    <xdr:to>
      <xdr:col>2</xdr:col>
      <xdr:colOff>638175</xdr:colOff>
      <xdr:row>57</xdr:row>
      <xdr:rowOff>53137</xdr:rowOff>
    </xdr:to>
    <xdr:cxnSp macro="">
      <xdr:nvCxnSpPr>
        <xdr:cNvPr id="130" name="直線コネクタ 129"/>
        <xdr:cNvCxnSpPr/>
      </xdr:nvCxnSpPr>
      <xdr:spPr>
        <a:xfrm>
          <a:off x="1130300" y="9768046"/>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130715</xdr:rowOff>
    </xdr:from>
    <xdr:to>
      <xdr:col>6</xdr:col>
      <xdr:colOff>561975</xdr:colOff>
      <xdr:row>57</xdr:row>
      <xdr:rowOff>60865</xdr:rowOff>
    </xdr:to>
    <xdr:sp macro="" textlink="">
      <xdr:nvSpPr>
        <xdr:cNvPr id="140" name="円/楕円 139"/>
        <xdr:cNvSpPr/>
      </xdr:nvSpPr>
      <xdr:spPr>
        <a:xfrm>
          <a:off x="4584700" y="97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153592</xdr:rowOff>
    </xdr:from>
    <xdr:ext cx="534377" cy="259045"/>
    <xdr:sp macro="" textlink="">
      <xdr:nvSpPr>
        <xdr:cNvPr id="141" name="総務費該当値テキスト"/>
        <xdr:cNvSpPr txBox="1"/>
      </xdr:nvSpPr>
      <xdr:spPr>
        <a:xfrm>
          <a:off x="4686300" y="9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47637</xdr:rowOff>
    </xdr:from>
    <xdr:to>
      <xdr:col>5</xdr:col>
      <xdr:colOff>409575</xdr:colOff>
      <xdr:row>57</xdr:row>
      <xdr:rowOff>149237</xdr:rowOff>
    </xdr:to>
    <xdr:sp macro="" textlink="">
      <xdr:nvSpPr>
        <xdr:cNvPr id="142" name="円/楕円 141"/>
        <xdr:cNvSpPr/>
      </xdr:nvSpPr>
      <xdr:spPr>
        <a:xfrm>
          <a:off x="3746500" y="98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140364</xdr:rowOff>
    </xdr:from>
    <xdr:ext cx="534377" cy="259045"/>
    <xdr:sp macro="" textlink="">
      <xdr:nvSpPr>
        <xdr:cNvPr id="143" name="テキスト ボックス 142"/>
        <xdr:cNvSpPr txBox="1"/>
      </xdr:nvSpPr>
      <xdr:spPr>
        <a:xfrm>
          <a:off x="3530111" y="99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158928</xdr:rowOff>
    </xdr:from>
    <xdr:to>
      <xdr:col>4</xdr:col>
      <xdr:colOff>206375</xdr:colOff>
      <xdr:row>57</xdr:row>
      <xdr:rowOff>89078</xdr:rowOff>
    </xdr:to>
    <xdr:sp macro="" textlink="">
      <xdr:nvSpPr>
        <xdr:cNvPr id="144" name="円/楕円 143"/>
        <xdr:cNvSpPr/>
      </xdr:nvSpPr>
      <xdr:spPr>
        <a:xfrm>
          <a:off x="2857500" y="97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80205</xdr:rowOff>
    </xdr:from>
    <xdr:ext cx="534377" cy="259045"/>
    <xdr:sp macro="" textlink="">
      <xdr:nvSpPr>
        <xdr:cNvPr id="145" name="テキスト ボックス 144"/>
        <xdr:cNvSpPr txBox="1"/>
      </xdr:nvSpPr>
      <xdr:spPr>
        <a:xfrm>
          <a:off x="2641111" y="98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2337</xdr:rowOff>
    </xdr:from>
    <xdr:to>
      <xdr:col>3</xdr:col>
      <xdr:colOff>3175</xdr:colOff>
      <xdr:row>57</xdr:row>
      <xdr:rowOff>103937</xdr:rowOff>
    </xdr:to>
    <xdr:sp macro="" textlink="">
      <xdr:nvSpPr>
        <xdr:cNvPr id="146" name="円/楕円 145"/>
        <xdr:cNvSpPr/>
      </xdr:nvSpPr>
      <xdr:spPr>
        <a:xfrm>
          <a:off x="1968500" y="9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95064</xdr:rowOff>
    </xdr:from>
    <xdr:ext cx="534377" cy="259045"/>
    <xdr:sp macro="" textlink="">
      <xdr:nvSpPr>
        <xdr:cNvPr id="147" name="テキスト ボックス 146"/>
        <xdr:cNvSpPr txBox="1"/>
      </xdr:nvSpPr>
      <xdr:spPr>
        <a:xfrm>
          <a:off x="1752111" y="986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116046</xdr:rowOff>
    </xdr:from>
    <xdr:to>
      <xdr:col>1</xdr:col>
      <xdr:colOff>485775</xdr:colOff>
      <xdr:row>57</xdr:row>
      <xdr:rowOff>46196</xdr:rowOff>
    </xdr:to>
    <xdr:sp macro="" textlink="">
      <xdr:nvSpPr>
        <xdr:cNvPr id="148" name="円/楕円 147"/>
        <xdr:cNvSpPr/>
      </xdr:nvSpPr>
      <xdr:spPr>
        <a:xfrm>
          <a:off x="1079500" y="97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37323</xdr:rowOff>
    </xdr:from>
    <xdr:ext cx="534377" cy="259045"/>
    <xdr:sp macro="" textlink="">
      <xdr:nvSpPr>
        <xdr:cNvPr id="149" name="テキスト ボックス 148"/>
        <xdr:cNvSpPr txBox="1"/>
      </xdr:nvSpPr>
      <xdr:spPr>
        <a:xfrm>
          <a:off x="863111" y="98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14317</xdr:rowOff>
    </xdr:from>
    <xdr:to>
      <xdr:col>6</xdr:col>
      <xdr:colOff>511175</xdr:colOff>
      <xdr:row>78</xdr:row>
      <xdr:rowOff>37388</xdr:rowOff>
    </xdr:to>
    <xdr:cxnSp macro="">
      <xdr:nvCxnSpPr>
        <xdr:cNvPr id="177" name="直線コネクタ 176"/>
        <xdr:cNvCxnSpPr/>
      </xdr:nvCxnSpPr>
      <xdr:spPr>
        <a:xfrm flipV="1">
          <a:off x="3797300" y="13387417"/>
          <a:ext cx="8382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37388</xdr:rowOff>
    </xdr:from>
    <xdr:to>
      <xdr:col>5</xdr:col>
      <xdr:colOff>358775</xdr:colOff>
      <xdr:row>78</xdr:row>
      <xdr:rowOff>60545</xdr:rowOff>
    </xdr:to>
    <xdr:cxnSp macro="">
      <xdr:nvCxnSpPr>
        <xdr:cNvPr id="180" name="直線コネクタ 179"/>
        <xdr:cNvCxnSpPr/>
      </xdr:nvCxnSpPr>
      <xdr:spPr>
        <a:xfrm flipV="1">
          <a:off x="2908300" y="13410488"/>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60545</xdr:rowOff>
    </xdr:from>
    <xdr:to>
      <xdr:col>4</xdr:col>
      <xdr:colOff>155575</xdr:colOff>
      <xdr:row>78</xdr:row>
      <xdr:rowOff>92184</xdr:rowOff>
    </xdr:to>
    <xdr:cxnSp macro="">
      <xdr:nvCxnSpPr>
        <xdr:cNvPr id="183" name="直線コネクタ 182"/>
        <xdr:cNvCxnSpPr/>
      </xdr:nvCxnSpPr>
      <xdr:spPr>
        <a:xfrm flipV="1">
          <a:off x="2019300" y="13433645"/>
          <a:ext cx="8890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92184</xdr:rowOff>
    </xdr:from>
    <xdr:to>
      <xdr:col>2</xdr:col>
      <xdr:colOff>638175</xdr:colOff>
      <xdr:row>78</xdr:row>
      <xdr:rowOff>107473</xdr:rowOff>
    </xdr:to>
    <xdr:cxnSp macro="">
      <xdr:nvCxnSpPr>
        <xdr:cNvPr id="186" name="直線コネクタ 185"/>
        <xdr:cNvCxnSpPr/>
      </xdr:nvCxnSpPr>
      <xdr:spPr>
        <a:xfrm flipV="1">
          <a:off x="1130300" y="13465284"/>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134967</xdr:rowOff>
    </xdr:from>
    <xdr:to>
      <xdr:col>6</xdr:col>
      <xdr:colOff>561975</xdr:colOff>
      <xdr:row>78</xdr:row>
      <xdr:rowOff>65117</xdr:rowOff>
    </xdr:to>
    <xdr:sp macro="" textlink="">
      <xdr:nvSpPr>
        <xdr:cNvPr id="196" name="円/楕円 195"/>
        <xdr:cNvSpPr/>
      </xdr:nvSpPr>
      <xdr:spPr>
        <a:xfrm>
          <a:off x="4584700" y="133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49894</xdr:rowOff>
    </xdr:from>
    <xdr:ext cx="599010" cy="259045"/>
    <xdr:sp macro="" textlink="">
      <xdr:nvSpPr>
        <xdr:cNvPr id="197" name="民生費該当値テキスト"/>
        <xdr:cNvSpPr txBox="1"/>
      </xdr:nvSpPr>
      <xdr:spPr>
        <a:xfrm>
          <a:off x="4686300" y="132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158038</xdr:rowOff>
    </xdr:from>
    <xdr:to>
      <xdr:col>5</xdr:col>
      <xdr:colOff>409575</xdr:colOff>
      <xdr:row>78</xdr:row>
      <xdr:rowOff>88188</xdr:rowOff>
    </xdr:to>
    <xdr:sp macro="" textlink="">
      <xdr:nvSpPr>
        <xdr:cNvPr id="198" name="円/楕円 197"/>
        <xdr:cNvSpPr/>
      </xdr:nvSpPr>
      <xdr:spPr>
        <a:xfrm>
          <a:off x="3746500" y="133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79315</xdr:rowOff>
    </xdr:from>
    <xdr:ext cx="599010" cy="259045"/>
    <xdr:sp macro="" textlink="">
      <xdr:nvSpPr>
        <xdr:cNvPr id="199" name="テキスト ボックス 198"/>
        <xdr:cNvSpPr txBox="1"/>
      </xdr:nvSpPr>
      <xdr:spPr>
        <a:xfrm>
          <a:off x="3497794" y="1345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9745</xdr:rowOff>
    </xdr:from>
    <xdr:to>
      <xdr:col>4</xdr:col>
      <xdr:colOff>206375</xdr:colOff>
      <xdr:row>78</xdr:row>
      <xdr:rowOff>111345</xdr:rowOff>
    </xdr:to>
    <xdr:sp macro="" textlink="">
      <xdr:nvSpPr>
        <xdr:cNvPr id="200" name="円/楕円 199"/>
        <xdr:cNvSpPr/>
      </xdr:nvSpPr>
      <xdr:spPr>
        <a:xfrm>
          <a:off x="2857500" y="133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102472</xdr:rowOff>
    </xdr:from>
    <xdr:ext cx="599010" cy="259045"/>
    <xdr:sp macro="" textlink="">
      <xdr:nvSpPr>
        <xdr:cNvPr id="201" name="テキスト ボックス 200"/>
        <xdr:cNvSpPr txBox="1"/>
      </xdr:nvSpPr>
      <xdr:spPr>
        <a:xfrm>
          <a:off x="2608794" y="1347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41384</xdr:rowOff>
    </xdr:from>
    <xdr:to>
      <xdr:col>3</xdr:col>
      <xdr:colOff>3175</xdr:colOff>
      <xdr:row>78</xdr:row>
      <xdr:rowOff>142984</xdr:rowOff>
    </xdr:to>
    <xdr:sp macro="" textlink="">
      <xdr:nvSpPr>
        <xdr:cNvPr id="202" name="円/楕円 201"/>
        <xdr:cNvSpPr/>
      </xdr:nvSpPr>
      <xdr:spPr>
        <a:xfrm>
          <a:off x="1968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134111</xdr:rowOff>
    </xdr:from>
    <xdr:ext cx="599010" cy="259045"/>
    <xdr:sp macro="" textlink="">
      <xdr:nvSpPr>
        <xdr:cNvPr id="203" name="テキスト ボックス 202"/>
        <xdr:cNvSpPr txBox="1"/>
      </xdr:nvSpPr>
      <xdr:spPr>
        <a:xfrm>
          <a:off x="1719794" y="1350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110,393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56673</xdr:rowOff>
    </xdr:from>
    <xdr:to>
      <xdr:col>1</xdr:col>
      <xdr:colOff>485775</xdr:colOff>
      <xdr:row>78</xdr:row>
      <xdr:rowOff>158273</xdr:rowOff>
    </xdr:to>
    <xdr:sp macro="" textlink="">
      <xdr:nvSpPr>
        <xdr:cNvPr id="204" name="円/楕円 203"/>
        <xdr:cNvSpPr/>
      </xdr:nvSpPr>
      <xdr:spPr>
        <a:xfrm>
          <a:off x="1079500" y="134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149400</xdr:rowOff>
    </xdr:from>
    <xdr:ext cx="599010" cy="259045"/>
    <xdr:sp macro="" textlink="">
      <xdr:nvSpPr>
        <xdr:cNvPr id="205" name="テキスト ボックス 204"/>
        <xdr:cNvSpPr txBox="1"/>
      </xdr:nvSpPr>
      <xdr:spPr>
        <a:xfrm>
          <a:off x="830794" y="135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43841</xdr:rowOff>
    </xdr:from>
    <xdr:to>
      <xdr:col>6</xdr:col>
      <xdr:colOff>511175</xdr:colOff>
      <xdr:row>96</xdr:row>
      <xdr:rowOff>49403</xdr:rowOff>
    </xdr:to>
    <xdr:cxnSp macro="">
      <xdr:nvCxnSpPr>
        <xdr:cNvPr id="235" name="直線コネクタ 234"/>
        <xdr:cNvCxnSpPr/>
      </xdr:nvCxnSpPr>
      <xdr:spPr>
        <a:xfrm flipV="1">
          <a:off x="3797300" y="16503041"/>
          <a:ext cx="8382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130218</xdr:rowOff>
    </xdr:from>
    <xdr:ext cx="534377" cy="259045"/>
    <xdr:sp macro="" textlink="">
      <xdr:nvSpPr>
        <xdr:cNvPr id="236" name="衛生費平均値テキスト"/>
        <xdr:cNvSpPr txBox="1"/>
      </xdr:nvSpPr>
      <xdr:spPr>
        <a:xfrm>
          <a:off x="4686300" y="1607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39839</xdr:rowOff>
    </xdr:from>
    <xdr:to>
      <xdr:col>5</xdr:col>
      <xdr:colOff>358775</xdr:colOff>
      <xdr:row>96</xdr:row>
      <xdr:rowOff>49403</xdr:rowOff>
    </xdr:to>
    <xdr:cxnSp macro="">
      <xdr:nvCxnSpPr>
        <xdr:cNvPr id="238" name="直線コネクタ 237"/>
        <xdr:cNvCxnSpPr/>
      </xdr:nvCxnSpPr>
      <xdr:spPr>
        <a:xfrm>
          <a:off x="2908300" y="16499039"/>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3530</xdr:rowOff>
    </xdr:from>
    <xdr:to>
      <xdr:col>4</xdr:col>
      <xdr:colOff>155575</xdr:colOff>
      <xdr:row>96</xdr:row>
      <xdr:rowOff>39839</xdr:rowOff>
    </xdr:to>
    <xdr:cxnSp macro="">
      <xdr:nvCxnSpPr>
        <xdr:cNvPr id="241" name="直線コネクタ 240"/>
        <xdr:cNvCxnSpPr/>
      </xdr:nvCxnSpPr>
      <xdr:spPr>
        <a:xfrm>
          <a:off x="2019300" y="16462730"/>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17442</xdr:rowOff>
    </xdr:from>
    <xdr:ext cx="534377" cy="259045"/>
    <xdr:sp macro="" textlink="">
      <xdr:nvSpPr>
        <xdr:cNvPr id="243" name="テキスト ボックス 242"/>
        <xdr:cNvSpPr txBox="1"/>
      </xdr:nvSpPr>
      <xdr:spPr>
        <a:xfrm>
          <a:off x="2641111" y="159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29590</xdr:rowOff>
    </xdr:from>
    <xdr:to>
      <xdr:col>2</xdr:col>
      <xdr:colOff>638175</xdr:colOff>
      <xdr:row>96</xdr:row>
      <xdr:rowOff>3530</xdr:rowOff>
    </xdr:to>
    <xdr:cxnSp macro="">
      <xdr:nvCxnSpPr>
        <xdr:cNvPr id="244" name="直線コネクタ 243"/>
        <xdr:cNvCxnSpPr/>
      </xdr:nvCxnSpPr>
      <xdr:spPr>
        <a:xfrm>
          <a:off x="1130300" y="16145890"/>
          <a:ext cx="889000" cy="3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64343</xdr:rowOff>
    </xdr:from>
    <xdr:ext cx="534377" cy="259045"/>
    <xdr:sp macro="" textlink="">
      <xdr:nvSpPr>
        <xdr:cNvPr id="246" name="テキスト ボックス 245"/>
        <xdr:cNvSpPr txBox="1"/>
      </xdr:nvSpPr>
      <xdr:spPr>
        <a:xfrm>
          <a:off x="1752111" y="1600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33266</xdr:rowOff>
    </xdr:from>
    <xdr:ext cx="534377" cy="259045"/>
    <xdr:sp macro="" textlink="">
      <xdr:nvSpPr>
        <xdr:cNvPr id="248" name="テキスト ボックス 247"/>
        <xdr:cNvSpPr txBox="1"/>
      </xdr:nvSpPr>
      <xdr:spPr>
        <a:xfrm>
          <a:off x="863111" y="1632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164491</xdr:rowOff>
    </xdr:from>
    <xdr:to>
      <xdr:col>6</xdr:col>
      <xdr:colOff>561975</xdr:colOff>
      <xdr:row>96</xdr:row>
      <xdr:rowOff>94641</xdr:rowOff>
    </xdr:to>
    <xdr:sp macro="" textlink="">
      <xdr:nvSpPr>
        <xdr:cNvPr id="254" name="円/楕円 253"/>
        <xdr:cNvSpPr/>
      </xdr:nvSpPr>
      <xdr:spPr>
        <a:xfrm>
          <a:off x="4584700" y="164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142918</xdr:rowOff>
    </xdr:from>
    <xdr:ext cx="534377" cy="259045"/>
    <xdr:sp macro="" textlink="">
      <xdr:nvSpPr>
        <xdr:cNvPr id="255" name="衛生費該当値テキスト"/>
        <xdr:cNvSpPr txBox="1"/>
      </xdr:nvSpPr>
      <xdr:spPr>
        <a:xfrm>
          <a:off x="4686300"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170053</xdr:rowOff>
    </xdr:from>
    <xdr:to>
      <xdr:col>5</xdr:col>
      <xdr:colOff>409575</xdr:colOff>
      <xdr:row>96</xdr:row>
      <xdr:rowOff>100203</xdr:rowOff>
    </xdr:to>
    <xdr:sp macro="" textlink="">
      <xdr:nvSpPr>
        <xdr:cNvPr id="256" name="円/楕円 255"/>
        <xdr:cNvSpPr/>
      </xdr:nvSpPr>
      <xdr:spPr>
        <a:xfrm>
          <a:off x="3746500" y="1645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91330</xdr:rowOff>
    </xdr:from>
    <xdr:ext cx="534377" cy="259045"/>
    <xdr:sp macro="" textlink="">
      <xdr:nvSpPr>
        <xdr:cNvPr id="257" name="テキスト ボックス 256"/>
        <xdr:cNvSpPr txBox="1"/>
      </xdr:nvSpPr>
      <xdr:spPr>
        <a:xfrm>
          <a:off x="3530111" y="165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160489</xdr:rowOff>
    </xdr:from>
    <xdr:to>
      <xdr:col>4</xdr:col>
      <xdr:colOff>206375</xdr:colOff>
      <xdr:row>96</xdr:row>
      <xdr:rowOff>90639</xdr:rowOff>
    </xdr:to>
    <xdr:sp macro="" textlink="">
      <xdr:nvSpPr>
        <xdr:cNvPr id="258" name="円/楕円 257"/>
        <xdr:cNvSpPr/>
      </xdr:nvSpPr>
      <xdr:spPr>
        <a:xfrm>
          <a:off x="2857500" y="1644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81766</xdr:rowOff>
    </xdr:from>
    <xdr:ext cx="534377" cy="259045"/>
    <xdr:sp macro="" textlink="">
      <xdr:nvSpPr>
        <xdr:cNvPr id="259" name="テキスト ボックス 258"/>
        <xdr:cNvSpPr txBox="1"/>
      </xdr:nvSpPr>
      <xdr:spPr>
        <a:xfrm>
          <a:off x="2641111" y="1654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124180</xdr:rowOff>
    </xdr:from>
    <xdr:to>
      <xdr:col>3</xdr:col>
      <xdr:colOff>3175</xdr:colOff>
      <xdr:row>96</xdr:row>
      <xdr:rowOff>54330</xdr:rowOff>
    </xdr:to>
    <xdr:sp macro="" textlink="">
      <xdr:nvSpPr>
        <xdr:cNvPr id="260" name="円/楕円 259"/>
        <xdr:cNvSpPr/>
      </xdr:nvSpPr>
      <xdr:spPr>
        <a:xfrm>
          <a:off x="1968500" y="164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45457</xdr:rowOff>
    </xdr:from>
    <xdr:ext cx="534377" cy="259045"/>
    <xdr:sp macro="" textlink="">
      <xdr:nvSpPr>
        <xdr:cNvPr id="261" name="テキスト ボックス 260"/>
        <xdr:cNvSpPr txBox="1"/>
      </xdr:nvSpPr>
      <xdr:spPr>
        <a:xfrm>
          <a:off x="1752111" y="165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150240</xdr:rowOff>
    </xdr:from>
    <xdr:to>
      <xdr:col>1</xdr:col>
      <xdr:colOff>485775</xdr:colOff>
      <xdr:row>94</xdr:row>
      <xdr:rowOff>80390</xdr:rowOff>
    </xdr:to>
    <xdr:sp macro="" textlink="">
      <xdr:nvSpPr>
        <xdr:cNvPr id="262" name="円/楕円 261"/>
        <xdr:cNvSpPr/>
      </xdr:nvSpPr>
      <xdr:spPr>
        <a:xfrm>
          <a:off x="1079500" y="160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96917</xdr:rowOff>
    </xdr:from>
    <xdr:ext cx="534377" cy="259045"/>
    <xdr:sp macro="" textlink="">
      <xdr:nvSpPr>
        <xdr:cNvPr id="263" name="テキスト ボックス 262"/>
        <xdr:cNvSpPr txBox="1"/>
      </xdr:nvSpPr>
      <xdr:spPr>
        <a:xfrm>
          <a:off x="863111" y="1587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71120</xdr:rowOff>
    </xdr:from>
    <xdr:to>
      <xdr:col>15</xdr:col>
      <xdr:colOff>180975</xdr:colOff>
      <xdr:row>37</xdr:row>
      <xdr:rowOff>97637</xdr:rowOff>
    </xdr:to>
    <xdr:cxnSp macro="">
      <xdr:nvCxnSpPr>
        <xdr:cNvPr id="290" name="直線コネクタ 289"/>
        <xdr:cNvCxnSpPr/>
      </xdr:nvCxnSpPr>
      <xdr:spPr>
        <a:xfrm>
          <a:off x="9639300" y="6414770"/>
          <a:ext cx="8382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71120</xdr:rowOff>
    </xdr:from>
    <xdr:to>
      <xdr:col>14</xdr:col>
      <xdr:colOff>28575</xdr:colOff>
      <xdr:row>37</xdr:row>
      <xdr:rowOff>83922</xdr:rowOff>
    </xdr:to>
    <xdr:cxnSp macro="">
      <xdr:nvCxnSpPr>
        <xdr:cNvPr id="293" name="直線コネクタ 292"/>
        <xdr:cNvCxnSpPr/>
      </xdr:nvCxnSpPr>
      <xdr:spPr>
        <a:xfrm flipV="1">
          <a:off x="8750300" y="641477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76607</xdr:rowOff>
    </xdr:from>
    <xdr:to>
      <xdr:col>12</xdr:col>
      <xdr:colOff>511175</xdr:colOff>
      <xdr:row>37</xdr:row>
      <xdr:rowOff>83922</xdr:rowOff>
    </xdr:to>
    <xdr:cxnSp macro="">
      <xdr:nvCxnSpPr>
        <xdr:cNvPr id="296" name="直線コネクタ 295"/>
        <xdr:cNvCxnSpPr/>
      </xdr:nvCxnSpPr>
      <xdr:spPr>
        <a:xfrm>
          <a:off x="7861300" y="642025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76607</xdr:rowOff>
    </xdr:from>
    <xdr:to>
      <xdr:col>11</xdr:col>
      <xdr:colOff>307975</xdr:colOff>
      <xdr:row>37</xdr:row>
      <xdr:rowOff>78892</xdr:rowOff>
    </xdr:to>
    <xdr:cxnSp macro="">
      <xdr:nvCxnSpPr>
        <xdr:cNvPr id="299" name="直線コネクタ 298"/>
        <xdr:cNvCxnSpPr/>
      </xdr:nvCxnSpPr>
      <xdr:spPr>
        <a:xfrm flipV="1">
          <a:off x="6972300" y="642025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46837</xdr:rowOff>
    </xdr:from>
    <xdr:to>
      <xdr:col>15</xdr:col>
      <xdr:colOff>231775</xdr:colOff>
      <xdr:row>37</xdr:row>
      <xdr:rowOff>148437</xdr:rowOff>
    </xdr:to>
    <xdr:sp macro="" textlink="">
      <xdr:nvSpPr>
        <xdr:cNvPr id="309" name="円/楕円 308"/>
        <xdr:cNvSpPr/>
      </xdr:nvSpPr>
      <xdr:spPr>
        <a:xfrm>
          <a:off x="104267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25264</xdr:rowOff>
    </xdr:from>
    <xdr:ext cx="378565" cy="259045"/>
    <xdr:sp macro="" textlink="">
      <xdr:nvSpPr>
        <xdr:cNvPr id="310" name="労働費該当値テキスト"/>
        <xdr:cNvSpPr txBox="1"/>
      </xdr:nvSpPr>
      <xdr:spPr>
        <a:xfrm>
          <a:off x="10528300" y="6368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20320</xdr:rowOff>
    </xdr:from>
    <xdr:to>
      <xdr:col>14</xdr:col>
      <xdr:colOff>79375</xdr:colOff>
      <xdr:row>37</xdr:row>
      <xdr:rowOff>121920</xdr:rowOff>
    </xdr:to>
    <xdr:sp macro="" textlink="">
      <xdr:nvSpPr>
        <xdr:cNvPr id="311" name="円/楕円 310"/>
        <xdr:cNvSpPr/>
      </xdr:nvSpPr>
      <xdr:spPr>
        <a:xfrm>
          <a:off x="95885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113047</xdr:rowOff>
    </xdr:from>
    <xdr:ext cx="378565" cy="259045"/>
    <xdr:sp macro="" textlink="">
      <xdr:nvSpPr>
        <xdr:cNvPr id="312" name="テキスト ボックス 311"/>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33122</xdr:rowOff>
    </xdr:from>
    <xdr:to>
      <xdr:col>12</xdr:col>
      <xdr:colOff>561975</xdr:colOff>
      <xdr:row>37</xdr:row>
      <xdr:rowOff>134722</xdr:rowOff>
    </xdr:to>
    <xdr:sp macro="" textlink="">
      <xdr:nvSpPr>
        <xdr:cNvPr id="313" name="円/楕円 312"/>
        <xdr:cNvSpPr/>
      </xdr:nvSpPr>
      <xdr:spPr>
        <a:xfrm>
          <a:off x="8699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125848</xdr:rowOff>
    </xdr:from>
    <xdr:ext cx="378565" cy="259045"/>
    <xdr:sp macro="" textlink="">
      <xdr:nvSpPr>
        <xdr:cNvPr id="314" name="テキスト ボックス 313"/>
        <xdr:cNvSpPr txBox="1"/>
      </xdr:nvSpPr>
      <xdr:spPr>
        <a:xfrm>
          <a:off x="8561017" y="6469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25807</xdr:rowOff>
    </xdr:from>
    <xdr:to>
      <xdr:col>11</xdr:col>
      <xdr:colOff>358775</xdr:colOff>
      <xdr:row>37</xdr:row>
      <xdr:rowOff>127407</xdr:rowOff>
    </xdr:to>
    <xdr:sp macro="" textlink="">
      <xdr:nvSpPr>
        <xdr:cNvPr id="315" name="円/楕円 314"/>
        <xdr:cNvSpPr/>
      </xdr:nvSpPr>
      <xdr:spPr>
        <a:xfrm>
          <a:off x="7810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118534</xdr:rowOff>
    </xdr:from>
    <xdr:ext cx="378565" cy="259045"/>
    <xdr:sp macro="" textlink="">
      <xdr:nvSpPr>
        <xdr:cNvPr id="316" name="テキスト ボックス 315"/>
        <xdr:cNvSpPr txBox="1"/>
      </xdr:nvSpPr>
      <xdr:spPr>
        <a:xfrm>
          <a:off x="7672017" y="646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28092</xdr:rowOff>
    </xdr:from>
    <xdr:to>
      <xdr:col>10</xdr:col>
      <xdr:colOff>155575</xdr:colOff>
      <xdr:row>37</xdr:row>
      <xdr:rowOff>129692</xdr:rowOff>
    </xdr:to>
    <xdr:sp macro="" textlink="">
      <xdr:nvSpPr>
        <xdr:cNvPr id="317" name="円/楕円 316"/>
        <xdr:cNvSpPr/>
      </xdr:nvSpPr>
      <xdr:spPr>
        <a:xfrm>
          <a:off x="6921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120819</xdr:rowOff>
    </xdr:from>
    <xdr:ext cx="378565" cy="259045"/>
    <xdr:sp macro="" textlink="">
      <xdr:nvSpPr>
        <xdr:cNvPr id="318" name="テキスト ボックス 317"/>
        <xdr:cNvSpPr txBox="1"/>
      </xdr:nvSpPr>
      <xdr:spPr>
        <a:xfrm>
          <a:off x="6783017" y="64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60833</xdr:rowOff>
    </xdr:from>
    <xdr:to>
      <xdr:col>15</xdr:col>
      <xdr:colOff>180975</xdr:colOff>
      <xdr:row>56</xdr:row>
      <xdr:rowOff>97257</xdr:rowOff>
    </xdr:to>
    <xdr:cxnSp macro="">
      <xdr:nvCxnSpPr>
        <xdr:cNvPr id="347" name="直線コネクタ 346"/>
        <xdr:cNvCxnSpPr/>
      </xdr:nvCxnSpPr>
      <xdr:spPr>
        <a:xfrm>
          <a:off x="9639300" y="9662033"/>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99407</xdr:rowOff>
    </xdr:from>
    <xdr:ext cx="469744" cy="259045"/>
    <xdr:sp macro="" textlink="">
      <xdr:nvSpPr>
        <xdr:cNvPr id="348" name="農林水産業費平均値テキスト"/>
        <xdr:cNvSpPr txBox="1"/>
      </xdr:nvSpPr>
      <xdr:spPr>
        <a:xfrm>
          <a:off x="10528300" y="9872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60833</xdr:rowOff>
    </xdr:from>
    <xdr:to>
      <xdr:col>14</xdr:col>
      <xdr:colOff>28575</xdr:colOff>
      <xdr:row>56</xdr:row>
      <xdr:rowOff>139243</xdr:rowOff>
    </xdr:to>
    <xdr:cxnSp macro="">
      <xdr:nvCxnSpPr>
        <xdr:cNvPr id="350" name="直線コネクタ 349"/>
        <xdr:cNvCxnSpPr/>
      </xdr:nvCxnSpPr>
      <xdr:spPr>
        <a:xfrm flipV="1">
          <a:off x="8750300" y="9662033"/>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10024</xdr:rowOff>
    </xdr:from>
    <xdr:ext cx="469744" cy="259045"/>
    <xdr:sp macro="" textlink="">
      <xdr:nvSpPr>
        <xdr:cNvPr id="352" name="テキスト ボックス 351"/>
        <xdr:cNvSpPr txBox="1"/>
      </xdr:nvSpPr>
      <xdr:spPr>
        <a:xfrm>
          <a:off x="9404427" y="99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139243</xdr:rowOff>
    </xdr:from>
    <xdr:to>
      <xdr:col>12</xdr:col>
      <xdr:colOff>511175</xdr:colOff>
      <xdr:row>56</xdr:row>
      <xdr:rowOff>165379</xdr:rowOff>
    </xdr:to>
    <xdr:cxnSp macro="">
      <xdr:nvCxnSpPr>
        <xdr:cNvPr id="353" name="直線コネクタ 352"/>
        <xdr:cNvCxnSpPr/>
      </xdr:nvCxnSpPr>
      <xdr:spPr>
        <a:xfrm flipV="1">
          <a:off x="7861300" y="9740443"/>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37761</xdr:rowOff>
    </xdr:from>
    <xdr:ext cx="469744" cy="259045"/>
    <xdr:sp macro="" textlink="">
      <xdr:nvSpPr>
        <xdr:cNvPr id="355" name="テキスト ボックス 354"/>
        <xdr:cNvSpPr txBox="1"/>
      </xdr:nvSpPr>
      <xdr:spPr>
        <a:xfrm>
          <a:off x="8515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123012</xdr:rowOff>
    </xdr:from>
    <xdr:to>
      <xdr:col>11</xdr:col>
      <xdr:colOff>307975</xdr:colOff>
      <xdr:row>56</xdr:row>
      <xdr:rowOff>165379</xdr:rowOff>
    </xdr:to>
    <xdr:cxnSp macro="">
      <xdr:nvCxnSpPr>
        <xdr:cNvPr id="356" name="直線コネクタ 355"/>
        <xdr:cNvCxnSpPr/>
      </xdr:nvCxnSpPr>
      <xdr:spPr>
        <a:xfrm>
          <a:off x="6972300" y="9724212"/>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37152</xdr:rowOff>
    </xdr:from>
    <xdr:ext cx="469744" cy="259045"/>
    <xdr:sp macro="" textlink="">
      <xdr:nvSpPr>
        <xdr:cNvPr id="360" name="テキスト ボックス 359"/>
        <xdr:cNvSpPr txBox="1"/>
      </xdr:nvSpPr>
      <xdr:spPr>
        <a:xfrm>
          <a:off x="6737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46457</xdr:rowOff>
    </xdr:from>
    <xdr:to>
      <xdr:col>15</xdr:col>
      <xdr:colOff>231775</xdr:colOff>
      <xdr:row>56</xdr:row>
      <xdr:rowOff>148057</xdr:rowOff>
    </xdr:to>
    <xdr:sp macro="" textlink="">
      <xdr:nvSpPr>
        <xdr:cNvPr id="366" name="円/楕円 365"/>
        <xdr:cNvSpPr/>
      </xdr:nvSpPr>
      <xdr:spPr>
        <a:xfrm>
          <a:off x="10426700" y="964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69334</xdr:rowOff>
    </xdr:from>
    <xdr:ext cx="469744" cy="259045"/>
    <xdr:sp macro="" textlink="">
      <xdr:nvSpPr>
        <xdr:cNvPr id="367" name="農林水産業費該当値テキスト"/>
        <xdr:cNvSpPr txBox="1"/>
      </xdr:nvSpPr>
      <xdr:spPr>
        <a:xfrm>
          <a:off x="10528300" y="94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10033</xdr:rowOff>
    </xdr:from>
    <xdr:to>
      <xdr:col>14</xdr:col>
      <xdr:colOff>79375</xdr:colOff>
      <xdr:row>56</xdr:row>
      <xdr:rowOff>111633</xdr:rowOff>
    </xdr:to>
    <xdr:sp macro="" textlink="">
      <xdr:nvSpPr>
        <xdr:cNvPr id="368" name="円/楕円 367"/>
        <xdr:cNvSpPr/>
      </xdr:nvSpPr>
      <xdr:spPr>
        <a:xfrm>
          <a:off x="9588500" y="9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128160</xdr:rowOff>
    </xdr:from>
    <xdr:ext cx="469744" cy="259045"/>
    <xdr:sp macro="" textlink="">
      <xdr:nvSpPr>
        <xdr:cNvPr id="369" name="テキスト ボックス 368"/>
        <xdr:cNvSpPr txBox="1"/>
      </xdr:nvSpPr>
      <xdr:spPr>
        <a:xfrm>
          <a:off x="9404427" y="93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88443</xdr:rowOff>
    </xdr:from>
    <xdr:to>
      <xdr:col>12</xdr:col>
      <xdr:colOff>561975</xdr:colOff>
      <xdr:row>57</xdr:row>
      <xdr:rowOff>18593</xdr:rowOff>
    </xdr:to>
    <xdr:sp macro="" textlink="">
      <xdr:nvSpPr>
        <xdr:cNvPr id="370" name="円/楕円 369"/>
        <xdr:cNvSpPr/>
      </xdr:nvSpPr>
      <xdr:spPr>
        <a:xfrm>
          <a:off x="8699500" y="96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35120</xdr:rowOff>
    </xdr:from>
    <xdr:ext cx="469744" cy="259045"/>
    <xdr:sp macro="" textlink="">
      <xdr:nvSpPr>
        <xdr:cNvPr id="371" name="テキスト ボックス 370"/>
        <xdr:cNvSpPr txBox="1"/>
      </xdr:nvSpPr>
      <xdr:spPr>
        <a:xfrm>
          <a:off x="8515427" y="94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114579</xdr:rowOff>
    </xdr:from>
    <xdr:to>
      <xdr:col>11</xdr:col>
      <xdr:colOff>358775</xdr:colOff>
      <xdr:row>57</xdr:row>
      <xdr:rowOff>44729</xdr:rowOff>
    </xdr:to>
    <xdr:sp macro="" textlink="">
      <xdr:nvSpPr>
        <xdr:cNvPr id="372" name="円/楕円 371"/>
        <xdr:cNvSpPr/>
      </xdr:nvSpPr>
      <xdr:spPr>
        <a:xfrm>
          <a:off x="7810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35856</xdr:rowOff>
    </xdr:from>
    <xdr:ext cx="469744" cy="259045"/>
    <xdr:sp macro="" textlink="">
      <xdr:nvSpPr>
        <xdr:cNvPr id="373" name="テキスト ボックス 372"/>
        <xdr:cNvSpPr txBox="1"/>
      </xdr:nvSpPr>
      <xdr:spPr>
        <a:xfrm>
          <a:off x="7626427" y="980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72212</xdr:rowOff>
    </xdr:from>
    <xdr:to>
      <xdr:col>10</xdr:col>
      <xdr:colOff>155575</xdr:colOff>
      <xdr:row>57</xdr:row>
      <xdr:rowOff>2362</xdr:rowOff>
    </xdr:to>
    <xdr:sp macro="" textlink="">
      <xdr:nvSpPr>
        <xdr:cNvPr id="374" name="円/楕円 373"/>
        <xdr:cNvSpPr/>
      </xdr:nvSpPr>
      <xdr:spPr>
        <a:xfrm>
          <a:off x="6921500" y="96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18889</xdr:rowOff>
    </xdr:from>
    <xdr:ext cx="469744" cy="259045"/>
    <xdr:sp macro="" textlink="">
      <xdr:nvSpPr>
        <xdr:cNvPr id="375" name="テキスト ボックス 374"/>
        <xdr:cNvSpPr txBox="1"/>
      </xdr:nvSpPr>
      <xdr:spPr>
        <a:xfrm>
          <a:off x="6737427" y="9448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73406</xdr:rowOff>
    </xdr:from>
    <xdr:to>
      <xdr:col>15</xdr:col>
      <xdr:colOff>180975</xdr:colOff>
      <xdr:row>78</xdr:row>
      <xdr:rowOff>126022</xdr:rowOff>
    </xdr:to>
    <xdr:cxnSp macro="">
      <xdr:nvCxnSpPr>
        <xdr:cNvPr id="404" name="直線コネクタ 403"/>
        <xdr:cNvCxnSpPr/>
      </xdr:nvCxnSpPr>
      <xdr:spPr>
        <a:xfrm>
          <a:off x="9639300" y="13446506"/>
          <a:ext cx="838200" cy="5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73406</xdr:rowOff>
    </xdr:from>
    <xdr:to>
      <xdr:col>14</xdr:col>
      <xdr:colOff>28575</xdr:colOff>
      <xdr:row>78</xdr:row>
      <xdr:rowOff>120231</xdr:rowOff>
    </xdr:to>
    <xdr:cxnSp macro="">
      <xdr:nvCxnSpPr>
        <xdr:cNvPr id="407" name="直線コネクタ 406"/>
        <xdr:cNvCxnSpPr/>
      </xdr:nvCxnSpPr>
      <xdr:spPr>
        <a:xfrm flipV="1">
          <a:off x="8750300" y="13446506"/>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116611</xdr:rowOff>
    </xdr:from>
    <xdr:to>
      <xdr:col>12</xdr:col>
      <xdr:colOff>511175</xdr:colOff>
      <xdr:row>78</xdr:row>
      <xdr:rowOff>120231</xdr:rowOff>
    </xdr:to>
    <xdr:cxnSp macro="">
      <xdr:nvCxnSpPr>
        <xdr:cNvPr id="410" name="直線コネクタ 409"/>
        <xdr:cNvCxnSpPr/>
      </xdr:nvCxnSpPr>
      <xdr:spPr>
        <a:xfrm>
          <a:off x="7861300" y="1348971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111240</xdr:rowOff>
    </xdr:from>
    <xdr:to>
      <xdr:col>11</xdr:col>
      <xdr:colOff>307975</xdr:colOff>
      <xdr:row>78</xdr:row>
      <xdr:rowOff>116611</xdr:rowOff>
    </xdr:to>
    <xdr:cxnSp macro="">
      <xdr:nvCxnSpPr>
        <xdr:cNvPr id="413" name="直線コネクタ 412"/>
        <xdr:cNvCxnSpPr/>
      </xdr:nvCxnSpPr>
      <xdr:spPr>
        <a:xfrm>
          <a:off x="6972300" y="13484340"/>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75222</xdr:rowOff>
    </xdr:from>
    <xdr:to>
      <xdr:col>15</xdr:col>
      <xdr:colOff>231775</xdr:colOff>
      <xdr:row>79</xdr:row>
      <xdr:rowOff>5372</xdr:rowOff>
    </xdr:to>
    <xdr:sp macro="" textlink="">
      <xdr:nvSpPr>
        <xdr:cNvPr id="423" name="円/楕円 422"/>
        <xdr:cNvSpPr/>
      </xdr:nvSpPr>
      <xdr:spPr>
        <a:xfrm>
          <a:off x="10426700" y="134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161599</xdr:rowOff>
    </xdr:from>
    <xdr:ext cx="469744" cy="259045"/>
    <xdr:sp macro="" textlink="">
      <xdr:nvSpPr>
        <xdr:cNvPr id="424" name="商工費該当値テキスト"/>
        <xdr:cNvSpPr txBox="1"/>
      </xdr:nvSpPr>
      <xdr:spPr>
        <a:xfrm>
          <a:off x="10528300" y="1336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22606</xdr:rowOff>
    </xdr:from>
    <xdr:to>
      <xdr:col>14</xdr:col>
      <xdr:colOff>79375</xdr:colOff>
      <xdr:row>78</xdr:row>
      <xdr:rowOff>124206</xdr:rowOff>
    </xdr:to>
    <xdr:sp macro="" textlink="">
      <xdr:nvSpPr>
        <xdr:cNvPr id="425" name="円/楕円 424"/>
        <xdr:cNvSpPr/>
      </xdr:nvSpPr>
      <xdr:spPr>
        <a:xfrm>
          <a:off x="9588500" y="133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115333</xdr:rowOff>
    </xdr:from>
    <xdr:ext cx="469744" cy="259045"/>
    <xdr:sp macro="" textlink="">
      <xdr:nvSpPr>
        <xdr:cNvPr id="426" name="テキスト ボックス 425"/>
        <xdr:cNvSpPr txBox="1"/>
      </xdr:nvSpPr>
      <xdr:spPr>
        <a:xfrm>
          <a:off x="9404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69431</xdr:rowOff>
    </xdr:from>
    <xdr:to>
      <xdr:col>12</xdr:col>
      <xdr:colOff>561975</xdr:colOff>
      <xdr:row>78</xdr:row>
      <xdr:rowOff>171031</xdr:rowOff>
    </xdr:to>
    <xdr:sp macro="" textlink="">
      <xdr:nvSpPr>
        <xdr:cNvPr id="427" name="円/楕円 426"/>
        <xdr:cNvSpPr/>
      </xdr:nvSpPr>
      <xdr:spPr>
        <a:xfrm>
          <a:off x="8699500" y="134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162158</xdr:rowOff>
    </xdr:from>
    <xdr:ext cx="469744" cy="259045"/>
    <xdr:sp macro="" textlink="">
      <xdr:nvSpPr>
        <xdr:cNvPr id="428" name="テキスト ボックス 427"/>
        <xdr:cNvSpPr txBox="1"/>
      </xdr:nvSpPr>
      <xdr:spPr>
        <a:xfrm>
          <a:off x="8515427" y="1353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65811</xdr:rowOff>
    </xdr:from>
    <xdr:to>
      <xdr:col>11</xdr:col>
      <xdr:colOff>358775</xdr:colOff>
      <xdr:row>78</xdr:row>
      <xdr:rowOff>167411</xdr:rowOff>
    </xdr:to>
    <xdr:sp macro="" textlink="">
      <xdr:nvSpPr>
        <xdr:cNvPr id="429" name="円/楕円 428"/>
        <xdr:cNvSpPr/>
      </xdr:nvSpPr>
      <xdr:spPr>
        <a:xfrm>
          <a:off x="7810500" y="1343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158538</xdr:rowOff>
    </xdr:from>
    <xdr:ext cx="469744" cy="259045"/>
    <xdr:sp macro="" textlink="">
      <xdr:nvSpPr>
        <xdr:cNvPr id="430" name="テキスト ボックス 429"/>
        <xdr:cNvSpPr txBox="1"/>
      </xdr:nvSpPr>
      <xdr:spPr>
        <a:xfrm>
          <a:off x="7626427" y="135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60440</xdr:rowOff>
    </xdr:from>
    <xdr:to>
      <xdr:col>10</xdr:col>
      <xdr:colOff>155575</xdr:colOff>
      <xdr:row>78</xdr:row>
      <xdr:rowOff>162040</xdr:rowOff>
    </xdr:to>
    <xdr:sp macro="" textlink="">
      <xdr:nvSpPr>
        <xdr:cNvPr id="431" name="円/楕円 430"/>
        <xdr:cNvSpPr/>
      </xdr:nvSpPr>
      <xdr:spPr>
        <a:xfrm>
          <a:off x="6921500" y="134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153167</xdr:rowOff>
    </xdr:from>
    <xdr:ext cx="469744" cy="259045"/>
    <xdr:sp macro="" textlink="">
      <xdr:nvSpPr>
        <xdr:cNvPr id="432" name="テキスト ボックス 431"/>
        <xdr:cNvSpPr txBox="1"/>
      </xdr:nvSpPr>
      <xdr:spPr>
        <a:xfrm>
          <a:off x="6737427" y="135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49952</xdr:rowOff>
    </xdr:from>
    <xdr:to>
      <xdr:col>15</xdr:col>
      <xdr:colOff>180975</xdr:colOff>
      <xdr:row>96</xdr:row>
      <xdr:rowOff>105204</xdr:rowOff>
    </xdr:to>
    <xdr:cxnSp macro="">
      <xdr:nvCxnSpPr>
        <xdr:cNvPr id="460" name="直線コネクタ 459"/>
        <xdr:cNvCxnSpPr/>
      </xdr:nvCxnSpPr>
      <xdr:spPr>
        <a:xfrm>
          <a:off x="9639300" y="16509152"/>
          <a:ext cx="838200" cy="5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167909</xdr:rowOff>
    </xdr:from>
    <xdr:to>
      <xdr:col>14</xdr:col>
      <xdr:colOff>28575</xdr:colOff>
      <xdr:row>96</xdr:row>
      <xdr:rowOff>49952</xdr:rowOff>
    </xdr:to>
    <xdr:cxnSp macro="">
      <xdr:nvCxnSpPr>
        <xdr:cNvPr id="463" name="直線コネクタ 462"/>
        <xdr:cNvCxnSpPr/>
      </xdr:nvCxnSpPr>
      <xdr:spPr>
        <a:xfrm>
          <a:off x="8750300" y="1645565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121735</xdr:rowOff>
    </xdr:from>
    <xdr:ext cx="534377" cy="259045"/>
    <xdr:sp macro="" textlink="">
      <xdr:nvSpPr>
        <xdr:cNvPr id="465" name="テキスト ボックス 464"/>
        <xdr:cNvSpPr txBox="1"/>
      </xdr:nvSpPr>
      <xdr:spPr>
        <a:xfrm>
          <a:off x="9372111" y="1658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163040</xdr:rowOff>
    </xdr:from>
    <xdr:to>
      <xdr:col>12</xdr:col>
      <xdr:colOff>511175</xdr:colOff>
      <xdr:row>95</xdr:row>
      <xdr:rowOff>167909</xdr:rowOff>
    </xdr:to>
    <xdr:cxnSp macro="">
      <xdr:nvCxnSpPr>
        <xdr:cNvPr id="466" name="直線コネクタ 465"/>
        <xdr:cNvCxnSpPr/>
      </xdr:nvCxnSpPr>
      <xdr:spPr>
        <a:xfrm>
          <a:off x="7861300" y="16450790"/>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108658</xdr:rowOff>
    </xdr:from>
    <xdr:ext cx="534377" cy="259045"/>
    <xdr:sp macro="" textlink="">
      <xdr:nvSpPr>
        <xdr:cNvPr id="468" name="テキスト ボックス 467"/>
        <xdr:cNvSpPr txBox="1"/>
      </xdr:nvSpPr>
      <xdr:spPr>
        <a:xfrm>
          <a:off x="8483111" y="1656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163040</xdr:rowOff>
    </xdr:from>
    <xdr:to>
      <xdr:col>11</xdr:col>
      <xdr:colOff>307975</xdr:colOff>
      <xdr:row>96</xdr:row>
      <xdr:rowOff>81476</xdr:rowOff>
    </xdr:to>
    <xdr:cxnSp macro="">
      <xdr:nvCxnSpPr>
        <xdr:cNvPr id="469" name="直線コネクタ 468"/>
        <xdr:cNvCxnSpPr/>
      </xdr:nvCxnSpPr>
      <xdr:spPr>
        <a:xfrm flipV="1">
          <a:off x="6972300" y="16450790"/>
          <a:ext cx="889000" cy="8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76219</xdr:rowOff>
    </xdr:from>
    <xdr:ext cx="534377" cy="259045"/>
    <xdr:sp macro="" textlink="">
      <xdr:nvSpPr>
        <xdr:cNvPr id="471" name="テキスト ボックス 470"/>
        <xdr:cNvSpPr txBox="1"/>
      </xdr:nvSpPr>
      <xdr:spPr>
        <a:xfrm>
          <a:off x="7594111" y="1653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54404</xdr:rowOff>
    </xdr:from>
    <xdr:to>
      <xdr:col>15</xdr:col>
      <xdr:colOff>231775</xdr:colOff>
      <xdr:row>96</xdr:row>
      <xdr:rowOff>156004</xdr:rowOff>
    </xdr:to>
    <xdr:sp macro="" textlink="">
      <xdr:nvSpPr>
        <xdr:cNvPr id="479" name="円/楕円 478"/>
        <xdr:cNvSpPr/>
      </xdr:nvSpPr>
      <xdr:spPr>
        <a:xfrm>
          <a:off x="10426700" y="1651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77281</xdr:rowOff>
    </xdr:from>
    <xdr:ext cx="534377" cy="259045"/>
    <xdr:sp macro="" textlink="">
      <xdr:nvSpPr>
        <xdr:cNvPr id="480" name="土木費該当値テキスト"/>
        <xdr:cNvSpPr txBox="1"/>
      </xdr:nvSpPr>
      <xdr:spPr>
        <a:xfrm>
          <a:off x="10528300" y="1636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36,509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170602</xdr:rowOff>
    </xdr:from>
    <xdr:to>
      <xdr:col>14</xdr:col>
      <xdr:colOff>79375</xdr:colOff>
      <xdr:row>96</xdr:row>
      <xdr:rowOff>100752</xdr:rowOff>
    </xdr:to>
    <xdr:sp macro="" textlink="">
      <xdr:nvSpPr>
        <xdr:cNvPr id="481" name="円/楕円 480"/>
        <xdr:cNvSpPr/>
      </xdr:nvSpPr>
      <xdr:spPr>
        <a:xfrm>
          <a:off x="9588500" y="164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117279</xdr:rowOff>
    </xdr:from>
    <xdr:ext cx="534377" cy="259045"/>
    <xdr:sp macro="" textlink="">
      <xdr:nvSpPr>
        <xdr:cNvPr id="482" name="テキスト ボックス 481"/>
        <xdr:cNvSpPr txBox="1"/>
      </xdr:nvSpPr>
      <xdr:spPr>
        <a:xfrm>
          <a:off x="9372111" y="162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117109</xdr:rowOff>
    </xdr:from>
    <xdr:to>
      <xdr:col>12</xdr:col>
      <xdr:colOff>561975</xdr:colOff>
      <xdr:row>96</xdr:row>
      <xdr:rowOff>47259</xdr:rowOff>
    </xdr:to>
    <xdr:sp macro="" textlink="">
      <xdr:nvSpPr>
        <xdr:cNvPr id="483" name="円/楕円 482"/>
        <xdr:cNvSpPr/>
      </xdr:nvSpPr>
      <xdr:spPr>
        <a:xfrm>
          <a:off x="8699500" y="1640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63786</xdr:rowOff>
    </xdr:from>
    <xdr:ext cx="534377" cy="259045"/>
    <xdr:sp macro="" textlink="">
      <xdr:nvSpPr>
        <xdr:cNvPr id="484" name="テキスト ボックス 483"/>
        <xdr:cNvSpPr txBox="1"/>
      </xdr:nvSpPr>
      <xdr:spPr>
        <a:xfrm>
          <a:off x="8483111" y="1618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112240</xdr:rowOff>
    </xdr:from>
    <xdr:to>
      <xdr:col>11</xdr:col>
      <xdr:colOff>358775</xdr:colOff>
      <xdr:row>96</xdr:row>
      <xdr:rowOff>42390</xdr:rowOff>
    </xdr:to>
    <xdr:sp macro="" textlink="">
      <xdr:nvSpPr>
        <xdr:cNvPr id="485" name="円/楕円 484"/>
        <xdr:cNvSpPr/>
      </xdr:nvSpPr>
      <xdr:spPr>
        <a:xfrm>
          <a:off x="7810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58917</xdr:rowOff>
    </xdr:from>
    <xdr:ext cx="534377" cy="259045"/>
    <xdr:sp macro="" textlink="">
      <xdr:nvSpPr>
        <xdr:cNvPr id="486" name="テキスト ボックス 485"/>
        <xdr:cNvSpPr txBox="1"/>
      </xdr:nvSpPr>
      <xdr:spPr>
        <a:xfrm>
          <a:off x="7594111" y="1617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30676</xdr:rowOff>
    </xdr:from>
    <xdr:to>
      <xdr:col>10</xdr:col>
      <xdr:colOff>155575</xdr:colOff>
      <xdr:row>96</xdr:row>
      <xdr:rowOff>132276</xdr:rowOff>
    </xdr:to>
    <xdr:sp macro="" textlink="">
      <xdr:nvSpPr>
        <xdr:cNvPr id="487" name="円/楕円 486"/>
        <xdr:cNvSpPr/>
      </xdr:nvSpPr>
      <xdr:spPr>
        <a:xfrm>
          <a:off x="6921500" y="1648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123403</xdr:rowOff>
    </xdr:from>
    <xdr:ext cx="534377" cy="259045"/>
    <xdr:sp macro="" textlink="">
      <xdr:nvSpPr>
        <xdr:cNvPr id="488" name="テキスト ボックス 487"/>
        <xdr:cNvSpPr txBox="1"/>
      </xdr:nvSpPr>
      <xdr:spPr>
        <a:xfrm>
          <a:off x="6705111" y="16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148844</xdr:rowOff>
    </xdr:from>
    <xdr:to>
      <xdr:col>23</xdr:col>
      <xdr:colOff>517525</xdr:colOff>
      <xdr:row>37</xdr:row>
      <xdr:rowOff>96393</xdr:rowOff>
    </xdr:to>
    <xdr:cxnSp macro="">
      <xdr:nvCxnSpPr>
        <xdr:cNvPr id="518" name="直線コネクタ 517"/>
        <xdr:cNvCxnSpPr/>
      </xdr:nvCxnSpPr>
      <xdr:spPr>
        <a:xfrm>
          <a:off x="15481300" y="6321044"/>
          <a:ext cx="8382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148844</xdr:rowOff>
    </xdr:from>
    <xdr:to>
      <xdr:col>22</xdr:col>
      <xdr:colOff>365125</xdr:colOff>
      <xdr:row>37</xdr:row>
      <xdr:rowOff>86233</xdr:rowOff>
    </xdr:to>
    <xdr:cxnSp macro="">
      <xdr:nvCxnSpPr>
        <xdr:cNvPr id="521" name="直線コネクタ 520"/>
        <xdr:cNvCxnSpPr/>
      </xdr:nvCxnSpPr>
      <xdr:spPr>
        <a:xfrm flipV="1">
          <a:off x="14592300" y="6321044"/>
          <a:ext cx="889000" cy="10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86233</xdr:rowOff>
    </xdr:from>
    <xdr:to>
      <xdr:col>21</xdr:col>
      <xdr:colOff>161925</xdr:colOff>
      <xdr:row>38</xdr:row>
      <xdr:rowOff>9271</xdr:rowOff>
    </xdr:to>
    <xdr:cxnSp macro="">
      <xdr:nvCxnSpPr>
        <xdr:cNvPr id="524" name="直線コネクタ 523"/>
        <xdr:cNvCxnSpPr/>
      </xdr:nvCxnSpPr>
      <xdr:spPr>
        <a:xfrm flipV="1">
          <a:off x="13703300" y="6429883"/>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128016</xdr:rowOff>
    </xdr:from>
    <xdr:to>
      <xdr:col>19</xdr:col>
      <xdr:colOff>644525</xdr:colOff>
      <xdr:row>38</xdr:row>
      <xdr:rowOff>9271</xdr:rowOff>
    </xdr:to>
    <xdr:cxnSp macro="">
      <xdr:nvCxnSpPr>
        <xdr:cNvPr id="527" name="直線コネクタ 526"/>
        <xdr:cNvCxnSpPr/>
      </xdr:nvCxnSpPr>
      <xdr:spPr>
        <a:xfrm>
          <a:off x="12814300" y="5957316"/>
          <a:ext cx="889000" cy="5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45593</xdr:rowOff>
    </xdr:from>
    <xdr:to>
      <xdr:col>23</xdr:col>
      <xdr:colOff>568325</xdr:colOff>
      <xdr:row>37</xdr:row>
      <xdr:rowOff>147193</xdr:rowOff>
    </xdr:to>
    <xdr:sp macro="" textlink="">
      <xdr:nvSpPr>
        <xdr:cNvPr id="537" name="円/楕円 536"/>
        <xdr:cNvSpPr/>
      </xdr:nvSpPr>
      <xdr:spPr>
        <a:xfrm>
          <a:off x="16268700" y="63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24020</xdr:rowOff>
    </xdr:from>
    <xdr:ext cx="534377" cy="259045"/>
    <xdr:sp macro="" textlink="">
      <xdr:nvSpPr>
        <xdr:cNvPr id="538" name="消防費該当値テキスト"/>
        <xdr:cNvSpPr txBox="1"/>
      </xdr:nvSpPr>
      <xdr:spPr>
        <a:xfrm>
          <a:off x="16370300" y="63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98044</xdr:rowOff>
    </xdr:from>
    <xdr:to>
      <xdr:col>22</xdr:col>
      <xdr:colOff>415925</xdr:colOff>
      <xdr:row>37</xdr:row>
      <xdr:rowOff>28194</xdr:rowOff>
    </xdr:to>
    <xdr:sp macro="" textlink="">
      <xdr:nvSpPr>
        <xdr:cNvPr id="539" name="円/楕円 538"/>
        <xdr:cNvSpPr/>
      </xdr:nvSpPr>
      <xdr:spPr>
        <a:xfrm>
          <a:off x="15430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19321</xdr:rowOff>
    </xdr:from>
    <xdr:ext cx="534377" cy="259045"/>
    <xdr:sp macro="" textlink="">
      <xdr:nvSpPr>
        <xdr:cNvPr id="540" name="テキスト ボックス 539"/>
        <xdr:cNvSpPr txBox="1"/>
      </xdr:nvSpPr>
      <xdr:spPr>
        <a:xfrm>
          <a:off x="15214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35433</xdr:rowOff>
    </xdr:from>
    <xdr:to>
      <xdr:col>21</xdr:col>
      <xdr:colOff>212725</xdr:colOff>
      <xdr:row>37</xdr:row>
      <xdr:rowOff>137033</xdr:rowOff>
    </xdr:to>
    <xdr:sp macro="" textlink="">
      <xdr:nvSpPr>
        <xdr:cNvPr id="541" name="円/楕円 540"/>
        <xdr:cNvSpPr/>
      </xdr:nvSpPr>
      <xdr:spPr>
        <a:xfrm>
          <a:off x="14541500" y="63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128160</xdr:rowOff>
    </xdr:from>
    <xdr:ext cx="534377" cy="259045"/>
    <xdr:sp macro="" textlink="">
      <xdr:nvSpPr>
        <xdr:cNvPr id="542" name="テキスト ボックス 541"/>
        <xdr:cNvSpPr txBox="1"/>
      </xdr:nvSpPr>
      <xdr:spPr>
        <a:xfrm>
          <a:off x="14325111" y="647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129921</xdr:rowOff>
    </xdr:from>
    <xdr:to>
      <xdr:col>20</xdr:col>
      <xdr:colOff>9525</xdr:colOff>
      <xdr:row>38</xdr:row>
      <xdr:rowOff>60071</xdr:rowOff>
    </xdr:to>
    <xdr:sp macro="" textlink="">
      <xdr:nvSpPr>
        <xdr:cNvPr id="543" name="円/楕円 542"/>
        <xdr:cNvSpPr/>
      </xdr:nvSpPr>
      <xdr:spPr>
        <a:xfrm>
          <a:off x="13652500" y="647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51198</xdr:rowOff>
    </xdr:from>
    <xdr:ext cx="534377" cy="259045"/>
    <xdr:sp macro="" textlink="">
      <xdr:nvSpPr>
        <xdr:cNvPr id="544" name="テキスト ボックス 543"/>
        <xdr:cNvSpPr txBox="1"/>
      </xdr:nvSpPr>
      <xdr:spPr>
        <a:xfrm>
          <a:off x="13436111" y="656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10,627</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77216</xdr:rowOff>
    </xdr:from>
    <xdr:to>
      <xdr:col>18</xdr:col>
      <xdr:colOff>492125</xdr:colOff>
      <xdr:row>35</xdr:row>
      <xdr:rowOff>7366</xdr:rowOff>
    </xdr:to>
    <xdr:sp macro="" textlink="">
      <xdr:nvSpPr>
        <xdr:cNvPr id="545" name="円/楕円 544"/>
        <xdr:cNvSpPr/>
      </xdr:nvSpPr>
      <xdr:spPr>
        <a:xfrm>
          <a:off x="12763500" y="59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23893</xdr:rowOff>
    </xdr:from>
    <xdr:ext cx="534377" cy="259045"/>
    <xdr:sp macro="" textlink="">
      <xdr:nvSpPr>
        <xdr:cNvPr id="546" name="テキスト ボックス 545"/>
        <xdr:cNvSpPr txBox="1"/>
      </xdr:nvSpPr>
      <xdr:spPr>
        <a:xfrm>
          <a:off x="12547111" y="568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98761</xdr:rowOff>
    </xdr:from>
    <xdr:to>
      <xdr:col>23</xdr:col>
      <xdr:colOff>517525</xdr:colOff>
      <xdr:row>56</xdr:row>
      <xdr:rowOff>141300</xdr:rowOff>
    </xdr:to>
    <xdr:cxnSp macro="">
      <xdr:nvCxnSpPr>
        <xdr:cNvPr id="576" name="直線コネクタ 575"/>
        <xdr:cNvCxnSpPr/>
      </xdr:nvCxnSpPr>
      <xdr:spPr>
        <a:xfrm flipV="1">
          <a:off x="15481300" y="9699961"/>
          <a:ext cx="838200" cy="4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138707</xdr:rowOff>
    </xdr:from>
    <xdr:ext cx="534377" cy="259045"/>
    <xdr:sp macro="" textlink="">
      <xdr:nvSpPr>
        <xdr:cNvPr id="577" name="教育費平均値テキスト"/>
        <xdr:cNvSpPr txBox="1"/>
      </xdr:nvSpPr>
      <xdr:spPr>
        <a:xfrm>
          <a:off x="16370300" y="9739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141300</xdr:rowOff>
    </xdr:from>
    <xdr:to>
      <xdr:col>22</xdr:col>
      <xdr:colOff>365125</xdr:colOff>
      <xdr:row>57</xdr:row>
      <xdr:rowOff>4693</xdr:rowOff>
    </xdr:to>
    <xdr:cxnSp macro="">
      <xdr:nvCxnSpPr>
        <xdr:cNvPr id="579" name="直線コネクタ 578"/>
        <xdr:cNvCxnSpPr/>
      </xdr:nvCxnSpPr>
      <xdr:spPr>
        <a:xfrm flipV="1">
          <a:off x="14592300" y="9742500"/>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4693</xdr:rowOff>
    </xdr:from>
    <xdr:to>
      <xdr:col>21</xdr:col>
      <xdr:colOff>161925</xdr:colOff>
      <xdr:row>57</xdr:row>
      <xdr:rowOff>66986</xdr:rowOff>
    </xdr:to>
    <xdr:cxnSp macro="">
      <xdr:nvCxnSpPr>
        <xdr:cNvPr id="582" name="直線コネクタ 581"/>
        <xdr:cNvCxnSpPr/>
      </xdr:nvCxnSpPr>
      <xdr:spPr>
        <a:xfrm flipV="1">
          <a:off x="13703300" y="9777343"/>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66986</xdr:rowOff>
    </xdr:from>
    <xdr:to>
      <xdr:col>19</xdr:col>
      <xdr:colOff>644525</xdr:colOff>
      <xdr:row>58</xdr:row>
      <xdr:rowOff>34811</xdr:rowOff>
    </xdr:to>
    <xdr:cxnSp macro="">
      <xdr:nvCxnSpPr>
        <xdr:cNvPr id="585" name="直線コネクタ 584"/>
        <xdr:cNvCxnSpPr/>
      </xdr:nvCxnSpPr>
      <xdr:spPr>
        <a:xfrm flipV="1">
          <a:off x="12814300" y="9839636"/>
          <a:ext cx="889000" cy="13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47961</xdr:rowOff>
    </xdr:from>
    <xdr:to>
      <xdr:col>23</xdr:col>
      <xdr:colOff>568325</xdr:colOff>
      <xdr:row>56</xdr:row>
      <xdr:rowOff>149561</xdr:rowOff>
    </xdr:to>
    <xdr:sp macro="" textlink="">
      <xdr:nvSpPr>
        <xdr:cNvPr id="595" name="円/楕円 594"/>
        <xdr:cNvSpPr/>
      </xdr:nvSpPr>
      <xdr:spPr>
        <a:xfrm>
          <a:off x="16268700" y="96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70838</xdr:rowOff>
    </xdr:from>
    <xdr:ext cx="534377" cy="259045"/>
    <xdr:sp macro="" textlink="">
      <xdr:nvSpPr>
        <xdr:cNvPr id="596" name="教育費該当値テキスト"/>
        <xdr:cNvSpPr txBox="1"/>
      </xdr:nvSpPr>
      <xdr:spPr>
        <a:xfrm>
          <a:off x="16370300" y="95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44,149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90500</xdr:rowOff>
    </xdr:from>
    <xdr:to>
      <xdr:col>22</xdr:col>
      <xdr:colOff>415925</xdr:colOff>
      <xdr:row>57</xdr:row>
      <xdr:rowOff>20650</xdr:rowOff>
    </xdr:to>
    <xdr:sp macro="" textlink="">
      <xdr:nvSpPr>
        <xdr:cNvPr id="597" name="円/楕円 596"/>
        <xdr:cNvSpPr/>
      </xdr:nvSpPr>
      <xdr:spPr>
        <a:xfrm>
          <a:off x="15430500" y="96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37177</xdr:rowOff>
    </xdr:from>
    <xdr:ext cx="534377" cy="259045"/>
    <xdr:sp macro="" textlink="">
      <xdr:nvSpPr>
        <xdr:cNvPr id="598" name="テキスト ボックス 597"/>
        <xdr:cNvSpPr txBox="1"/>
      </xdr:nvSpPr>
      <xdr:spPr>
        <a:xfrm>
          <a:off x="15214111" y="946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41,916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125343</xdr:rowOff>
    </xdr:from>
    <xdr:to>
      <xdr:col>21</xdr:col>
      <xdr:colOff>212725</xdr:colOff>
      <xdr:row>57</xdr:row>
      <xdr:rowOff>55493</xdr:rowOff>
    </xdr:to>
    <xdr:sp macro="" textlink="">
      <xdr:nvSpPr>
        <xdr:cNvPr id="599" name="円/楕円 598"/>
        <xdr:cNvSpPr/>
      </xdr:nvSpPr>
      <xdr:spPr>
        <a:xfrm>
          <a:off x="14541500" y="97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46620</xdr:rowOff>
    </xdr:from>
    <xdr:ext cx="534377" cy="259045"/>
    <xdr:sp macro="" textlink="">
      <xdr:nvSpPr>
        <xdr:cNvPr id="600" name="テキスト ボックス 599"/>
        <xdr:cNvSpPr txBox="1"/>
      </xdr:nvSpPr>
      <xdr:spPr>
        <a:xfrm>
          <a:off x="14325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16186</xdr:rowOff>
    </xdr:from>
    <xdr:to>
      <xdr:col>20</xdr:col>
      <xdr:colOff>9525</xdr:colOff>
      <xdr:row>57</xdr:row>
      <xdr:rowOff>117786</xdr:rowOff>
    </xdr:to>
    <xdr:sp macro="" textlink="">
      <xdr:nvSpPr>
        <xdr:cNvPr id="601" name="円/楕円 600"/>
        <xdr:cNvSpPr/>
      </xdr:nvSpPr>
      <xdr:spPr>
        <a:xfrm>
          <a:off x="13652500" y="97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108913</xdr:rowOff>
    </xdr:from>
    <xdr:ext cx="534377" cy="259045"/>
    <xdr:sp macro="" textlink="">
      <xdr:nvSpPr>
        <xdr:cNvPr id="602" name="テキスト ボックス 601"/>
        <xdr:cNvSpPr txBox="1"/>
      </xdr:nvSpPr>
      <xdr:spPr>
        <a:xfrm>
          <a:off x="13436111" y="9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155461</xdr:rowOff>
    </xdr:from>
    <xdr:to>
      <xdr:col>18</xdr:col>
      <xdr:colOff>492125</xdr:colOff>
      <xdr:row>58</xdr:row>
      <xdr:rowOff>85611</xdr:rowOff>
    </xdr:to>
    <xdr:sp macro="" textlink="">
      <xdr:nvSpPr>
        <xdr:cNvPr id="603" name="円/楕円 602"/>
        <xdr:cNvSpPr/>
      </xdr:nvSpPr>
      <xdr:spPr>
        <a:xfrm>
          <a:off x="12763500" y="99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76738</xdr:rowOff>
    </xdr:from>
    <xdr:ext cx="534377" cy="259045"/>
    <xdr:sp macro="" textlink="">
      <xdr:nvSpPr>
        <xdr:cNvPr id="604" name="テキスト ボックス 603"/>
        <xdr:cNvSpPr txBox="1"/>
      </xdr:nvSpPr>
      <xdr:spPr>
        <a:xfrm>
          <a:off x="12547111" y="100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96788</xdr:rowOff>
    </xdr:from>
    <xdr:to>
      <xdr:col>23</xdr:col>
      <xdr:colOff>517525</xdr:colOff>
      <xdr:row>79</xdr:row>
      <xdr:rowOff>98225</xdr:rowOff>
    </xdr:to>
    <xdr:cxnSp macro="">
      <xdr:nvCxnSpPr>
        <xdr:cNvPr id="635" name="直線コネクタ 634"/>
        <xdr:cNvCxnSpPr/>
      </xdr:nvCxnSpPr>
      <xdr:spPr>
        <a:xfrm>
          <a:off x="15481300" y="13641338"/>
          <a:ext cx="8382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96788</xdr:rowOff>
    </xdr:from>
    <xdr:to>
      <xdr:col>22</xdr:col>
      <xdr:colOff>365125</xdr:colOff>
      <xdr:row>79</xdr:row>
      <xdr:rowOff>98879</xdr:rowOff>
    </xdr:to>
    <xdr:cxnSp macro="">
      <xdr:nvCxnSpPr>
        <xdr:cNvPr id="638" name="直線コネクタ 637"/>
        <xdr:cNvCxnSpPr/>
      </xdr:nvCxnSpPr>
      <xdr:spPr>
        <a:xfrm flipV="1">
          <a:off x="14592300" y="13641338"/>
          <a:ext cx="8890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94993</xdr:rowOff>
    </xdr:from>
    <xdr:to>
      <xdr:col>21</xdr:col>
      <xdr:colOff>161925</xdr:colOff>
      <xdr:row>79</xdr:row>
      <xdr:rowOff>98879</xdr:rowOff>
    </xdr:to>
    <xdr:cxnSp macro="">
      <xdr:nvCxnSpPr>
        <xdr:cNvPr id="641" name="直線コネクタ 640"/>
        <xdr:cNvCxnSpPr/>
      </xdr:nvCxnSpPr>
      <xdr:spPr>
        <a:xfrm>
          <a:off x="13703300" y="1363954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47738</xdr:rowOff>
    </xdr:from>
    <xdr:to>
      <xdr:col>19</xdr:col>
      <xdr:colOff>644525</xdr:colOff>
      <xdr:row>79</xdr:row>
      <xdr:rowOff>94993</xdr:rowOff>
    </xdr:to>
    <xdr:cxnSp macro="">
      <xdr:nvCxnSpPr>
        <xdr:cNvPr id="644" name="直線コネクタ 643"/>
        <xdr:cNvCxnSpPr/>
      </xdr:nvCxnSpPr>
      <xdr:spPr>
        <a:xfrm>
          <a:off x="12814300" y="13592288"/>
          <a:ext cx="8890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47425</xdr:rowOff>
    </xdr:from>
    <xdr:to>
      <xdr:col>23</xdr:col>
      <xdr:colOff>568325</xdr:colOff>
      <xdr:row>79</xdr:row>
      <xdr:rowOff>149025</xdr:rowOff>
    </xdr:to>
    <xdr:sp macro="" textlink="">
      <xdr:nvSpPr>
        <xdr:cNvPr id="654" name="円/楕円 653"/>
        <xdr:cNvSpPr/>
      </xdr:nvSpPr>
      <xdr:spPr>
        <a:xfrm>
          <a:off x="16268700" y="135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133802</xdr:rowOff>
    </xdr:from>
    <xdr:ext cx="313932" cy="259045"/>
    <xdr:sp macro="" textlink="">
      <xdr:nvSpPr>
        <xdr:cNvPr id="655" name="災害復旧費該当値テキスト"/>
        <xdr:cNvSpPr txBox="1"/>
      </xdr:nvSpPr>
      <xdr:spPr>
        <a:xfrm>
          <a:off x="16370300" y="135069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45988</xdr:rowOff>
    </xdr:from>
    <xdr:to>
      <xdr:col>22</xdr:col>
      <xdr:colOff>415925</xdr:colOff>
      <xdr:row>79</xdr:row>
      <xdr:rowOff>147588</xdr:rowOff>
    </xdr:to>
    <xdr:sp macro="" textlink="">
      <xdr:nvSpPr>
        <xdr:cNvPr id="656" name="円/楕円 655"/>
        <xdr:cNvSpPr/>
      </xdr:nvSpPr>
      <xdr:spPr>
        <a:xfrm>
          <a:off x="15430500" y="13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138715</xdr:rowOff>
    </xdr:from>
    <xdr:ext cx="313932" cy="259045"/>
    <xdr:sp macro="" textlink="">
      <xdr:nvSpPr>
        <xdr:cNvPr id="657" name="テキスト ボックス 656"/>
        <xdr:cNvSpPr txBox="1"/>
      </xdr:nvSpPr>
      <xdr:spPr>
        <a:xfrm>
          <a:off x="15324333" y="136832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44193</xdr:rowOff>
    </xdr:from>
    <xdr:to>
      <xdr:col>20</xdr:col>
      <xdr:colOff>9525</xdr:colOff>
      <xdr:row>79</xdr:row>
      <xdr:rowOff>145793</xdr:rowOff>
    </xdr:to>
    <xdr:sp macro="" textlink="">
      <xdr:nvSpPr>
        <xdr:cNvPr id="660" name="円/楕円 659"/>
        <xdr:cNvSpPr/>
      </xdr:nvSpPr>
      <xdr:spPr>
        <a:xfrm>
          <a:off x="13652500" y="13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136920</xdr:rowOff>
    </xdr:from>
    <xdr:ext cx="378565" cy="259045"/>
    <xdr:sp macro="" textlink="">
      <xdr:nvSpPr>
        <xdr:cNvPr id="661" name="テキスト ボックス 660"/>
        <xdr:cNvSpPr txBox="1"/>
      </xdr:nvSpPr>
      <xdr:spPr>
        <a:xfrm>
          <a:off x="13514017" y="13681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168388</xdr:rowOff>
    </xdr:from>
    <xdr:to>
      <xdr:col>18</xdr:col>
      <xdr:colOff>492125</xdr:colOff>
      <xdr:row>79</xdr:row>
      <xdr:rowOff>98538</xdr:rowOff>
    </xdr:to>
    <xdr:sp macro="" textlink="">
      <xdr:nvSpPr>
        <xdr:cNvPr id="662" name="円/楕円 661"/>
        <xdr:cNvSpPr/>
      </xdr:nvSpPr>
      <xdr:spPr>
        <a:xfrm>
          <a:off x="12763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89665</xdr:rowOff>
    </xdr:from>
    <xdr:ext cx="469744" cy="259045"/>
    <xdr:sp macro="" textlink="">
      <xdr:nvSpPr>
        <xdr:cNvPr id="663" name="テキスト ボックス 662"/>
        <xdr:cNvSpPr txBox="1"/>
      </xdr:nvSpPr>
      <xdr:spPr>
        <a:xfrm>
          <a:off x="12579427"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90418</xdr:rowOff>
    </xdr:from>
    <xdr:to>
      <xdr:col>23</xdr:col>
      <xdr:colOff>517525</xdr:colOff>
      <xdr:row>95</xdr:row>
      <xdr:rowOff>94742</xdr:rowOff>
    </xdr:to>
    <xdr:cxnSp macro="">
      <xdr:nvCxnSpPr>
        <xdr:cNvPr id="692" name="直線コネクタ 691"/>
        <xdr:cNvCxnSpPr/>
      </xdr:nvCxnSpPr>
      <xdr:spPr>
        <a:xfrm flipV="1">
          <a:off x="15481300" y="16378168"/>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144536</xdr:rowOff>
    </xdr:from>
    <xdr:ext cx="534377" cy="259045"/>
    <xdr:sp macro="" textlink="">
      <xdr:nvSpPr>
        <xdr:cNvPr id="693" name="公債費平均値テキスト"/>
        <xdr:cNvSpPr txBox="1"/>
      </xdr:nvSpPr>
      <xdr:spPr>
        <a:xfrm>
          <a:off x="16370300" y="164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63957</xdr:rowOff>
    </xdr:from>
    <xdr:to>
      <xdr:col>22</xdr:col>
      <xdr:colOff>365125</xdr:colOff>
      <xdr:row>95</xdr:row>
      <xdr:rowOff>94742</xdr:rowOff>
    </xdr:to>
    <xdr:cxnSp macro="">
      <xdr:nvCxnSpPr>
        <xdr:cNvPr id="695" name="直線コネクタ 694"/>
        <xdr:cNvCxnSpPr/>
      </xdr:nvCxnSpPr>
      <xdr:spPr>
        <a:xfrm>
          <a:off x="14592300" y="16351707"/>
          <a:ext cx="889000" cy="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56793</xdr:rowOff>
    </xdr:from>
    <xdr:ext cx="534377" cy="259045"/>
    <xdr:sp macro="" textlink="">
      <xdr:nvSpPr>
        <xdr:cNvPr id="697" name="テキスト ボックス 696"/>
        <xdr:cNvSpPr txBox="1"/>
      </xdr:nvSpPr>
      <xdr:spPr>
        <a:xfrm>
          <a:off x="15214111" y="165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63957</xdr:rowOff>
    </xdr:from>
    <xdr:to>
      <xdr:col>21</xdr:col>
      <xdr:colOff>161925</xdr:colOff>
      <xdr:row>95</xdr:row>
      <xdr:rowOff>75806</xdr:rowOff>
    </xdr:to>
    <xdr:cxnSp macro="">
      <xdr:nvCxnSpPr>
        <xdr:cNvPr id="698" name="直線コネクタ 697"/>
        <xdr:cNvCxnSpPr/>
      </xdr:nvCxnSpPr>
      <xdr:spPr>
        <a:xfrm flipV="1">
          <a:off x="13703300" y="16351707"/>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157263</xdr:rowOff>
    </xdr:from>
    <xdr:ext cx="534377" cy="259045"/>
    <xdr:sp macro="" textlink="">
      <xdr:nvSpPr>
        <xdr:cNvPr id="700" name="テキスト ボックス 699"/>
        <xdr:cNvSpPr txBox="1"/>
      </xdr:nvSpPr>
      <xdr:spPr>
        <a:xfrm>
          <a:off x="14325111" y="164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75806</xdr:rowOff>
    </xdr:from>
    <xdr:to>
      <xdr:col>19</xdr:col>
      <xdr:colOff>644525</xdr:colOff>
      <xdr:row>95</xdr:row>
      <xdr:rowOff>97219</xdr:rowOff>
    </xdr:to>
    <xdr:cxnSp macro="">
      <xdr:nvCxnSpPr>
        <xdr:cNvPr id="701" name="直線コネクタ 700"/>
        <xdr:cNvCxnSpPr/>
      </xdr:nvCxnSpPr>
      <xdr:spPr>
        <a:xfrm flipV="1">
          <a:off x="12814300" y="16363556"/>
          <a:ext cx="889000" cy="2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39618</xdr:rowOff>
    </xdr:from>
    <xdr:to>
      <xdr:col>23</xdr:col>
      <xdr:colOff>568325</xdr:colOff>
      <xdr:row>95</xdr:row>
      <xdr:rowOff>141218</xdr:rowOff>
    </xdr:to>
    <xdr:sp macro="" textlink="">
      <xdr:nvSpPr>
        <xdr:cNvPr id="711" name="円/楕円 710"/>
        <xdr:cNvSpPr/>
      </xdr:nvSpPr>
      <xdr:spPr>
        <a:xfrm>
          <a:off x="16268700" y="163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62495</xdr:rowOff>
    </xdr:from>
    <xdr:ext cx="534377" cy="259045"/>
    <xdr:sp macro="" textlink="">
      <xdr:nvSpPr>
        <xdr:cNvPr id="712" name="公債費該当値テキスト"/>
        <xdr:cNvSpPr txBox="1"/>
      </xdr:nvSpPr>
      <xdr:spPr>
        <a:xfrm>
          <a:off x="16370300" y="1617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43942</xdr:rowOff>
    </xdr:from>
    <xdr:to>
      <xdr:col>22</xdr:col>
      <xdr:colOff>415925</xdr:colOff>
      <xdr:row>95</xdr:row>
      <xdr:rowOff>145542</xdr:rowOff>
    </xdr:to>
    <xdr:sp macro="" textlink="">
      <xdr:nvSpPr>
        <xdr:cNvPr id="713" name="円/楕円 712"/>
        <xdr:cNvSpPr/>
      </xdr:nvSpPr>
      <xdr:spPr>
        <a:xfrm>
          <a:off x="15430500" y="16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162069</xdr:rowOff>
    </xdr:from>
    <xdr:ext cx="534377" cy="259045"/>
    <xdr:sp macro="" textlink="">
      <xdr:nvSpPr>
        <xdr:cNvPr id="714" name="テキスト ボックス 713"/>
        <xdr:cNvSpPr txBox="1"/>
      </xdr:nvSpPr>
      <xdr:spPr>
        <a:xfrm>
          <a:off x="15214111" y="161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13157</xdr:rowOff>
    </xdr:from>
    <xdr:to>
      <xdr:col>21</xdr:col>
      <xdr:colOff>212725</xdr:colOff>
      <xdr:row>95</xdr:row>
      <xdr:rowOff>114757</xdr:rowOff>
    </xdr:to>
    <xdr:sp macro="" textlink="">
      <xdr:nvSpPr>
        <xdr:cNvPr id="715" name="円/楕円 714"/>
        <xdr:cNvSpPr/>
      </xdr:nvSpPr>
      <xdr:spPr>
        <a:xfrm>
          <a:off x="14541500" y="163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131284</xdr:rowOff>
    </xdr:from>
    <xdr:ext cx="534377" cy="259045"/>
    <xdr:sp macro="" textlink="">
      <xdr:nvSpPr>
        <xdr:cNvPr id="716" name="テキスト ボックス 715"/>
        <xdr:cNvSpPr txBox="1"/>
      </xdr:nvSpPr>
      <xdr:spPr>
        <a:xfrm>
          <a:off x="14325111" y="1607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25006</xdr:rowOff>
    </xdr:from>
    <xdr:to>
      <xdr:col>20</xdr:col>
      <xdr:colOff>9525</xdr:colOff>
      <xdr:row>95</xdr:row>
      <xdr:rowOff>126606</xdr:rowOff>
    </xdr:to>
    <xdr:sp macro="" textlink="">
      <xdr:nvSpPr>
        <xdr:cNvPr id="717" name="円/楕円 716"/>
        <xdr:cNvSpPr/>
      </xdr:nvSpPr>
      <xdr:spPr>
        <a:xfrm>
          <a:off x="13652500" y="163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143133</xdr:rowOff>
    </xdr:from>
    <xdr:ext cx="534377" cy="259045"/>
    <xdr:sp macro="" textlink="">
      <xdr:nvSpPr>
        <xdr:cNvPr id="718" name="テキスト ボックス 717"/>
        <xdr:cNvSpPr txBox="1"/>
      </xdr:nvSpPr>
      <xdr:spPr>
        <a:xfrm>
          <a:off x="13436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34,354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46419</xdr:rowOff>
    </xdr:from>
    <xdr:to>
      <xdr:col>18</xdr:col>
      <xdr:colOff>492125</xdr:colOff>
      <xdr:row>95</xdr:row>
      <xdr:rowOff>148019</xdr:rowOff>
    </xdr:to>
    <xdr:sp macro="" textlink="">
      <xdr:nvSpPr>
        <xdr:cNvPr id="719" name="円/楕円 718"/>
        <xdr:cNvSpPr/>
      </xdr:nvSpPr>
      <xdr:spPr>
        <a:xfrm>
          <a:off x="12763500" y="163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139146</xdr:rowOff>
    </xdr:from>
    <xdr:ext cx="534377" cy="259045"/>
    <xdr:sp macro="" textlink="">
      <xdr:nvSpPr>
        <xdr:cNvPr id="720" name="テキスト ボックス 719"/>
        <xdr:cNvSpPr txBox="1"/>
      </xdr:nvSpPr>
      <xdr:spPr>
        <a:xfrm>
          <a:off x="12547111" y="164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総務費は、住民一人当たり</a:t>
          </a:r>
          <a:r>
            <a:rPr kumimoji="1" lang="en-US" altLang="ja-JP" sz="1300">
              <a:solidFill>
                <a:sysClr val="windowText" lastClr="000000"/>
              </a:solidFill>
              <a:latin typeface="ＭＳ Ｐゴシック"/>
            </a:rPr>
            <a:t>39,805</a:t>
          </a:r>
          <a:r>
            <a:rPr kumimoji="1" lang="ja-JP" altLang="en-US" sz="1300">
              <a:solidFill>
                <a:sysClr val="windowText" lastClr="000000"/>
              </a:solidFill>
              <a:latin typeface="ＭＳ Ｐゴシック"/>
            </a:rPr>
            <a:t>円となっており、県内平均より低い水準にあるのは、行政改革大綱実施計画に基づく職員削減計画により、人件費を削減してきたことが主な要因である。なお、</a:t>
          </a:r>
          <a:r>
            <a:rPr kumimoji="1" lang="ja-JP" altLang="ja-JP" sz="1300">
              <a:solidFill>
                <a:schemeClr val="dk1"/>
              </a:solidFill>
              <a:effectLst/>
              <a:latin typeface="+mn-lt"/>
              <a:ea typeface="+mn-ea"/>
              <a:cs typeface="+mn-cs"/>
            </a:rPr>
            <a:t>類似団体より高い</a:t>
          </a:r>
          <a:r>
            <a:rPr kumimoji="1" lang="ja-JP" altLang="en-US" sz="1300">
              <a:solidFill>
                <a:schemeClr val="dk1"/>
              </a:solidFill>
              <a:effectLst/>
              <a:latin typeface="+mn-lt"/>
              <a:ea typeface="+mn-ea"/>
              <a:cs typeface="+mn-cs"/>
            </a:rPr>
            <a:t>水準にあるのは、知事選挙及び市長選挙があったことが主な</a:t>
          </a:r>
          <a:r>
            <a:rPr kumimoji="1" lang="ja-JP" altLang="ja-JP" sz="1300">
              <a:solidFill>
                <a:schemeClr val="dk1"/>
              </a:solidFill>
              <a:effectLst/>
              <a:latin typeface="+mn-lt"/>
              <a:ea typeface="+mn-ea"/>
              <a:cs typeface="+mn-cs"/>
            </a:rPr>
            <a:t>要因</a:t>
          </a:r>
          <a:r>
            <a:rPr kumimoji="1" lang="ja-JP" altLang="en-US" sz="1300">
              <a:solidFill>
                <a:schemeClr val="dk1"/>
              </a:solidFill>
              <a:effectLst/>
              <a:latin typeface="+mn-lt"/>
              <a:ea typeface="+mn-ea"/>
              <a:cs typeface="+mn-cs"/>
            </a:rPr>
            <a:t>である。</a:t>
          </a:r>
          <a:endParaRPr kumimoji="1" lang="ja-JP" altLang="en-US" sz="1300">
            <a:solidFill>
              <a:sysClr val="windowText" lastClr="000000"/>
            </a:solidFill>
            <a:latin typeface="ＭＳ Ｐゴシック"/>
          </a:endParaRPr>
        </a:p>
        <a:p>
          <a:r>
            <a:rPr kumimoji="1" lang="ja-JP" altLang="en-US" sz="1300">
              <a:solidFill>
                <a:sysClr val="windowText" lastClr="000000"/>
              </a:solidFill>
              <a:latin typeface="ＭＳ Ｐゴシック"/>
            </a:rPr>
            <a:t>民生費は、住民一人当たり</a:t>
          </a:r>
          <a:r>
            <a:rPr kumimoji="1" lang="en-US" altLang="ja-JP" sz="1300">
              <a:solidFill>
                <a:sysClr val="windowText" lastClr="000000"/>
              </a:solidFill>
              <a:latin typeface="ＭＳ Ｐゴシック"/>
            </a:rPr>
            <a:t>127,424</a:t>
          </a:r>
          <a:r>
            <a:rPr kumimoji="1" lang="ja-JP" altLang="en-US" sz="1300">
              <a:solidFill>
                <a:sysClr val="windowText" lastClr="000000"/>
              </a:solidFill>
              <a:latin typeface="ＭＳ Ｐゴシック"/>
            </a:rPr>
            <a:t>円となっており、類似団体より低い水準にあるが、年々上昇傾向にあり、今後も子ども医療費助成金の対象者拡大に伴う増加や少子高齢化及び障がい者に係る社会保障関係費の増加が見込まれることから、給付の適正化を図り、真に必要な給付を行う。</a:t>
          </a:r>
        </a:p>
        <a:p>
          <a:r>
            <a:rPr kumimoji="1" lang="ja-JP" altLang="en-US" sz="1300">
              <a:solidFill>
                <a:sysClr val="windowText" lastClr="000000"/>
              </a:solidFill>
              <a:latin typeface="ＭＳ Ｐゴシック"/>
            </a:rPr>
            <a:t>農林水産業費は、住民一人当たり</a:t>
          </a:r>
          <a:r>
            <a:rPr kumimoji="1" lang="en-US" altLang="ja-JP" sz="1300">
              <a:solidFill>
                <a:sysClr val="windowText" lastClr="000000"/>
              </a:solidFill>
              <a:latin typeface="ＭＳ Ｐゴシック"/>
            </a:rPr>
            <a:t>6,057</a:t>
          </a:r>
          <a:r>
            <a:rPr kumimoji="1" lang="ja-JP" altLang="en-US" sz="1300">
              <a:solidFill>
                <a:sysClr val="windowText" lastClr="000000"/>
              </a:solidFill>
              <a:latin typeface="ＭＳ Ｐゴシック"/>
            </a:rPr>
            <a:t>円となっており、類似団体より高い水準にあるのは、黒酢米等の農産物ブランド化事業や関宿落掘水質改善事業など市独自の施策を行っていることが主な要因である。</a:t>
          </a:r>
        </a:p>
        <a:p>
          <a:r>
            <a:rPr kumimoji="1" lang="ja-JP" altLang="en-US" sz="1300">
              <a:solidFill>
                <a:sysClr val="windowText" lastClr="000000"/>
              </a:solidFill>
              <a:latin typeface="ＭＳ Ｐゴシック"/>
            </a:rPr>
            <a:t>土木費は、住民一人当たり</a:t>
          </a:r>
          <a:r>
            <a:rPr kumimoji="1" lang="en-US" altLang="ja-JP" sz="1300">
              <a:solidFill>
                <a:sysClr val="windowText" lastClr="000000"/>
              </a:solidFill>
              <a:latin typeface="ＭＳ Ｐゴシック"/>
            </a:rPr>
            <a:t>36,509</a:t>
          </a:r>
          <a:r>
            <a:rPr kumimoji="1" lang="ja-JP" altLang="en-US" sz="1300">
              <a:solidFill>
                <a:sysClr val="windowText" lastClr="000000"/>
              </a:solidFill>
              <a:latin typeface="ＭＳ Ｐゴシック"/>
            </a:rPr>
            <a:t>円となっており、類似団体より高い水準にあるのは、鉄道高架事業や川間駅北口駅前広場整備事業などの合併関連事業を合併特例債を有効活用して推進していることが主な要因である。</a:t>
          </a:r>
        </a:p>
        <a:p>
          <a:r>
            <a:rPr kumimoji="1" lang="ja-JP" altLang="en-US" sz="1300">
              <a:solidFill>
                <a:sysClr val="windowText" lastClr="000000"/>
              </a:solidFill>
              <a:latin typeface="ＭＳ Ｐゴシック"/>
            </a:rPr>
            <a:t>教育費は、住民一人当たり</a:t>
          </a:r>
          <a:r>
            <a:rPr kumimoji="1" lang="en-US" altLang="ja-JP" sz="1300">
              <a:solidFill>
                <a:sysClr val="windowText" lastClr="000000"/>
              </a:solidFill>
              <a:latin typeface="ＭＳ Ｐゴシック"/>
            </a:rPr>
            <a:t>44,149</a:t>
          </a:r>
          <a:r>
            <a:rPr kumimoji="1" lang="ja-JP" altLang="en-US" sz="1300">
              <a:solidFill>
                <a:sysClr val="windowText" lastClr="000000"/>
              </a:solidFill>
              <a:latin typeface="ＭＳ Ｐゴシック"/>
            </a:rPr>
            <a:t>円となっており、類似団体より高い水準にあるのは、中学校空調設備設置事業、川間公民館建設事業、土曜授業など市独自の施策を行っていることが主な要因である。</a:t>
          </a:r>
        </a:p>
        <a:p>
          <a:r>
            <a:rPr kumimoji="1" lang="ja-JP" altLang="en-US" sz="1300">
              <a:solidFill>
                <a:sysClr val="windowText" lastClr="000000"/>
              </a:solidFill>
              <a:latin typeface="ＭＳ Ｐゴシック"/>
            </a:rPr>
            <a:t>公債費は、住民一人当たり</a:t>
          </a:r>
          <a:r>
            <a:rPr kumimoji="1" lang="en-US" altLang="ja-JP" sz="1300">
              <a:solidFill>
                <a:sysClr val="windowText" lastClr="000000"/>
              </a:solidFill>
              <a:latin typeface="ＭＳ Ｐゴシック"/>
            </a:rPr>
            <a:t>33,587</a:t>
          </a:r>
          <a:r>
            <a:rPr kumimoji="1" lang="ja-JP" altLang="en-US" sz="1300">
              <a:solidFill>
                <a:sysClr val="windowText" lastClr="000000"/>
              </a:solidFill>
              <a:latin typeface="ＭＳ Ｐゴシック"/>
            </a:rPr>
            <a:t>円となっており、類似団体より高い水準にあるのは、普通交付税の代替である臨時財政対策債の累積と合併特例債を有効活用して合併関連事業を推進していることが主な要因である。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財政調整基金残高は、前年度決算余剰金に係る積立てが増加した一方で、繰入額の抑制に努めたことから、比率が伸びている。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実質収支額は、歳入側で景気低迷等により地方消費税交付金を始めとした各種交付金の多くが予算額を下回ったことや、歳出側で不用額が大幅に減少したことなどから減少しており、財政調整基金積立金の増、繰入金の減に伴い実質単年度収支も減少している。　</a:t>
          </a:r>
        </a:p>
        <a:p>
          <a:r>
            <a:rPr kumimoji="1" lang="ja-JP" altLang="en-US" sz="1300">
              <a:latin typeface="ＭＳ ゴシック" pitchFamily="49" charset="-128"/>
              <a:ea typeface="ＭＳ ゴシック" pitchFamily="49" charset="-128"/>
            </a:rPr>
            <a:t>　今後も引き続き、実質単年度収支の黒字確保と、柔軟で安定した財政運営を可能とするため財政調整基金の増強に努める。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千葉県野田市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水道事業会計は、管路・施設設備の老朽化が進んでいることから、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管路等の更新の必要性が増している。こうした中、経営バランスを考慮した最大値で老朽化した管路等の更新事業のスピードアップを図る取組をしていることから、流動資産が減少傾向にあるため、標準財政規模比は前年度に引き続き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事業収益については、給水収益及び給水申込納付金で増加しているものの、受託工事収益及び他会計補助金が減少していることから、収益全体では減となっている。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益的支出については、前述の取組を数年前から強化してきたことによる減価償却費の増加はあるが、収支差引では維持管理を主軸とする管理手法にシフトしたこと、経費削減に徹したことなどにより、前年度を上回る利益を確保することがで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latin typeface="ＭＳ ゴシック" pitchFamily="49" charset="-128"/>
              <a:ea typeface="ＭＳ ゴシック" pitchFamily="49" charset="-128"/>
            </a:rPr>
            <a:t>　一般会計は、歳入側で景気低迷等により地方消費税交付金を始めとした各種交付金の多くが予算額を下回ったことや、歳出側で不用額が大幅に減少したことから、黒字額が大幅に減少している。このため、特別会計において国民健康保険特別会計、介護保険特別会計等の黒字額の増はあるものの、全体の連結実質黒字額としては減少している。</a:t>
          </a:r>
        </a:p>
        <a:p>
          <a:r>
            <a:rPr kumimoji="1" lang="ja-JP" altLang="en-US" sz="1300">
              <a:solidFill>
                <a:sysClr val="windowText" lastClr="000000"/>
              </a:solidFill>
              <a:latin typeface="ＭＳ ゴシック" pitchFamily="49" charset="-128"/>
              <a:ea typeface="ＭＳ ゴシック" pitchFamily="49" charset="-128"/>
            </a:rPr>
            <a:t>　今後も全会計において黒字を維持し、財政の健全化に努める。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52085613</v>
      </c>
      <c r="BO4" s="411"/>
      <c r="BP4" s="411"/>
      <c r="BQ4" s="411"/>
      <c r="BR4" s="411"/>
      <c r="BS4" s="411"/>
      <c r="BT4" s="411"/>
      <c r="BU4" s="412"/>
      <c r="BV4" s="410">
        <v>51967448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4.0999999999999996</v>
      </c>
      <c r="CU4" s="588"/>
      <c r="CV4" s="588"/>
      <c r="CW4" s="588"/>
      <c r="CX4" s="588"/>
      <c r="CY4" s="588"/>
      <c r="CZ4" s="588"/>
      <c r="DA4" s="589"/>
      <c r="DB4" s="587">
        <v>6.6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50784075</v>
      </c>
      <c r="BO5" s="416"/>
      <c r="BP5" s="416"/>
      <c r="BQ5" s="416"/>
      <c r="BR5" s="416"/>
      <c r="BS5" s="416"/>
      <c r="BT5" s="416"/>
      <c r="BU5" s="417"/>
      <c r="BV5" s="415">
        <v>49825946</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95.2</v>
      </c>
      <c r="CU5" s="386"/>
      <c r="CV5" s="386"/>
      <c r="CW5" s="386"/>
      <c r="CX5" s="386"/>
      <c r="CY5" s="386"/>
      <c r="CZ5" s="386"/>
      <c r="DA5" s="387"/>
      <c r="DB5" s="385">
        <v>93.9</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1301538</v>
      </c>
      <c r="BO6" s="416"/>
      <c r="BP6" s="416"/>
      <c r="BQ6" s="416"/>
      <c r="BR6" s="416"/>
      <c r="BS6" s="416"/>
      <c r="BT6" s="416"/>
      <c r="BU6" s="417"/>
      <c r="BV6" s="415">
        <v>2141502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100.4</v>
      </c>
      <c r="CU6" s="562"/>
      <c r="CV6" s="562"/>
      <c r="CW6" s="562"/>
      <c r="CX6" s="562"/>
      <c r="CY6" s="562"/>
      <c r="CZ6" s="562"/>
      <c r="DA6" s="563"/>
      <c r="DB6" s="561">
        <v>99.7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66953</v>
      </c>
      <c r="BO7" s="416"/>
      <c r="BP7" s="416"/>
      <c r="BQ7" s="416"/>
      <c r="BR7" s="416"/>
      <c r="BS7" s="416"/>
      <c r="BT7" s="416"/>
      <c r="BU7" s="417"/>
      <c r="BV7" s="415">
        <v>154984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29835367</v>
      </c>
      <c r="CU7" s="416"/>
      <c r="CV7" s="416"/>
      <c r="CW7" s="416"/>
      <c r="CX7" s="416"/>
      <c r="CY7" s="416"/>
      <c r="CZ7" s="416"/>
      <c r="DA7" s="417"/>
      <c r="DB7" s="415">
        <v>30015830</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1234585</v>
      </c>
      <c r="BO8" s="416"/>
      <c r="BP8" s="416"/>
      <c r="BQ8" s="416"/>
      <c r="BR8" s="416"/>
      <c r="BS8" s="416"/>
      <c r="BT8" s="416"/>
      <c r="BU8" s="417"/>
      <c r="BV8" s="415">
        <v>1986518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0.87</v>
      </c>
      <c r="CU8" s="525"/>
      <c r="CV8" s="525"/>
      <c r="CW8" s="525"/>
      <c r="CX8" s="525"/>
      <c r="CY8" s="525"/>
      <c r="CZ8" s="525"/>
      <c r="DA8" s="526"/>
      <c r="DB8" s="524">
        <v>0.87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153583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-751933</v>
      </c>
      <c r="BO9" s="416"/>
      <c r="BP9" s="416"/>
      <c r="BQ9" s="416"/>
      <c r="BR9" s="416"/>
      <c r="BS9" s="416"/>
      <c r="BT9" s="416"/>
      <c r="BU9" s="417"/>
      <c r="BV9" s="415">
        <v>442224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14.7</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155491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1592745</v>
      </c>
      <c r="BO10" s="416"/>
      <c r="BP10" s="416"/>
      <c r="BQ10" s="416"/>
      <c r="BR10" s="416"/>
      <c r="BS10" s="416"/>
      <c r="BT10" s="416"/>
      <c r="BU10" s="417"/>
      <c r="BV10" s="415">
        <v>903031</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155050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680000</v>
      </c>
      <c r="BO12" s="416"/>
      <c r="BP12" s="416"/>
      <c r="BQ12" s="416"/>
      <c r="BR12" s="416"/>
      <c r="BS12" s="416"/>
      <c r="BT12" s="416"/>
      <c r="BU12" s="417"/>
      <c r="BV12" s="415">
        <v>1120000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152634</v>
      </c>
      <c r="S13" s="517"/>
      <c r="T13" s="517"/>
      <c r="U13" s="517"/>
      <c r="V13" s="518"/>
      <c r="W13" s="504" t="s">
        <v>123</v>
      </c>
      <c r="X13" s="428"/>
      <c r="Y13" s="428"/>
      <c r="Z13" s="428"/>
      <c r="AA13" s="428"/>
      <c r="AB13" s="429"/>
      <c r="AC13" s="391">
        <v>1410</v>
      </c>
      <c r="AD13" s="392"/>
      <c r="AE13" s="392"/>
      <c r="AF13" s="392"/>
      <c r="AG13" s="393"/>
      <c r="AH13" s="391">
        <v>1530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160812</v>
      </c>
      <c r="BO13" s="416"/>
      <c r="BP13" s="416"/>
      <c r="BQ13" s="416"/>
      <c r="BR13" s="416"/>
      <c r="BS13" s="416"/>
      <c r="BT13" s="416"/>
      <c r="BU13" s="417"/>
      <c r="BV13" s="415">
        <v>225255</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155295</v>
      </c>
      <c r="S14" s="517"/>
      <c r="T14" s="517"/>
      <c r="U14" s="517"/>
      <c r="V14" s="518"/>
      <c r="W14" s="519"/>
      <c r="X14" s="431"/>
      <c r="Y14" s="431"/>
      <c r="Z14" s="431"/>
      <c r="AA14" s="431"/>
      <c r="AB14" s="432"/>
      <c r="AC14" s="509">
        <v>2.1</v>
      </c>
      <c r="AD14" s="510"/>
      <c r="AE14" s="510"/>
      <c r="AF14" s="510"/>
      <c r="AG14" s="511"/>
      <c r="AH14" s="509">
        <v>2.2000000000000002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52.3</v>
      </c>
      <c r="CU14" s="488"/>
      <c r="CV14" s="488"/>
      <c r="CW14" s="488"/>
      <c r="CX14" s="488"/>
      <c r="CY14" s="488"/>
      <c r="CZ14" s="488"/>
      <c r="DA14" s="489"/>
      <c r="DB14" s="520">
        <v>61.1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153161</v>
      </c>
      <c r="S15" s="517"/>
      <c r="T15" s="517"/>
      <c r="U15" s="517"/>
      <c r="V15" s="518"/>
      <c r="W15" s="504" t="s">
        <v>130</v>
      </c>
      <c r="X15" s="428"/>
      <c r="Y15" s="428"/>
      <c r="Z15" s="428"/>
      <c r="AA15" s="428"/>
      <c r="AB15" s="429"/>
      <c r="AC15" s="391">
        <v>18780</v>
      </c>
      <c r="AD15" s="392"/>
      <c r="AE15" s="392"/>
      <c r="AF15" s="392"/>
      <c r="AG15" s="393"/>
      <c r="AH15" s="391">
        <v>19287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19044984</v>
      </c>
      <c r="BO15" s="411"/>
      <c r="BP15" s="411"/>
      <c r="BQ15" s="411"/>
      <c r="BR15" s="411"/>
      <c r="BS15" s="411"/>
      <c r="BT15" s="411"/>
      <c r="BU15" s="412"/>
      <c r="BV15" s="410">
        <v>19082296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27.3</v>
      </c>
      <c r="AD16" s="510"/>
      <c r="AE16" s="510"/>
      <c r="AF16" s="510"/>
      <c r="AG16" s="511"/>
      <c r="AH16" s="509">
        <v>27.5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22066529</v>
      </c>
      <c r="BO16" s="416"/>
      <c r="BP16" s="416"/>
      <c r="BQ16" s="416"/>
      <c r="BR16" s="416"/>
      <c r="BS16" s="416"/>
      <c r="BT16" s="416"/>
      <c r="BU16" s="417"/>
      <c r="BV16" s="415">
        <v>21819909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48572</v>
      </c>
      <c r="AD17" s="392"/>
      <c r="AE17" s="392"/>
      <c r="AF17" s="392"/>
      <c r="AG17" s="393"/>
      <c r="AH17" s="391">
        <v>49400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24339522</v>
      </c>
      <c r="BO17" s="416"/>
      <c r="BP17" s="416"/>
      <c r="BQ17" s="416"/>
      <c r="BR17" s="416"/>
      <c r="BS17" s="416"/>
      <c r="BT17" s="416"/>
      <c r="BU17" s="417"/>
      <c r="BV17" s="415">
        <v>24403091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103.55</v>
      </c>
      <c r="M18" s="480"/>
      <c r="N18" s="480"/>
      <c r="O18" s="480"/>
      <c r="P18" s="480"/>
      <c r="Q18" s="480"/>
      <c r="R18" s="481"/>
      <c r="S18" s="481"/>
      <c r="T18" s="481"/>
      <c r="U18" s="481"/>
      <c r="V18" s="482"/>
      <c r="W18" s="496"/>
      <c r="X18" s="497"/>
      <c r="Y18" s="497"/>
      <c r="Z18" s="497"/>
      <c r="AA18" s="497"/>
      <c r="AB18" s="505"/>
      <c r="AC18" s="379">
        <v>70.599999999999994</v>
      </c>
      <c r="AD18" s="380"/>
      <c r="AE18" s="380"/>
      <c r="AF18" s="380"/>
      <c r="AG18" s="483"/>
      <c r="AH18" s="379">
        <v>70.400000000000006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28844672</v>
      </c>
      <c r="BO18" s="416"/>
      <c r="BP18" s="416"/>
      <c r="BQ18" s="416"/>
      <c r="BR18" s="416"/>
      <c r="BS18" s="416"/>
      <c r="BT18" s="416"/>
      <c r="BU18" s="417"/>
      <c r="BV18" s="415">
        <v>28844023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1483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35184185</v>
      </c>
      <c r="BO19" s="416"/>
      <c r="BP19" s="416"/>
      <c r="BQ19" s="416"/>
      <c r="BR19" s="416"/>
      <c r="BS19" s="416"/>
      <c r="BT19" s="416"/>
      <c r="BU19" s="417"/>
      <c r="BV19" s="415">
        <v>35908783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59712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46545344</v>
      </c>
      <c r="BO23" s="416"/>
      <c r="BP23" s="416"/>
      <c r="BQ23" s="416"/>
      <c r="BR23" s="416"/>
      <c r="BS23" s="416"/>
      <c r="BT23" s="416"/>
      <c r="BU23" s="417"/>
      <c r="BV23" s="415">
        <v>46331115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9720</v>
      </c>
      <c r="R24" s="392"/>
      <c r="S24" s="392"/>
      <c r="T24" s="392"/>
      <c r="U24" s="392"/>
      <c r="V24" s="393"/>
      <c r="W24" s="457"/>
      <c r="X24" s="448"/>
      <c r="Y24" s="449"/>
      <c r="Z24" s="388" t="s">
        <v>154</v>
      </c>
      <c r="AA24" s="389"/>
      <c r="AB24" s="389"/>
      <c r="AC24" s="389"/>
      <c r="AD24" s="389"/>
      <c r="AE24" s="389"/>
      <c r="AF24" s="389"/>
      <c r="AG24" s="390"/>
      <c r="AH24" s="391">
        <v>904</v>
      </c>
      <c r="AI24" s="392"/>
      <c r="AJ24" s="392"/>
      <c r="AK24" s="392"/>
      <c r="AL24" s="393"/>
      <c r="AM24" s="391">
        <v>3012128</v>
      </c>
      <c r="AN24" s="392"/>
      <c r="AO24" s="392"/>
      <c r="AP24" s="392"/>
      <c r="AQ24" s="392"/>
      <c r="AR24" s="393"/>
      <c r="AS24" s="391">
        <v>3332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30922914</v>
      </c>
      <c r="BO24" s="416"/>
      <c r="BP24" s="416"/>
      <c r="BQ24" s="416"/>
      <c r="BR24" s="416"/>
      <c r="BS24" s="416"/>
      <c r="BT24" s="416"/>
      <c r="BU24" s="417"/>
      <c r="BV24" s="415">
        <v>32051543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8310</v>
      </c>
      <c r="R25" s="392"/>
      <c r="S25" s="392"/>
      <c r="T25" s="392"/>
      <c r="U25" s="392"/>
      <c r="V25" s="393"/>
      <c r="W25" s="457"/>
      <c r="X25" s="448"/>
      <c r="Y25" s="449"/>
      <c r="Z25" s="388" t="s">
        <v>157</v>
      </c>
      <c r="AA25" s="389"/>
      <c r="AB25" s="389"/>
      <c r="AC25" s="389"/>
      <c r="AD25" s="389"/>
      <c r="AE25" s="389"/>
      <c r="AF25" s="389"/>
      <c r="AG25" s="390"/>
      <c r="AH25" s="391">
        <v>172</v>
      </c>
      <c r="AI25" s="392"/>
      <c r="AJ25" s="392"/>
      <c r="AK25" s="392"/>
      <c r="AL25" s="393"/>
      <c r="AM25" s="391">
        <v>551776</v>
      </c>
      <c r="AN25" s="392"/>
      <c r="AO25" s="392"/>
      <c r="AP25" s="392"/>
      <c r="AQ25" s="392"/>
      <c r="AR25" s="393"/>
      <c r="AS25" s="391">
        <v>3208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11390302</v>
      </c>
      <c r="BO25" s="411"/>
      <c r="BP25" s="411"/>
      <c r="BQ25" s="411"/>
      <c r="BR25" s="411"/>
      <c r="BS25" s="411"/>
      <c r="BT25" s="411"/>
      <c r="BU25" s="412"/>
      <c r="BV25" s="410">
        <v>12103648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7500</v>
      </c>
      <c r="R26" s="392"/>
      <c r="S26" s="392"/>
      <c r="T26" s="392"/>
      <c r="U26" s="392"/>
      <c r="V26" s="393"/>
      <c r="W26" s="457"/>
      <c r="X26" s="448"/>
      <c r="Y26" s="449"/>
      <c r="Z26" s="388" t="s">
        <v>160</v>
      </c>
      <c r="AA26" s="470"/>
      <c r="AB26" s="470"/>
      <c r="AC26" s="470"/>
      <c r="AD26" s="470"/>
      <c r="AE26" s="470"/>
      <c r="AF26" s="470"/>
      <c r="AG26" s="471"/>
      <c r="AH26" s="391">
        <v>52</v>
      </c>
      <c r="AI26" s="392"/>
      <c r="AJ26" s="392"/>
      <c r="AK26" s="392"/>
      <c r="AL26" s="393"/>
      <c r="AM26" s="391">
        <v>186420</v>
      </c>
      <c r="AN26" s="392"/>
      <c r="AO26" s="392"/>
      <c r="AP26" s="392"/>
      <c r="AQ26" s="392"/>
      <c r="AR26" s="393"/>
      <c r="AS26" s="391">
        <v>3585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5470</v>
      </c>
      <c r="R27" s="392"/>
      <c r="S27" s="392"/>
      <c r="T27" s="392"/>
      <c r="U27" s="392"/>
      <c r="V27" s="393"/>
      <c r="W27" s="457"/>
      <c r="X27" s="448"/>
      <c r="Y27" s="449"/>
      <c r="Z27" s="388" t="s">
        <v>163</v>
      </c>
      <c r="AA27" s="389"/>
      <c r="AB27" s="389"/>
      <c r="AC27" s="389"/>
      <c r="AD27" s="389"/>
      <c r="AE27" s="389"/>
      <c r="AF27" s="389"/>
      <c r="AG27" s="390"/>
      <c r="AH27" s="391">
        <v>32</v>
      </c>
      <c r="AI27" s="392"/>
      <c r="AJ27" s="392"/>
      <c r="AK27" s="392"/>
      <c r="AL27" s="393"/>
      <c r="AM27" s="391">
        <v>120176</v>
      </c>
      <c r="AN27" s="392"/>
      <c r="AO27" s="392"/>
      <c r="AP27" s="392"/>
      <c r="AQ27" s="392"/>
      <c r="AR27" s="393"/>
      <c r="AS27" s="391">
        <v>3756</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1128217</v>
      </c>
      <c r="BO27" s="419"/>
      <c r="BP27" s="419"/>
      <c r="BQ27" s="419"/>
      <c r="BR27" s="419"/>
      <c r="BS27" s="419"/>
      <c r="BT27" s="419"/>
      <c r="BU27" s="420"/>
      <c r="BV27" s="418">
        <v>1127144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4920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3542746</v>
      </c>
      <c r="BO28" s="411"/>
      <c r="BP28" s="411"/>
      <c r="BQ28" s="411"/>
      <c r="BR28" s="411"/>
      <c r="BS28" s="411"/>
      <c r="BT28" s="411"/>
      <c r="BU28" s="412"/>
      <c r="BV28" s="410">
        <v>2630001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26</v>
      </c>
      <c r="M29" s="392"/>
      <c r="N29" s="392"/>
      <c r="O29" s="392"/>
      <c r="P29" s="393"/>
      <c r="Q29" s="391">
        <v>4500</v>
      </c>
      <c r="R29" s="392"/>
      <c r="S29" s="392"/>
      <c r="T29" s="392"/>
      <c r="U29" s="392"/>
      <c r="V29" s="393"/>
      <c r="W29" s="458"/>
      <c r="X29" s="459"/>
      <c r="Y29" s="460"/>
      <c r="Z29" s="388" t="s">
        <v>170</v>
      </c>
      <c r="AA29" s="389"/>
      <c r="AB29" s="389"/>
      <c r="AC29" s="389"/>
      <c r="AD29" s="389"/>
      <c r="AE29" s="389"/>
      <c r="AF29" s="389"/>
      <c r="AG29" s="390"/>
      <c r="AH29" s="391">
        <v>936</v>
      </c>
      <c r="AI29" s="392"/>
      <c r="AJ29" s="392"/>
      <c r="AK29" s="392"/>
      <c r="AL29" s="393"/>
      <c r="AM29" s="391">
        <v>3132304</v>
      </c>
      <c r="AN29" s="392"/>
      <c r="AO29" s="392"/>
      <c r="AP29" s="392"/>
      <c r="AQ29" s="392"/>
      <c r="AR29" s="393"/>
      <c r="AS29" s="391">
        <v>3346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123178</v>
      </c>
      <c r="BO29" s="416"/>
      <c r="BP29" s="416"/>
      <c r="BQ29" s="416"/>
      <c r="BR29" s="416"/>
      <c r="BS29" s="416"/>
      <c r="BT29" s="416"/>
      <c r="BU29" s="417"/>
      <c r="BV29" s="415">
        <v>123097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2136872</v>
      </c>
      <c r="BO30" s="419"/>
      <c r="BP30" s="419"/>
      <c r="BQ30" s="419"/>
      <c r="BR30" s="419"/>
      <c r="BS30" s="419"/>
      <c r="BT30" s="419"/>
      <c r="BU30" s="420"/>
      <c r="BV30" s="418">
        <v>2347827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北千葉広域水道義業団（水道用水供給事業会計）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野田市開発協会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用地取得特別会計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千葉県市町村総合事務組合（一般会計）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野田業務サービス</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次木親野井特定土地区画整理事業特別会計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千葉県市町村総合事務組合（千葉県自治会館管理運営特別会計）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野田市土地開発公社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千葉県市町村総合事務組合（千葉県自治研修センター特別会計）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野田自然共生ファーム</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千葉県市町村総合事務組合（千葉県市町村交通災害共済特別会計）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14</v>
      </c>
      <c r="BX39" s="375"/>
      <c r="BY39" s="374" t="str">
        <f>IF('各会計、関係団体の財政状況及び健全化判断比率'!B73="","",'各会計、関係団体の財政状況及び健全化判断比率'!B73)</f>
        <v>千葉県後期高齢医療広域連合（一般会計）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15</v>
      </c>
      <c r="BX40" s="375"/>
      <c r="BY40" s="374" t="str">
        <f>IF('各会計、関係団体の財政状況及び健全化判断比率'!B74="","",'各会計、関係団体の財政状況及び健全化判断比率'!B74)</f>
        <v>千葉県後期高齢者医療広域連合（後期高齢者医療特別会計）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1" t="s">
        <v>524</v>
      </c>
      <c r="D34" s="1181"/>
      <c r="E34" s="1182"/>
      <c r="F34" s="32">
        <v>20.45</v>
      </c>
      <c r="G34" s="33">
        <v>20.34</v>
      </c>
      <c r="H34" s="33">
        <v>20.55</v>
      </c>
      <c r="I34" s="33">
        <v>19.28</v>
      </c>
      <c r="J34" s="34">
        <v>18.690000000000001</v>
      </c>
      <c r="K34" s="22"/>
      <c r="L34" s="22"/>
      <c r="M34" s="22"/>
      <c r="N34" s="22"/>
      <c r="O34" s="22"/>
      <c r="P34" s="22"/>
    </row>
    <row r="35" spans="1:16" ht="39" customHeight="1">
      <c r="A35" s="22"/>
      <c r="B35" s="35"/>
      <c r="C35" s="1175" t="s">
        <v>525</v>
      </c>
      <c r="D35" s="1176"/>
      <c r="E35" s="1177"/>
      <c r="F35" s="36">
        <v>3.3</v>
      </c>
      <c r="G35" s="37">
        <v>3.43</v>
      </c>
      <c r="H35" s="37">
        <v>2.99</v>
      </c>
      <c r="I35" s="37">
        <v>3.26</v>
      </c>
      <c r="J35" s="38">
        <v>5.16</v>
      </c>
      <c r="K35" s="22"/>
      <c r="L35" s="22"/>
      <c r="M35" s="22"/>
      <c r="N35" s="22"/>
      <c r="O35" s="22"/>
      <c r="P35" s="22"/>
    </row>
    <row r="36" spans="1:16" ht="39" customHeight="1">
      <c r="A36" s="22"/>
      <c r="B36" s="35"/>
      <c r="C36" s="1175" t="s">
        <v>526</v>
      </c>
      <c r="D36" s="1176"/>
      <c r="E36" s="1177"/>
      <c r="F36" s="36">
        <v>4.8899999999999997</v>
      </c>
      <c r="G36" s="37">
        <v>6.16</v>
      </c>
      <c r="H36" s="37">
        <v>5.0599999999999996</v>
      </c>
      <c r="I36" s="37">
        <v>6.26</v>
      </c>
      <c r="J36" s="38">
        <v>3.72</v>
      </c>
      <c r="K36" s="22"/>
      <c r="L36" s="22"/>
      <c r="M36" s="22"/>
      <c r="N36" s="22"/>
      <c r="O36" s="22"/>
      <c r="P36" s="22"/>
    </row>
    <row r="37" spans="1:16" ht="39" customHeight="1">
      <c r="A37" s="22"/>
      <c r="B37" s="35"/>
      <c r="C37" s="1175" t="s">
        <v>527</v>
      </c>
      <c r="D37" s="1176"/>
      <c r="E37" s="1177"/>
      <c r="F37" s="36">
        <v>0.23</v>
      </c>
      <c r="G37" s="37">
        <v>0.14000000000000001</v>
      </c>
      <c r="H37" s="37">
        <v>0</v>
      </c>
      <c r="I37" s="37">
        <v>0.04</v>
      </c>
      <c r="J37" s="38">
        <v>0.9</v>
      </c>
      <c r="K37" s="22"/>
      <c r="L37" s="22"/>
      <c r="M37" s="22"/>
      <c r="N37" s="22"/>
      <c r="O37" s="22"/>
      <c r="P37" s="22"/>
    </row>
    <row r="38" spans="1:16" ht="39" customHeight="1">
      <c r="A38" s="22"/>
      <c r="B38" s="35"/>
      <c r="C38" s="1175" t="s">
        <v>528</v>
      </c>
      <c r="D38" s="1176"/>
      <c r="E38" s="1177"/>
      <c r="F38" s="36">
        <v>0.26</v>
      </c>
      <c r="G38" s="37">
        <v>0.28999999999999998</v>
      </c>
      <c r="H38" s="37">
        <v>0.12</v>
      </c>
      <c r="I38" s="37">
        <v>0.35</v>
      </c>
      <c r="J38" s="38">
        <v>0.4</v>
      </c>
      <c r="K38" s="22"/>
      <c r="L38" s="22"/>
      <c r="M38" s="22"/>
      <c r="N38" s="22"/>
      <c r="O38" s="22"/>
      <c r="P38" s="22"/>
    </row>
    <row r="39" spans="1:16" ht="39" customHeight="1">
      <c r="A39" s="22"/>
      <c r="B39" s="35"/>
      <c r="C39" s="1175" t="s">
        <v>529</v>
      </c>
      <c r="D39" s="1176"/>
      <c r="E39" s="1177"/>
      <c r="F39" s="36">
        <v>0.17</v>
      </c>
      <c r="G39" s="37">
        <v>0.16</v>
      </c>
      <c r="H39" s="37">
        <v>0.17</v>
      </c>
      <c r="I39" s="37">
        <v>0.16</v>
      </c>
      <c r="J39" s="38">
        <v>0.15</v>
      </c>
      <c r="K39" s="22"/>
      <c r="L39" s="22"/>
      <c r="M39" s="22"/>
      <c r="N39" s="22"/>
      <c r="O39" s="22"/>
      <c r="P39" s="22"/>
    </row>
    <row r="40" spans="1:16" ht="39" customHeight="1">
      <c r="A40" s="22"/>
      <c r="B40" s="35"/>
      <c r="C40" s="1175" t="s">
        <v>530</v>
      </c>
      <c r="D40" s="1176"/>
      <c r="E40" s="1177"/>
      <c r="F40" s="36">
        <v>0</v>
      </c>
      <c r="G40" s="37">
        <v>0</v>
      </c>
      <c r="H40" s="37">
        <v>0.01</v>
      </c>
      <c r="I40" s="37">
        <v>0.03</v>
      </c>
      <c r="J40" s="38">
        <v>0.01</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533</v>
      </c>
      <c r="D43" s="1179"/>
      <c r="E43" s="1180"/>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1" t="s">
        <v>11</v>
      </c>
      <c r="C45" s="1192"/>
      <c r="D45" s="58"/>
      <c r="E45" s="1197" t="s">
        <v>12</v>
      </c>
      <c r="F45" s="1197"/>
      <c r="G45" s="1197"/>
      <c r="H45" s="1197"/>
      <c r="I45" s="1197"/>
      <c r="J45" s="1198"/>
      <c r="K45" s="59">
        <v>5210</v>
      </c>
      <c r="L45" s="60">
        <v>5374</v>
      </c>
      <c r="M45" s="60">
        <v>5452</v>
      </c>
      <c r="N45" s="60">
        <v>5182</v>
      </c>
      <c r="O45" s="61">
        <v>5197</v>
      </c>
      <c r="P45" s="48"/>
      <c r="Q45" s="48"/>
      <c r="R45" s="48"/>
      <c r="S45" s="48"/>
      <c r="T45" s="48"/>
      <c r="U45" s="48"/>
    </row>
    <row r="46" spans="1:21" ht="30.75" customHeight="1">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15</v>
      </c>
      <c r="F48" s="1185"/>
      <c r="G48" s="1185"/>
      <c r="H48" s="1185"/>
      <c r="I48" s="1185"/>
      <c r="J48" s="1186"/>
      <c r="K48" s="63">
        <v>1359</v>
      </c>
      <c r="L48" s="64">
        <v>1333</v>
      </c>
      <c r="M48" s="64">
        <v>1361</v>
      </c>
      <c r="N48" s="64">
        <v>1346</v>
      </c>
      <c r="O48" s="65">
        <v>1306</v>
      </c>
      <c r="P48" s="48"/>
      <c r="Q48" s="48"/>
      <c r="R48" s="48"/>
      <c r="S48" s="48"/>
      <c r="T48" s="48"/>
      <c r="U48" s="48"/>
    </row>
    <row r="49" spans="1:21" ht="30.75" customHeight="1">
      <c r="A49" s="48"/>
      <c r="B49" s="1193"/>
      <c r="C49" s="1194"/>
      <c r="D49" s="62"/>
      <c r="E49" s="1185" t="s">
        <v>16</v>
      </c>
      <c r="F49" s="1185"/>
      <c r="G49" s="1185"/>
      <c r="H49" s="1185"/>
      <c r="I49" s="1185"/>
      <c r="J49" s="1186"/>
      <c r="K49" s="63">
        <v>9</v>
      </c>
      <c r="L49" s="64">
        <v>9</v>
      </c>
      <c r="M49" s="64">
        <v>9</v>
      </c>
      <c r="N49" s="64">
        <v>7</v>
      </c>
      <c r="O49" s="65">
        <v>4</v>
      </c>
      <c r="P49" s="48"/>
      <c r="Q49" s="48"/>
      <c r="R49" s="48"/>
      <c r="S49" s="48"/>
      <c r="T49" s="48"/>
      <c r="U49" s="48"/>
    </row>
    <row r="50" spans="1:21" ht="30.75" customHeight="1">
      <c r="A50" s="48"/>
      <c r="B50" s="1193"/>
      <c r="C50" s="1194"/>
      <c r="D50" s="62"/>
      <c r="E50" s="1185" t="s">
        <v>17</v>
      </c>
      <c r="F50" s="1185"/>
      <c r="G50" s="1185"/>
      <c r="H50" s="1185"/>
      <c r="I50" s="1185"/>
      <c r="J50" s="1186"/>
      <c r="K50" s="63">
        <v>368</v>
      </c>
      <c r="L50" s="64">
        <v>452</v>
      </c>
      <c r="M50" s="64">
        <v>466</v>
      </c>
      <c r="N50" s="64">
        <v>448</v>
      </c>
      <c r="O50" s="65">
        <v>451</v>
      </c>
      <c r="P50" s="48"/>
      <c r="Q50" s="48"/>
      <c r="R50" s="48"/>
      <c r="S50" s="48"/>
      <c r="T50" s="48"/>
      <c r="U50" s="48"/>
    </row>
    <row r="51" spans="1:21" ht="30.75" customHeight="1">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19</v>
      </c>
      <c r="C52" s="1184"/>
      <c r="D52" s="66"/>
      <c r="E52" s="1185" t="s">
        <v>20</v>
      </c>
      <c r="F52" s="1185"/>
      <c r="G52" s="1185"/>
      <c r="H52" s="1185"/>
      <c r="I52" s="1185"/>
      <c r="J52" s="1186"/>
      <c r="K52" s="63">
        <v>4578</v>
      </c>
      <c r="L52" s="64">
        <v>4642</v>
      </c>
      <c r="M52" s="64">
        <v>4870</v>
      </c>
      <c r="N52" s="64">
        <v>4703</v>
      </c>
      <c r="O52" s="65">
        <v>5020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2368</v>
      </c>
      <c r="L53" s="69">
        <v>2526</v>
      </c>
      <c r="M53" s="69">
        <v>2418</v>
      </c>
      <c r="N53" s="69">
        <v>2280</v>
      </c>
      <c r="O53" s="70">
        <v>1938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1" t="s">
        <v>24</v>
      </c>
      <c r="C41" s="1212"/>
      <c r="D41" s="81"/>
      <c r="E41" s="1213" t="s">
        <v>25</v>
      </c>
      <c r="F41" s="1213"/>
      <c r="G41" s="1213"/>
      <c r="H41" s="1214"/>
      <c r="I41" s="82">
        <v>46348</v>
      </c>
      <c r="J41" s="83">
        <v>46377</v>
      </c>
      <c r="K41" s="83">
        <v>46518</v>
      </c>
      <c r="L41" s="83">
        <v>46337</v>
      </c>
      <c r="M41" s="84">
        <v>46550</v>
      </c>
    </row>
    <row r="42" spans="2:13" ht="27.75" customHeight="1">
      <c r="B42" s="1201"/>
      <c r="C42" s="1202"/>
      <c r="D42" s="85"/>
      <c r="E42" s="1205" t="s">
        <v>26</v>
      </c>
      <c r="F42" s="1205"/>
      <c r="G42" s="1205"/>
      <c r="H42" s="1206"/>
      <c r="I42" s="86">
        <v>2605</v>
      </c>
      <c r="J42" s="87">
        <v>3041</v>
      </c>
      <c r="K42" s="87">
        <v>2471</v>
      </c>
      <c r="L42" s="87">
        <v>2059</v>
      </c>
      <c r="M42" s="88">
        <v>1602</v>
      </c>
    </row>
    <row r="43" spans="2:13" ht="27.75" customHeight="1">
      <c r="B43" s="1201"/>
      <c r="C43" s="1202"/>
      <c r="D43" s="85"/>
      <c r="E43" s="1205" t="s">
        <v>27</v>
      </c>
      <c r="F43" s="1205"/>
      <c r="G43" s="1205"/>
      <c r="H43" s="1206"/>
      <c r="I43" s="86">
        <v>15502</v>
      </c>
      <c r="J43" s="87">
        <v>14746</v>
      </c>
      <c r="K43" s="87">
        <v>13899</v>
      </c>
      <c r="L43" s="87">
        <v>13049</v>
      </c>
      <c r="M43" s="88">
        <v>12436</v>
      </c>
    </row>
    <row r="44" spans="2:13" ht="27.75" customHeight="1">
      <c r="B44" s="1201"/>
      <c r="C44" s="1202"/>
      <c r="D44" s="85"/>
      <c r="E44" s="1205" t="s">
        <v>28</v>
      </c>
      <c r="F44" s="1205"/>
      <c r="G44" s="1205"/>
      <c r="H44" s="1206"/>
      <c r="I44" s="86">
        <v>40</v>
      </c>
      <c r="J44" s="87">
        <v>29</v>
      </c>
      <c r="K44" s="87">
        <v>17</v>
      </c>
      <c r="L44" s="87">
        <v>9</v>
      </c>
      <c r="M44" s="88">
        <v>4</v>
      </c>
    </row>
    <row r="45" spans="2:13" ht="27.75" customHeight="1">
      <c r="B45" s="1201"/>
      <c r="C45" s="1202"/>
      <c r="D45" s="85"/>
      <c r="E45" s="1205" t="s">
        <v>29</v>
      </c>
      <c r="F45" s="1205"/>
      <c r="G45" s="1205"/>
      <c r="H45" s="1206"/>
      <c r="I45" s="86">
        <v>10785</v>
      </c>
      <c r="J45" s="87">
        <v>10576</v>
      </c>
      <c r="K45" s="87">
        <v>9939</v>
      </c>
      <c r="L45" s="87">
        <v>9374</v>
      </c>
      <c r="M45" s="88">
        <v>9220</v>
      </c>
    </row>
    <row r="46" spans="2:13" ht="27.75" customHeight="1">
      <c r="B46" s="1201"/>
      <c r="C46" s="1202"/>
      <c r="D46" s="89"/>
      <c r="E46" s="1205" t="s">
        <v>30</v>
      </c>
      <c r="F46" s="1205"/>
      <c r="G46" s="1205"/>
      <c r="H46" s="1206"/>
      <c r="I46" s="86">
        <v>565</v>
      </c>
      <c r="J46" s="87">
        <v>200</v>
      </c>
      <c r="K46" s="87">
        <v>172</v>
      </c>
      <c r="L46" s="87">
        <v>154</v>
      </c>
      <c r="M46" s="88">
        <v>128</v>
      </c>
    </row>
    <row r="47" spans="2:13" ht="27.75" customHeight="1">
      <c r="B47" s="1201"/>
      <c r="C47" s="1202"/>
      <c r="D47" s="90"/>
      <c r="E47" s="1215" t="s">
        <v>31</v>
      </c>
      <c r="F47" s="1216"/>
      <c r="G47" s="1216"/>
      <c r="H47" s="1217"/>
      <c r="I47" s="86" t="s">
        <v>479</v>
      </c>
      <c r="J47" s="87" t="s">
        <v>479</v>
      </c>
      <c r="K47" s="87" t="s">
        <v>479</v>
      </c>
      <c r="L47" s="87" t="s">
        <v>479</v>
      </c>
      <c r="M47" s="88" t="s">
        <v>479</v>
      </c>
    </row>
    <row r="48" spans="2:13" ht="27.75" customHeight="1">
      <c r="B48" s="1201"/>
      <c r="C48" s="1202"/>
      <c r="D48" s="85"/>
      <c r="E48" s="1205" t="s">
        <v>32</v>
      </c>
      <c r="F48" s="1205"/>
      <c r="G48" s="1205"/>
      <c r="H48" s="1206"/>
      <c r="I48" s="86" t="s">
        <v>479</v>
      </c>
      <c r="J48" s="87" t="s">
        <v>479</v>
      </c>
      <c r="K48" s="87" t="s">
        <v>479</v>
      </c>
      <c r="L48" s="87" t="s">
        <v>479</v>
      </c>
      <c r="M48" s="88" t="s">
        <v>479</v>
      </c>
    </row>
    <row r="49" spans="2:13" ht="27.75" customHeight="1">
      <c r="B49" s="1203"/>
      <c r="C49" s="1204"/>
      <c r="D49" s="85"/>
      <c r="E49" s="1205" t="s">
        <v>33</v>
      </c>
      <c r="F49" s="1205"/>
      <c r="G49" s="1205"/>
      <c r="H49" s="1206"/>
      <c r="I49" s="86" t="s">
        <v>479</v>
      </c>
      <c r="J49" s="87" t="s">
        <v>479</v>
      </c>
      <c r="K49" s="87" t="s">
        <v>479</v>
      </c>
      <c r="L49" s="87" t="s">
        <v>479</v>
      </c>
      <c r="M49" s="88" t="s">
        <v>479</v>
      </c>
    </row>
    <row r="50" spans="2:13" ht="27.75" customHeight="1">
      <c r="B50" s="1199" t="s">
        <v>34</v>
      </c>
      <c r="C50" s="1200"/>
      <c r="D50" s="91"/>
      <c r="E50" s="1205" t="s">
        <v>35</v>
      </c>
      <c r="F50" s="1205"/>
      <c r="G50" s="1205"/>
      <c r="H50" s="1206"/>
      <c r="I50" s="86">
        <v>5495</v>
      </c>
      <c r="J50" s="87">
        <v>5533</v>
      </c>
      <c r="K50" s="87">
        <v>6171</v>
      </c>
      <c r="L50" s="87">
        <v>6473</v>
      </c>
      <c r="M50" s="88">
        <v>7322</v>
      </c>
    </row>
    <row r="51" spans="2:13" ht="27.75" customHeight="1">
      <c r="B51" s="1201"/>
      <c r="C51" s="1202"/>
      <c r="D51" s="85"/>
      <c r="E51" s="1205" t="s">
        <v>36</v>
      </c>
      <c r="F51" s="1205"/>
      <c r="G51" s="1205"/>
      <c r="H51" s="1206"/>
      <c r="I51" s="86">
        <v>8303</v>
      </c>
      <c r="J51" s="87">
        <v>6932</v>
      </c>
      <c r="K51" s="87">
        <v>5919</v>
      </c>
      <c r="L51" s="87">
        <v>5176</v>
      </c>
      <c r="M51" s="88">
        <v>5713</v>
      </c>
    </row>
    <row r="52" spans="2:13" ht="27.75" customHeight="1">
      <c r="B52" s="1203"/>
      <c r="C52" s="1204"/>
      <c r="D52" s="85"/>
      <c r="E52" s="1205" t="s">
        <v>37</v>
      </c>
      <c r="F52" s="1205"/>
      <c r="G52" s="1205"/>
      <c r="H52" s="1206"/>
      <c r="I52" s="86">
        <v>42895</v>
      </c>
      <c r="J52" s="87">
        <v>43848</v>
      </c>
      <c r="K52" s="87">
        <v>43532</v>
      </c>
      <c r="L52" s="87">
        <v>43435</v>
      </c>
      <c r="M52" s="88">
        <v>43417</v>
      </c>
    </row>
    <row r="53" spans="2:13" ht="27.75" customHeight="1" thickBot="1">
      <c r="B53" s="1207" t="s">
        <v>21</v>
      </c>
      <c r="C53" s="1208"/>
      <c r="D53" s="92"/>
      <c r="E53" s="1209" t="s">
        <v>38</v>
      </c>
      <c r="F53" s="1209"/>
      <c r="G53" s="1209"/>
      <c r="H53" s="1210"/>
      <c r="I53" s="93">
        <v>19152</v>
      </c>
      <c r="J53" s="94">
        <v>18657</v>
      </c>
      <c r="K53" s="94">
        <v>17394</v>
      </c>
      <c r="L53" s="94">
        <v>15898</v>
      </c>
      <c r="M53" s="95">
        <v>13488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565</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565</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564</v>
      </c>
      <c r="C41" s="248"/>
      <c r="D41" s="248"/>
      <c r="E41" s="248"/>
      <c r="F41" s="248"/>
      <c r="G41" s="248"/>
      <c r="H41" s="248"/>
      <c r="I41" s="248"/>
      <c r="J41" s="248"/>
      <c r="K41" s="248"/>
      <c r="L41" s="248"/>
      <c r="M41" s="248"/>
      <c r="N41" s="248"/>
      <c r="O41" s="248"/>
      <c r="P41" s="249"/>
    </row>
    <row r="42" spans="2:17" ht="13.5">
      <c r="B42" s="250"/>
      <c r="C42" s="246"/>
      <c r="D42" s="246"/>
      <c r="E42" s="246"/>
      <c r="F42" s="246"/>
      <c r="G42" s="355" t="s">
        <v>559</v>
      </c>
      <c r="I42" s="354"/>
      <c r="J42" s="354"/>
      <c r="K42" s="354"/>
      <c r="L42" s="246"/>
      <c r="M42" s="246"/>
      <c r="N42" s="246"/>
      <c r="O42" s="246"/>
    </row>
    <row r="43" spans="2:17" ht="13.5">
      <c r="B43" s="250"/>
      <c r="C43" s="246"/>
      <c r="D43" s="246"/>
      <c r="E43" s="246"/>
      <c r="F43" s="246"/>
      <c r="G43" s="1218"/>
      <c r="H43" s="1219"/>
      <c r="I43" s="1219"/>
      <c r="J43" s="1219"/>
      <c r="K43" s="1219"/>
      <c r="L43" s="1219"/>
      <c r="M43" s="1219"/>
      <c r="N43" s="1219"/>
      <c r="O43" s="1220"/>
    </row>
    <row r="44" spans="2:17" ht="13.5">
      <c r="B44" s="250"/>
      <c r="C44" s="246"/>
      <c r="D44" s="246"/>
      <c r="E44" s="246"/>
      <c r="F44" s="246"/>
      <c r="G44" s="1221"/>
      <c r="H44" s="1222"/>
      <c r="I44" s="1222"/>
      <c r="J44" s="1222"/>
      <c r="K44" s="1222"/>
      <c r="L44" s="1222"/>
      <c r="M44" s="1222"/>
      <c r="N44" s="1222"/>
      <c r="O44" s="1223"/>
    </row>
    <row r="45" spans="2:17" ht="13.5">
      <c r="B45" s="250"/>
      <c r="C45" s="246"/>
      <c r="D45" s="246"/>
      <c r="E45" s="246"/>
      <c r="F45" s="246"/>
      <c r="G45" s="1221"/>
      <c r="H45" s="1222"/>
      <c r="I45" s="1222"/>
      <c r="J45" s="1222"/>
      <c r="K45" s="1222"/>
      <c r="L45" s="1222"/>
      <c r="M45" s="1222"/>
      <c r="N45" s="1222"/>
      <c r="O45" s="1223"/>
    </row>
    <row r="46" spans="2:17" ht="13.5">
      <c r="B46" s="250"/>
      <c r="C46" s="246"/>
      <c r="D46" s="246"/>
      <c r="E46" s="246"/>
      <c r="F46" s="246"/>
      <c r="G46" s="1221"/>
      <c r="H46" s="1222"/>
      <c r="I46" s="1222"/>
      <c r="J46" s="1222"/>
      <c r="K46" s="1222"/>
      <c r="L46" s="1222"/>
      <c r="M46" s="1222"/>
      <c r="N46" s="1222"/>
      <c r="O46" s="1223"/>
    </row>
    <row r="47" spans="2:17" ht="13.5">
      <c r="B47" s="250"/>
      <c r="C47" s="246"/>
      <c r="D47" s="246"/>
      <c r="E47" s="246"/>
      <c r="F47" s="246"/>
      <c r="G47" s="1224"/>
      <c r="H47" s="1225"/>
      <c r="I47" s="1225"/>
      <c r="J47" s="1225"/>
      <c r="K47" s="1225"/>
      <c r="L47" s="1225"/>
      <c r="M47" s="1225"/>
      <c r="N47" s="1225"/>
      <c r="O47" s="1226"/>
    </row>
    <row r="48" spans="2:17" ht="13.5">
      <c r="B48" s="250"/>
      <c r="C48" s="246"/>
      <c r="D48" s="246"/>
      <c r="E48" s="246"/>
      <c r="F48" s="246"/>
      <c r="G48" s="246"/>
      <c r="H48" s="365"/>
      <c r="I48" s="365"/>
      <c r="J48" s="365"/>
    </row>
    <row r="49" spans="1:17" ht="13.5">
      <c r="B49" s="250"/>
      <c r="C49" s="246"/>
      <c r="D49" s="246"/>
      <c r="E49" s="246"/>
      <c r="F49" s="246"/>
      <c r="G49" s="245" t="s">
        <v>563</v>
      </c>
    </row>
    <row r="50" spans="1:17" ht="13.5">
      <c r="B50" s="250"/>
      <c r="C50" s="246"/>
      <c r="D50" s="246"/>
      <c r="E50" s="246"/>
      <c r="F50" s="246"/>
      <c r="G50" s="1227"/>
      <c r="H50" s="1228"/>
      <c r="I50" s="1228"/>
      <c r="J50" s="1229"/>
      <c r="K50" s="347" t="s">
        <v>519</v>
      </c>
      <c r="L50" s="347" t="s">
        <v>520</v>
      </c>
      <c r="M50" s="347" t="s">
        <v>521</v>
      </c>
      <c r="N50" s="347" t="s">
        <v>522</v>
      </c>
      <c r="O50" s="347" t="s">
        <v>523</v>
      </c>
    </row>
    <row r="51" spans="1:17" ht="13.5">
      <c r="B51" s="250"/>
      <c r="C51" s="246"/>
      <c r="D51" s="246"/>
      <c r="E51" s="246"/>
      <c r="F51" s="246"/>
      <c r="G51" s="1230" t="s">
        <v>557</v>
      </c>
      <c r="H51" s="1231"/>
      <c r="I51" s="1236" t="s">
        <v>555</v>
      </c>
      <c r="J51" s="1236"/>
      <c r="K51" s="1238"/>
      <c r="L51" s="1238"/>
      <c r="M51" s="1238"/>
      <c r="N51" s="1238"/>
      <c r="O51" s="1238"/>
    </row>
    <row r="52" spans="1:17" ht="13.5">
      <c r="B52" s="250"/>
      <c r="C52" s="246"/>
      <c r="D52" s="246"/>
      <c r="E52" s="246"/>
      <c r="F52" s="246"/>
      <c r="G52" s="1232"/>
      <c r="H52" s="1233"/>
      <c r="I52" s="1237"/>
      <c r="J52" s="1237"/>
      <c r="K52" s="1239"/>
      <c r="L52" s="1239"/>
      <c r="M52" s="1239"/>
      <c r="N52" s="1239"/>
      <c r="O52" s="1239"/>
    </row>
    <row r="53" spans="1:17" ht="13.5">
      <c r="A53" s="357"/>
      <c r="B53" s="250"/>
      <c r="C53" s="246"/>
      <c r="D53" s="246"/>
      <c r="E53" s="246"/>
      <c r="F53" s="246"/>
      <c r="G53" s="1232"/>
      <c r="H53" s="1233"/>
      <c r="I53" s="1240" t="s">
        <v>562</v>
      </c>
      <c r="J53" s="1240"/>
      <c r="K53" s="1247"/>
      <c r="L53" s="1247"/>
      <c r="M53" s="1247"/>
      <c r="N53" s="1247"/>
      <c r="O53" s="1247"/>
    </row>
    <row r="54" spans="1:17" ht="13.5">
      <c r="A54" s="357"/>
      <c r="B54" s="250"/>
      <c r="C54" s="246"/>
      <c r="D54" s="246"/>
      <c r="E54" s="246"/>
      <c r="F54" s="246"/>
      <c r="G54" s="1234"/>
      <c r="H54" s="1235"/>
      <c r="I54" s="1240"/>
      <c r="J54" s="1240"/>
      <c r="K54" s="1248"/>
      <c r="L54" s="1248"/>
      <c r="M54" s="1248"/>
      <c r="N54" s="1248"/>
      <c r="O54" s="1248"/>
    </row>
    <row r="55" spans="1:17" ht="13.5">
      <c r="A55" s="357"/>
      <c r="B55" s="250"/>
      <c r="C55" s="246"/>
      <c r="D55" s="246"/>
      <c r="E55" s="246"/>
      <c r="F55" s="246"/>
      <c r="G55" s="1241" t="s">
        <v>556</v>
      </c>
      <c r="H55" s="1242"/>
      <c r="I55" s="1240" t="s">
        <v>555</v>
      </c>
      <c r="J55" s="1240"/>
      <c r="K55" s="1238"/>
      <c r="L55" s="1238"/>
      <c r="M55" s="1238"/>
      <c r="N55" s="1238"/>
      <c r="O55" s="1238"/>
    </row>
    <row r="56" spans="1:17" ht="13.5">
      <c r="A56" s="357"/>
      <c r="B56" s="250"/>
      <c r="C56" s="246"/>
      <c r="D56" s="246"/>
      <c r="E56" s="246"/>
      <c r="F56" s="246"/>
      <c r="G56" s="1243"/>
      <c r="H56" s="1244"/>
      <c r="I56" s="1240"/>
      <c r="J56" s="1240"/>
      <c r="K56" s="1239"/>
      <c r="L56" s="1239"/>
      <c r="M56" s="1239"/>
      <c r="N56" s="1239"/>
      <c r="O56" s="1239"/>
    </row>
    <row r="57" spans="1:17" s="357" customFormat="1" ht="13.5">
      <c r="B57" s="358"/>
      <c r="C57" s="354"/>
      <c r="D57" s="354"/>
      <c r="E57" s="354"/>
      <c r="F57" s="354"/>
      <c r="G57" s="1243"/>
      <c r="H57" s="1244"/>
      <c r="I57" s="1249" t="s">
        <v>561</v>
      </c>
      <c r="J57" s="1249"/>
      <c r="K57" s="1247"/>
      <c r="L57" s="1247"/>
      <c r="M57" s="1247"/>
      <c r="N57" s="1247"/>
      <c r="O57" s="1247"/>
      <c r="P57" s="363"/>
      <c r="Q57" s="358"/>
    </row>
    <row r="58" spans="1:17" s="357" customFormat="1" ht="13.5">
      <c r="A58" s="245"/>
      <c r="B58" s="358"/>
      <c r="C58" s="354"/>
      <c r="D58" s="354"/>
      <c r="E58" s="354"/>
      <c r="F58" s="354"/>
      <c r="G58" s="1245"/>
      <c r="H58" s="1246"/>
      <c r="I58" s="1249"/>
      <c r="J58" s="1249"/>
      <c r="K58" s="1248"/>
      <c r="L58" s="1248"/>
      <c r="M58" s="1248"/>
      <c r="N58" s="1248"/>
      <c r="O58" s="1248"/>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560</v>
      </c>
      <c r="C63" s="246"/>
      <c r="D63" s="246"/>
      <c r="E63" s="246"/>
      <c r="F63" s="246"/>
      <c r="G63" s="246"/>
      <c r="H63" s="246"/>
      <c r="I63" s="246"/>
      <c r="J63" s="246"/>
      <c r="K63" s="246"/>
      <c r="L63" s="246"/>
      <c r="M63" s="246"/>
      <c r="N63" s="246"/>
      <c r="O63" s="246"/>
    </row>
    <row r="64" spans="1:17" ht="13.5">
      <c r="B64" s="250"/>
      <c r="C64" s="246"/>
      <c r="D64" s="246"/>
      <c r="E64" s="246"/>
      <c r="F64" s="246"/>
      <c r="G64" s="355" t="s">
        <v>559</v>
      </c>
      <c r="I64" s="354"/>
      <c r="J64" s="354"/>
      <c r="K64" s="354"/>
      <c r="L64" s="246"/>
      <c r="M64" s="246"/>
      <c r="N64" s="246"/>
      <c r="O64" s="246"/>
    </row>
    <row r="65" spans="2:30" ht="13.5">
      <c r="B65" s="250"/>
      <c r="C65" s="246"/>
      <c r="D65" s="246"/>
      <c r="E65" s="246"/>
      <c r="F65" s="246"/>
      <c r="G65" s="1218" t="s">
        <v>566</v>
      </c>
      <c r="H65" s="1219"/>
      <c r="I65" s="1219"/>
      <c r="J65" s="1219"/>
      <c r="K65" s="1219"/>
      <c r="L65" s="1219"/>
      <c r="M65" s="1219"/>
      <c r="N65" s="1219"/>
      <c r="O65" s="1220"/>
    </row>
    <row r="66" spans="2:30" ht="13.5">
      <c r="B66" s="250"/>
      <c r="C66" s="246"/>
      <c r="D66" s="246"/>
      <c r="E66" s="246"/>
      <c r="F66" s="246"/>
      <c r="G66" s="1221"/>
      <c r="H66" s="1222"/>
      <c r="I66" s="1222"/>
      <c r="J66" s="1222"/>
      <c r="K66" s="1222"/>
      <c r="L66" s="1222"/>
      <c r="M66" s="1222"/>
      <c r="N66" s="1222"/>
      <c r="O66" s="1223"/>
    </row>
    <row r="67" spans="2:30" ht="13.5">
      <c r="B67" s="250"/>
      <c r="C67" s="246"/>
      <c r="D67" s="246"/>
      <c r="E67" s="246"/>
      <c r="F67" s="246"/>
      <c r="G67" s="1221"/>
      <c r="H67" s="1222"/>
      <c r="I67" s="1222"/>
      <c r="J67" s="1222"/>
      <c r="K67" s="1222"/>
      <c r="L67" s="1222"/>
      <c r="M67" s="1222"/>
      <c r="N67" s="1222"/>
      <c r="O67" s="1223"/>
    </row>
    <row r="68" spans="2:30" ht="13.5">
      <c r="B68" s="250"/>
      <c r="C68" s="246"/>
      <c r="D68" s="246"/>
      <c r="E68" s="246"/>
      <c r="F68" s="246"/>
      <c r="G68" s="1221"/>
      <c r="H68" s="1222"/>
      <c r="I68" s="1222"/>
      <c r="J68" s="1222"/>
      <c r="K68" s="1222"/>
      <c r="L68" s="1222"/>
      <c r="M68" s="1222"/>
      <c r="N68" s="1222"/>
      <c r="O68" s="1223"/>
    </row>
    <row r="69" spans="2:30" ht="13.5">
      <c r="B69" s="250"/>
      <c r="C69" s="246"/>
      <c r="D69" s="246"/>
      <c r="E69" s="246"/>
      <c r="F69" s="246"/>
      <c r="G69" s="1224"/>
      <c r="H69" s="1225"/>
      <c r="I69" s="1225"/>
      <c r="J69" s="1225"/>
      <c r="K69" s="1225"/>
      <c r="L69" s="1225"/>
      <c r="M69" s="1225"/>
      <c r="N69" s="1225"/>
      <c r="O69" s="1226"/>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558</v>
      </c>
      <c r="I71" s="351"/>
      <c r="J71" s="350"/>
      <c r="K71" s="350"/>
      <c r="L71" s="349"/>
      <c r="M71" s="350"/>
      <c r="N71" s="349"/>
      <c r="O71" s="348"/>
    </row>
    <row r="72" spans="2:30" ht="13.5">
      <c r="B72" s="250"/>
      <c r="C72" s="246"/>
      <c r="D72" s="246"/>
      <c r="E72" s="246"/>
      <c r="F72" s="246"/>
      <c r="G72" s="1227"/>
      <c r="H72" s="1228"/>
      <c r="I72" s="1228"/>
      <c r="J72" s="1229"/>
      <c r="K72" s="347" t="s">
        <v>519</v>
      </c>
      <c r="L72" s="347" t="s">
        <v>520</v>
      </c>
      <c r="M72" s="347" t="s">
        <v>521</v>
      </c>
      <c r="N72" s="347" t="s">
        <v>522</v>
      </c>
      <c r="O72" s="347" t="s">
        <v>523</v>
      </c>
    </row>
    <row r="73" spans="2:30" ht="13.5">
      <c r="B73" s="250"/>
      <c r="C73" s="246"/>
      <c r="D73" s="246"/>
      <c r="E73" s="246"/>
      <c r="F73" s="246"/>
      <c r="G73" s="1230" t="s">
        <v>557</v>
      </c>
      <c r="H73" s="1231"/>
      <c r="I73" s="1236" t="s">
        <v>555</v>
      </c>
      <c r="J73" s="1236"/>
      <c r="K73" s="1250">
        <v>75.400000000000006</v>
      </c>
      <c r="L73" s="1250">
        <v>71.900000000000006</v>
      </c>
      <c r="M73" s="1239">
        <v>68</v>
      </c>
      <c r="N73" s="1239">
        <v>61.1</v>
      </c>
      <c r="O73" s="1239">
        <v>52.3</v>
      </c>
      <c r="S73" s="245">
        <v>9.9</v>
      </c>
    </row>
    <row r="74" spans="2:30" ht="13.5">
      <c r="B74" s="250"/>
      <c r="C74" s="246"/>
      <c r="D74" s="246"/>
      <c r="E74" s="246"/>
      <c r="F74" s="246"/>
      <c r="G74" s="1232"/>
      <c r="H74" s="1233"/>
      <c r="I74" s="1237"/>
      <c r="J74" s="1237"/>
      <c r="K74" s="1250"/>
      <c r="L74" s="1250"/>
      <c r="M74" s="1239"/>
      <c r="N74" s="1239"/>
      <c r="O74" s="1239"/>
    </row>
    <row r="75" spans="2:30" ht="13.5">
      <c r="B75" s="250"/>
      <c r="C75" s="246"/>
      <c r="D75" s="246"/>
      <c r="E75" s="246"/>
      <c r="F75" s="246"/>
      <c r="G75" s="1232"/>
      <c r="H75" s="1233"/>
      <c r="I75" s="1240" t="s">
        <v>554</v>
      </c>
      <c r="J75" s="1240"/>
      <c r="K75" s="1251">
        <v>9.4</v>
      </c>
      <c r="L75" s="1251">
        <v>9.4</v>
      </c>
      <c r="M75" s="1251">
        <v>9.5</v>
      </c>
      <c r="N75" s="1251">
        <v>9.3000000000000007</v>
      </c>
      <c r="O75" s="1251">
        <v>8.5</v>
      </c>
      <c r="U75" s="245">
        <v>81.2</v>
      </c>
      <c r="W75" s="245">
        <v>87.2</v>
      </c>
      <c r="Y75" s="245">
        <v>99.8</v>
      </c>
      <c r="AA75" s="245">
        <v>109.5</v>
      </c>
      <c r="AC75" s="245">
        <v>115.2</v>
      </c>
    </row>
    <row r="76" spans="2:30" ht="13.5">
      <c r="B76" s="250"/>
      <c r="C76" s="246"/>
      <c r="D76" s="246"/>
      <c r="E76" s="246"/>
      <c r="F76" s="246"/>
      <c r="G76" s="1234"/>
      <c r="H76" s="1235"/>
      <c r="I76" s="1240"/>
      <c r="J76" s="1240"/>
      <c r="K76" s="1248"/>
      <c r="L76" s="1248"/>
      <c r="M76" s="1248"/>
      <c r="N76" s="1248"/>
      <c r="O76" s="1248"/>
    </row>
    <row r="77" spans="2:30" ht="13.5">
      <c r="B77" s="250"/>
      <c r="C77" s="246"/>
      <c r="D77" s="246"/>
      <c r="E77" s="246"/>
      <c r="F77" s="246"/>
      <c r="G77" s="1241" t="s">
        <v>556</v>
      </c>
      <c r="H77" s="1242"/>
      <c r="I77" s="1240" t="s">
        <v>555</v>
      </c>
      <c r="J77" s="1240"/>
      <c r="K77" s="1250">
        <v>42</v>
      </c>
      <c r="L77" s="1250">
        <v>32.6</v>
      </c>
      <c r="M77" s="1239">
        <v>30.5</v>
      </c>
      <c r="N77" s="1239">
        <v>25.4</v>
      </c>
      <c r="O77" s="1239">
        <v>16.600000000000001</v>
      </c>
      <c r="R77" s="245">
        <v>12.3</v>
      </c>
      <c r="T77" s="245">
        <v>11.1</v>
      </c>
    </row>
    <row r="78" spans="2:30" ht="13.5">
      <c r="B78" s="250"/>
      <c r="C78" s="246"/>
      <c r="D78" s="246"/>
      <c r="E78" s="246"/>
      <c r="F78" s="246"/>
      <c r="G78" s="1243"/>
      <c r="H78" s="1244"/>
      <c r="I78" s="1240"/>
      <c r="J78" s="1240"/>
      <c r="K78" s="1250"/>
      <c r="L78" s="1250"/>
      <c r="M78" s="1239"/>
      <c r="N78" s="1239"/>
      <c r="O78" s="1239"/>
    </row>
    <row r="79" spans="2:30" ht="13.5">
      <c r="B79" s="250"/>
      <c r="C79" s="246"/>
      <c r="D79" s="246"/>
      <c r="E79" s="246"/>
      <c r="F79" s="246"/>
      <c r="G79" s="1243"/>
      <c r="H79" s="1244"/>
      <c r="I79" s="1252" t="s">
        <v>554</v>
      </c>
      <c r="J79" s="1249"/>
      <c r="K79" s="1253">
        <v>6.8</v>
      </c>
      <c r="L79" s="1253">
        <v>5.9</v>
      </c>
      <c r="M79" s="1253">
        <v>5.2</v>
      </c>
      <c r="N79" s="1253">
        <v>4.8</v>
      </c>
      <c r="O79" s="1253">
        <v>3.6</v>
      </c>
      <c r="V79" s="245">
        <v>53.5</v>
      </c>
      <c r="X79" s="245">
        <v>48.2</v>
      </c>
      <c r="Z79" s="245">
        <v>34.200000000000003</v>
      </c>
      <c r="AB79" s="245">
        <v>30.3</v>
      </c>
      <c r="AD79" s="245">
        <v>28.9</v>
      </c>
    </row>
    <row r="80" spans="2:30" ht="13.5">
      <c r="B80" s="250"/>
      <c r="C80" s="246"/>
      <c r="D80" s="246"/>
      <c r="E80" s="246"/>
      <c r="F80" s="246"/>
      <c r="G80" s="1245"/>
      <c r="H80" s="1246"/>
      <c r="I80" s="1249"/>
      <c r="J80" s="1249"/>
      <c r="K80" s="1253"/>
      <c r="L80" s="1253"/>
      <c r="M80" s="1253"/>
      <c r="N80" s="1253"/>
      <c r="O80" s="1253"/>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41992</v>
      </c>
      <c r="E3" s="118"/>
      <c r="F3" s="119">
        <v>39425</v>
      </c>
      <c r="G3" s="120"/>
      <c r="H3" s="121"/>
    </row>
    <row r="4" spans="1:8">
      <c r="A4" s="122"/>
      <c r="B4" s="123"/>
      <c r="C4" s="124"/>
      <c r="D4" s="125">
        <v>23623</v>
      </c>
      <c r="E4" s="126"/>
      <c r="F4" s="127">
        <v>22414</v>
      </c>
      <c r="G4" s="128"/>
      <c r="H4" s="129"/>
    </row>
    <row r="5" spans="1:8">
      <c r="A5" s="110" t="s">
        <v>513</v>
      </c>
      <c r="B5" s="115"/>
      <c r="C5" s="116"/>
      <c r="D5" s="117">
        <v>40082</v>
      </c>
      <c r="E5" s="118"/>
      <c r="F5" s="119">
        <v>43141</v>
      </c>
      <c r="G5" s="120"/>
      <c r="H5" s="121"/>
    </row>
    <row r="6" spans="1:8">
      <c r="A6" s="122"/>
      <c r="B6" s="123"/>
      <c r="C6" s="124"/>
      <c r="D6" s="125">
        <v>23465</v>
      </c>
      <c r="E6" s="126"/>
      <c r="F6" s="127">
        <v>21887</v>
      </c>
      <c r="G6" s="128"/>
      <c r="H6" s="129"/>
    </row>
    <row r="7" spans="1:8">
      <c r="A7" s="110" t="s">
        <v>514</v>
      </c>
      <c r="B7" s="115"/>
      <c r="C7" s="116"/>
      <c r="D7" s="117">
        <v>42232</v>
      </c>
      <c r="E7" s="118"/>
      <c r="F7" s="119">
        <v>45117</v>
      </c>
      <c r="G7" s="120"/>
      <c r="H7" s="121"/>
    </row>
    <row r="8" spans="1:8">
      <c r="A8" s="122"/>
      <c r="B8" s="123"/>
      <c r="C8" s="124"/>
      <c r="D8" s="125">
        <v>22001</v>
      </c>
      <c r="E8" s="126"/>
      <c r="F8" s="127">
        <v>25589</v>
      </c>
      <c r="G8" s="128"/>
      <c r="H8" s="129"/>
    </row>
    <row r="9" spans="1:8">
      <c r="A9" s="110" t="s">
        <v>515</v>
      </c>
      <c r="B9" s="115"/>
      <c r="C9" s="116"/>
      <c r="D9" s="117">
        <v>42373</v>
      </c>
      <c r="E9" s="118"/>
      <c r="F9" s="119">
        <v>39951</v>
      </c>
      <c r="G9" s="120"/>
      <c r="H9" s="121"/>
    </row>
    <row r="10" spans="1:8">
      <c r="A10" s="122"/>
      <c r="B10" s="123"/>
      <c r="C10" s="124"/>
      <c r="D10" s="125">
        <v>23485</v>
      </c>
      <c r="E10" s="126"/>
      <c r="F10" s="127">
        <v>22555</v>
      </c>
      <c r="G10" s="128"/>
      <c r="H10" s="129"/>
    </row>
    <row r="11" spans="1:8">
      <c r="A11" s="110" t="s">
        <v>516</v>
      </c>
      <c r="B11" s="115"/>
      <c r="C11" s="116"/>
      <c r="D11" s="117">
        <v>40031</v>
      </c>
      <c r="E11" s="118"/>
      <c r="F11" s="119">
        <v>39893</v>
      </c>
      <c r="G11" s="120"/>
      <c r="H11" s="121"/>
    </row>
    <row r="12" spans="1:8">
      <c r="A12" s="122"/>
      <c r="B12" s="123"/>
      <c r="C12" s="130"/>
      <c r="D12" s="125">
        <v>29270</v>
      </c>
      <c r="E12" s="126"/>
      <c r="F12" s="127">
        <v>26170</v>
      </c>
      <c r="G12" s="128"/>
      <c r="H12" s="129"/>
    </row>
    <row r="13" spans="1:8">
      <c r="A13" s="110"/>
      <c r="B13" s="115"/>
      <c r="C13" s="131"/>
      <c r="D13" s="132">
        <v>41342</v>
      </c>
      <c r="E13" s="133"/>
      <c r="F13" s="134">
        <v>41505</v>
      </c>
      <c r="G13" s="135"/>
      <c r="H13" s="121"/>
    </row>
    <row r="14" spans="1:8">
      <c r="A14" s="122"/>
      <c r="B14" s="123"/>
      <c r="C14" s="124"/>
      <c r="D14" s="125">
        <v>24369</v>
      </c>
      <c r="E14" s="126"/>
      <c r="F14" s="127">
        <v>23723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5.16</v>
      </c>
      <c r="C19" s="136">
        <f>ROUND(VALUE(SUBSTITUTE(実質収支比率等に係る経年分析!G$48,"▲","-")),2)</f>
        <v>6.46</v>
      </c>
      <c r="D19" s="136">
        <f>ROUND(VALUE(SUBSTITUTE(実質収支比率等に係る経年分析!H$48,"▲","-")),2)</f>
        <v>5.19</v>
      </c>
      <c r="E19" s="136">
        <f>ROUND(VALUE(SUBSTITUTE(実質収支比率等に係る経年分析!I$48,"▲","-")),2)</f>
        <v>6.62</v>
      </c>
      <c r="F19" s="136">
        <f>ROUND(VALUE(SUBSTITUTE(実質収支比率等に係る経年分析!J$48,"▲","-")),2)</f>
        <v>4.1399999999999997</v>
      </c>
    </row>
    <row r="20" spans="1:11">
      <c r="A20" s="136" t="s">
        <v>43</v>
      </c>
      <c r="B20" s="136">
        <f>ROUND(VALUE(SUBSTITUTE(実質収支比率等に係る経年分析!F$47,"▲","-")),2)</f>
        <v>7.03</v>
      </c>
      <c r="C20" s="136">
        <f>ROUND(VALUE(SUBSTITUTE(実質収支比率等に係る経年分析!G$47,"▲","-")),2)</f>
        <v>7.51</v>
      </c>
      <c r="D20" s="136">
        <f>ROUND(VALUE(SUBSTITUTE(実質収支比率等に係る経年分析!H$47,"▲","-")),2)</f>
        <v>9.57</v>
      </c>
      <c r="E20" s="136">
        <f>ROUND(VALUE(SUBSTITUTE(実質収支比率等に係る経年分析!I$47,"▲","-")),2)</f>
        <v>8.76</v>
      </c>
      <c r="F20" s="136">
        <f>ROUND(VALUE(SUBSTITUTE(実質収支比率等に係る経年分析!J$47,"▲","-")),2)</f>
        <v>11.87</v>
      </c>
    </row>
    <row r="21" spans="1:11">
      <c r="A21" s="136" t="s">
        <v>44</v>
      </c>
      <c r="B21" s="136">
        <f>IF(ISNUMBER(VALUE(SUBSTITUTE(実質収支比率等に係る経年分析!F$49,"▲","-"))),ROUND(VALUE(SUBSTITUTE(実質収支比率等に係る経年分析!F$49,"▲","-")),2),NA())</f>
        <v>0.56000000000000005</v>
      </c>
      <c r="C21" s="136">
        <f>IF(ISNUMBER(VALUE(SUBSTITUTE(実質収支比率等に係る経年分析!G$49,"▲","-"))),ROUND(VALUE(SUBSTITUTE(実質収支比率等に係る経年分析!G$49,"▲","-")),2),NA())</f>
        <v>2.04</v>
      </c>
      <c r="D21" s="136">
        <f>IF(ISNUMBER(VALUE(SUBSTITUTE(実質収支比率等に係る経年分析!H$49,"▲","-"))),ROUND(VALUE(SUBSTITUTE(実質収支比率等に係る経年分析!H$49,"▲","-")),2),NA())</f>
        <v>0.73</v>
      </c>
      <c r="E21" s="136">
        <f>IF(ISNUMBER(VALUE(SUBSTITUTE(実質収支比率等に係る経年分析!I$49,"▲","-"))),ROUND(VALUE(SUBSTITUTE(実質収支比率等に係る経年分析!I$49,"▲","-")),2),NA())</f>
        <v>0.75</v>
      </c>
      <c r="F21" s="136">
        <f>IF(ISNUMBER(VALUE(SUBSTITUTE(実質収支比率等に係る経年分析!J$49,"▲","-"))),ROUND(VALUE(SUBSTITUTE(実質収支比率等に係る経年分析!J$49,"▲","-")),2),NA())</f>
        <v>0.54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次木親野井特定土地区画整理事業特別会計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用地取得特別会計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0.28999999999999998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0.14000000000000001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4.8899999999999997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5.0599999999999996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3.72</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5.16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20.45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20.34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18.690000000000001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4578</v>
      </c>
      <c r="E42" s="138"/>
      <c r="F42" s="138"/>
      <c r="G42" s="138">
        <f>'実質公債費比率（分子）の構造'!L$52</f>
        <v>4642</v>
      </c>
      <c r="H42" s="138"/>
      <c r="I42" s="138"/>
      <c r="J42" s="138">
        <f>'実質公債費比率（分子）の構造'!M$52</f>
        <v>4870</v>
      </c>
      <c r="K42" s="138"/>
      <c r="L42" s="138"/>
      <c r="M42" s="138">
        <f>'実質公債費比率（分子）の構造'!N$52</f>
        <v>4703</v>
      </c>
      <c r="N42" s="138"/>
      <c r="O42" s="138"/>
      <c r="P42" s="138">
        <f>'実質公債費比率（分子）の構造'!O$52</f>
        <v>5020</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368</v>
      </c>
      <c r="C44" s="138"/>
      <c r="D44" s="138"/>
      <c r="E44" s="138">
        <f>'実質公債費比率（分子）の構造'!L$50</f>
        <v>452</v>
      </c>
      <c r="F44" s="138"/>
      <c r="G44" s="138"/>
      <c r="H44" s="138">
        <f>'実質公債費比率（分子）の構造'!M$50</f>
        <v>466</v>
      </c>
      <c r="I44" s="138"/>
      <c r="J44" s="138"/>
      <c r="K44" s="138">
        <f>'実質公債費比率（分子）の構造'!N$50</f>
        <v>448</v>
      </c>
      <c r="L44" s="138"/>
      <c r="M44" s="138"/>
      <c r="N44" s="138">
        <f>'実質公債費比率（分子）の構造'!O$50</f>
        <v>451</v>
      </c>
      <c r="O44" s="138"/>
      <c r="P44" s="138"/>
    </row>
    <row r="45" spans="1:16">
      <c r="A45" s="138" t="s">
        <v>54</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7</v>
      </c>
      <c r="L45" s="138"/>
      <c r="M45" s="138"/>
      <c r="N45" s="138">
        <f>'実質公債費比率（分子）の構造'!O$49</f>
        <v>4</v>
      </c>
      <c r="O45" s="138"/>
      <c r="P45" s="138"/>
    </row>
    <row r="46" spans="1:16">
      <c r="A46" s="138" t="s">
        <v>55</v>
      </c>
      <c r="B46" s="138">
        <f>'実質公債費比率（分子）の構造'!K$48</f>
        <v>1359</v>
      </c>
      <c r="C46" s="138"/>
      <c r="D46" s="138"/>
      <c r="E46" s="138">
        <f>'実質公債費比率（分子）の構造'!L$48</f>
        <v>1333</v>
      </c>
      <c r="F46" s="138"/>
      <c r="G46" s="138"/>
      <c r="H46" s="138">
        <f>'実質公債費比率（分子）の構造'!M$48</f>
        <v>1361</v>
      </c>
      <c r="I46" s="138"/>
      <c r="J46" s="138"/>
      <c r="K46" s="138">
        <f>'実質公債費比率（分子）の構造'!N$48</f>
        <v>1346</v>
      </c>
      <c r="L46" s="138"/>
      <c r="M46" s="138"/>
      <c r="N46" s="138">
        <f>'実質公債費比率（分子）の構造'!O$48</f>
        <v>1306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5210</v>
      </c>
      <c r="C49" s="138"/>
      <c r="D49" s="138"/>
      <c r="E49" s="138">
        <f>'実質公債費比率（分子）の構造'!L$45</f>
        <v>5374</v>
      </c>
      <c r="F49" s="138"/>
      <c r="G49" s="138"/>
      <c r="H49" s="138">
        <f>'実質公債費比率（分子）の構造'!M$45</f>
        <v>5452</v>
      </c>
      <c r="I49" s="138"/>
      <c r="J49" s="138"/>
      <c r="K49" s="138">
        <f>'実質公債費比率（分子）の構造'!N$45</f>
        <v>5182</v>
      </c>
      <c r="L49" s="138"/>
      <c r="M49" s="138"/>
      <c r="N49" s="138">
        <f>'実質公債費比率（分子）の構造'!O$45</f>
        <v>5197</v>
      </c>
      <c r="O49" s="138"/>
      <c r="P49" s="138"/>
    </row>
    <row r="50" spans="1:16">
      <c r="A50" s="138" t="s">
        <v>59</v>
      </c>
      <c r="B50" s="138" t="e">
        <f>NA()</f>
        <v>#N/A</v>
      </c>
      <c r="C50" s="138">
        <f>IF(ISNUMBER('実質公債費比率（分子）の構造'!K$53),'実質公債費比率（分子）の構造'!K$53,NA())</f>
        <v>2368</v>
      </c>
      <c r="D50" s="138" t="e">
        <f>NA()</f>
        <v>#N/A</v>
      </c>
      <c r="E50" s="138" t="e">
        <f>NA()</f>
        <v>#N/A</v>
      </c>
      <c r="F50" s="138">
        <f>IF(ISNUMBER('実質公債費比率（分子）の構造'!L$53),'実質公債費比率（分子）の構造'!L$53,NA())</f>
        <v>2526</v>
      </c>
      <c r="G50" s="138" t="e">
        <f>NA()</f>
        <v>#N/A</v>
      </c>
      <c r="H50" s="138" t="e">
        <f>NA()</f>
        <v>#N/A</v>
      </c>
      <c r="I50" s="138">
        <f>IF(ISNUMBER('実質公債費比率（分子）の構造'!M$53),'実質公債費比率（分子）の構造'!M$53,NA())</f>
        <v>2418</v>
      </c>
      <c r="J50" s="138" t="e">
        <f>NA()</f>
        <v>#N/A</v>
      </c>
      <c r="K50" s="138" t="e">
        <f>NA()</f>
        <v>#N/A</v>
      </c>
      <c r="L50" s="138">
        <f>IF(ISNUMBER('実質公債費比率（分子）の構造'!N$53),'実質公債費比率（分子）の構造'!N$53,NA())</f>
        <v>2280</v>
      </c>
      <c r="M50" s="138" t="e">
        <f>NA()</f>
        <v>#N/A</v>
      </c>
      <c r="N50" s="138" t="e">
        <f>NA()</f>
        <v>#N/A</v>
      </c>
      <c r="O50" s="138">
        <f>IF(ISNUMBER('実質公債費比率（分子）の構造'!O$53),'実質公債費比率（分子）の構造'!O$53,NA())</f>
        <v>1938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42895</v>
      </c>
      <c r="E56" s="137"/>
      <c r="F56" s="137"/>
      <c r="G56" s="137">
        <f>'将来負担比率（分子）の構造'!J$52</f>
        <v>43848</v>
      </c>
      <c r="H56" s="137"/>
      <c r="I56" s="137"/>
      <c r="J56" s="137">
        <f>'将来負担比率（分子）の構造'!K$52</f>
        <v>43532</v>
      </c>
      <c r="K56" s="137"/>
      <c r="L56" s="137"/>
      <c r="M56" s="137">
        <f>'将来負担比率（分子）の構造'!L$52</f>
        <v>43435</v>
      </c>
      <c r="N56" s="137"/>
      <c r="O56" s="137"/>
      <c r="P56" s="137">
        <f>'将来負担比率（分子）の構造'!M$52</f>
        <v>43417</v>
      </c>
    </row>
    <row r="57" spans="1:16">
      <c r="A57" s="137" t="s">
        <v>36</v>
      </c>
      <c r="B57" s="137"/>
      <c r="C57" s="137"/>
      <c r="D57" s="137">
        <f>'将来負担比率（分子）の構造'!I$51</f>
        <v>8303</v>
      </c>
      <c r="E57" s="137"/>
      <c r="F57" s="137"/>
      <c r="G57" s="137">
        <f>'将来負担比率（分子）の構造'!J$51</f>
        <v>6932</v>
      </c>
      <c r="H57" s="137"/>
      <c r="I57" s="137"/>
      <c r="J57" s="137">
        <f>'将来負担比率（分子）の構造'!K$51</f>
        <v>5919</v>
      </c>
      <c r="K57" s="137"/>
      <c r="L57" s="137"/>
      <c r="M57" s="137">
        <f>'将来負担比率（分子）の構造'!L$51</f>
        <v>5176</v>
      </c>
      <c r="N57" s="137"/>
      <c r="O57" s="137"/>
      <c r="P57" s="137">
        <f>'将来負担比率（分子）の構造'!M$51</f>
        <v>5713</v>
      </c>
    </row>
    <row r="58" spans="1:16">
      <c r="A58" s="137" t="s">
        <v>35</v>
      </c>
      <c r="B58" s="137"/>
      <c r="C58" s="137"/>
      <c r="D58" s="137">
        <f>'将来負担比率（分子）の構造'!I$50</f>
        <v>5495</v>
      </c>
      <c r="E58" s="137"/>
      <c r="F58" s="137"/>
      <c r="G58" s="137">
        <f>'将来負担比率（分子）の構造'!J$50</f>
        <v>5533</v>
      </c>
      <c r="H58" s="137"/>
      <c r="I58" s="137"/>
      <c r="J58" s="137">
        <f>'将来負担比率（分子）の構造'!K$50</f>
        <v>6171</v>
      </c>
      <c r="K58" s="137"/>
      <c r="L58" s="137"/>
      <c r="M58" s="137">
        <f>'将来負担比率（分子）の構造'!L$50</f>
        <v>6473</v>
      </c>
      <c r="N58" s="137"/>
      <c r="O58" s="137"/>
      <c r="P58" s="137">
        <f>'将来負担比率（分子）の構造'!M$50</f>
        <v>7322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565</v>
      </c>
      <c r="C61" s="137"/>
      <c r="D61" s="137"/>
      <c r="E61" s="137">
        <f>'将来負担比率（分子）の構造'!J$46</f>
        <v>200</v>
      </c>
      <c r="F61" s="137"/>
      <c r="G61" s="137"/>
      <c r="H61" s="137">
        <f>'将来負担比率（分子）の構造'!K$46</f>
        <v>172</v>
      </c>
      <c r="I61" s="137"/>
      <c r="J61" s="137"/>
      <c r="K61" s="137">
        <f>'将来負担比率（分子）の構造'!L$46</f>
        <v>154</v>
      </c>
      <c r="L61" s="137"/>
      <c r="M61" s="137"/>
      <c r="N61" s="137">
        <f>'将来負担比率（分子）の構造'!M$46</f>
        <v>128</v>
      </c>
      <c r="O61" s="137"/>
      <c r="P61" s="137"/>
    </row>
    <row r="62" spans="1:16">
      <c r="A62" s="137" t="s">
        <v>29</v>
      </c>
      <c r="B62" s="137">
        <f>'将来負担比率（分子）の構造'!I$45</f>
        <v>10785</v>
      </c>
      <c r="C62" s="137"/>
      <c r="D62" s="137"/>
      <c r="E62" s="137">
        <f>'将来負担比率（分子）の構造'!J$45</f>
        <v>10576</v>
      </c>
      <c r="F62" s="137"/>
      <c r="G62" s="137"/>
      <c r="H62" s="137">
        <f>'将来負担比率（分子）の構造'!K$45</f>
        <v>9939</v>
      </c>
      <c r="I62" s="137"/>
      <c r="J62" s="137"/>
      <c r="K62" s="137">
        <f>'将来負担比率（分子）の構造'!L$45</f>
        <v>9374</v>
      </c>
      <c r="L62" s="137"/>
      <c r="M62" s="137"/>
      <c r="N62" s="137">
        <f>'将来負担比率（分子）の構造'!M$45</f>
        <v>9220</v>
      </c>
      <c r="O62" s="137"/>
      <c r="P62" s="137"/>
    </row>
    <row r="63" spans="1:16">
      <c r="A63" s="137" t="s">
        <v>28</v>
      </c>
      <c r="B63" s="137">
        <f>'将来負担比率（分子）の構造'!I$44</f>
        <v>40</v>
      </c>
      <c r="C63" s="137"/>
      <c r="D63" s="137"/>
      <c r="E63" s="137">
        <f>'将来負担比率（分子）の構造'!J$44</f>
        <v>29</v>
      </c>
      <c r="F63" s="137"/>
      <c r="G63" s="137"/>
      <c r="H63" s="137">
        <f>'将来負担比率（分子）の構造'!K$44</f>
        <v>17</v>
      </c>
      <c r="I63" s="137"/>
      <c r="J63" s="137"/>
      <c r="K63" s="137">
        <f>'将来負担比率（分子）の構造'!L$44</f>
        <v>9</v>
      </c>
      <c r="L63" s="137"/>
      <c r="M63" s="137"/>
      <c r="N63" s="137">
        <f>'将来負担比率（分子）の構造'!M$44</f>
        <v>4</v>
      </c>
      <c r="O63" s="137"/>
      <c r="P63" s="137"/>
    </row>
    <row r="64" spans="1:16">
      <c r="A64" s="137" t="s">
        <v>27</v>
      </c>
      <c r="B64" s="137">
        <f>'将来負担比率（分子）の構造'!I$43</f>
        <v>15502</v>
      </c>
      <c r="C64" s="137"/>
      <c r="D64" s="137"/>
      <c r="E64" s="137">
        <f>'将来負担比率（分子）の構造'!J$43</f>
        <v>14746</v>
      </c>
      <c r="F64" s="137"/>
      <c r="G64" s="137"/>
      <c r="H64" s="137">
        <f>'将来負担比率（分子）の構造'!K$43</f>
        <v>13899</v>
      </c>
      <c r="I64" s="137"/>
      <c r="J64" s="137"/>
      <c r="K64" s="137">
        <f>'将来負担比率（分子）の構造'!L$43</f>
        <v>13049</v>
      </c>
      <c r="L64" s="137"/>
      <c r="M64" s="137"/>
      <c r="N64" s="137">
        <f>'将来負担比率（分子）の構造'!M$43</f>
        <v>12436</v>
      </c>
      <c r="O64" s="137"/>
      <c r="P64" s="137"/>
    </row>
    <row r="65" spans="1:16">
      <c r="A65" s="137" t="s">
        <v>26</v>
      </c>
      <c r="B65" s="137">
        <f>'将来負担比率（分子）の構造'!I$42</f>
        <v>2605</v>
      </c>
      <c r="C65" s="137"/>
      <c r="D65" s="137"/>
      <c r="E65" s="137">
        <f>'将来負担比率（分子）の構造'!J$42</f>
        <v>3041</v>
      </c>
      <c r="F65" s="137"/>
      <c r="G65" s="137"/>
      <c r="H65" s="137">
        <f>'将来負担比率（分子）の構造'!K$42</f>
        <v>2471</v>
      </c>
      <c r="I65" s="137"/>
      <c r="J65" s="137"/>
      <c r="K65" s="137">
        <f>'将来負担比率（分子）の構造'!L$42</f>
        <v>2059</v>
      </c>
      <c r="L65" s="137"/>
      <c r="M65" s="137"/>
      <c r="N65" s="137">
        <f>'将来負担比率（分子）の構造'!M$42</f>
        <v>1602</v>
      </c>
      <c r="O65" s="137"/>
      <c r="P65" s="137"/>
    </row>
    <row r="66" spans="1:16">
      <c r="A66" s="137" t="s">
        <v>25</v>
      </c>
      <c r="B66" s="137">
        <f>'将来負担比率（分子）の構造'!I$41</f>
        <v>46348</v>
      </c>
      <c r="C66" s="137"/>
      <c r="D66" s="137"/>
      <c r="E66" s="137">
        <f>'将来負担比率（分子）の構造'!J$41</f>
        <v>46377</v>
      </c>
      <c r="F66" s="137"/>
      <c r="G66" s="137"/>
      <c r="H66" s="137">
        <f>'将来負担比率（分子）の構造'!K$41</f>
        <v>46518</v>
      </c>
      <c r="I66" s="137"/>
      <c r="J66" s="137"/>
      <c r="K66" s="137">
        <f>'将来負担比率（分子）の構造'!L$41</f>
        <v>46337</v>
      </c>
      <c r="L66" s="137"/>
      <c r="M66" s="137"/>
      <c r="N66" s="137">
        <f>'将来負担比率（分子）の構造'!M$41</f>
        <v>46550</v>
      </c>
      <c r="O66" s="137"/>
      <c r="P66" s="137"/>
    </row>
    <row r="67" spans="1:16">
      <c r="A67" s="137" t="s">
        <v>63</v>
      </c>
      <c r="B67" s="137" t="e">
        <f>NA()</f>
        <v>#N/A</v>
      </c>
      <c r="C67" s="137">
        <f>IF(ISNUMBER('将来負担比率（分子）の構造'!I$53), IF('将来負担比率（分子）の構造'!I$53 &lt; 0, 0, '将来負担比率（分子）の構造'!I$53), NA())</f>
        <v>19152</v>
      </c>
      <c r="D67" s="137" t="e">
        <f>NA()</f>
        <v>#N/A</v>
      </c>
      <c r="E67" s="137" t="e">
        <f>NA()</f>
        <v>#N/A</v>
      </c>
      <c r="F67" s="137">
        <f>IF(ISNUMBER('将来負担比率（分子）の構造'!J$53), IF('将来負担比率（分子）の構造'!J$53 &lt; 0, 0, '将来負担比率（分子）の構造'!J$53), NA())</f>
        <v>18657</v>
      </c>
      <c r="G67" s="137" t="e">
        <f>NA()</f>
        <v>#N/A</v>
      </c>
      <c r="H67" s="137" t="e">
        <f>NA()</f>
        <v>#N/A</v>
      </c>
      <c r="I67" s="137">
        <f>IF(ISNUMBER('将来負担比率（分子）の構造'!K$53), IF('将来負担比率（分子）の構造'!K$53 &lt; 0, 0, '将来負担比率（分子）の構造'!K$53), NA())</f>
        <v>17394</v>
      </c>
      <c r="J67" s="137" t="e">
        <f>NA()</f>
        <v>#N/A</v>
      </c>
      <c r="K67" s="137" t="e">
        <f>NA()</f>
        <v>#N/A</v>
      </c>
      <c r="L67" s="137">
        <f>IF(ISNUMBER('将来負担比率（分子）の構造'!L$53), IF('将来負担比率（分子）の構造'!L$53 &lt; 0, 0, '将来負担比率（分子）の構造'!L$53), NA())</f>
        <v>15898</v>
      </c>
      <c r="M67" s="137" t="e">
        <f>NA()</f>
        <v>#N/A</v>
      </c>
      <c r="N67" s="137" t="e">
        <f>NA()</f>
        <v>#N/A</v>
      </c>
      <c r="O67" s="137">
        <f>IF(ISNUMBER('将来負担比率（分子）の構造'!M$53), IF('将来負担比率（分子）の構造'!M$53 &lt; 0, 0, '将来負担比率（分子）の構造'!M$53), NA())</f>
        <v>13488</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22352256</v>
      </c>
      <c r="S5" s="671"/>
      <c r="T5" s="671"/>
      <c r="U5" s="671"/>
      <c r="V5" s="671"/>
      <c r="W5" s="671"/>
      <c r="X5" s="671"/>
      <c r="Y5" s="718"/>
      <c r="Z5" s="731">
        <v>42.9</v>
      </c>
      <c r="AA5" s="731"/>
      <c r="AB5" s="731"/>
      <c r="AC5" s="731"/>
      <c r="AD5" s="732">
        <v>21300073</v>
      </c>
      <c r="AE5" s="732"/>
      <c r="AF5" s="732"/>
      <c r="AG5" s="732"/>
      <c r="AH5" s="732"/>
      <c r="AI5" s="732"/>
      <c r="AJ5" s="732"/>
      <c r="AK5" s="732"/>
      <c r="AL5" s="719">
        <v>74.2</v>
      </c>
      <c r="AM5" s="688"/>
      <c r="AN5" s="688"/>
      <c r="AO5" s="720"/>
      <c r="AP5" s="707" t="s">
        <v>209</v>
      </c>
      <c r="AQ5" s="708"/>
      <c r="AR5" s="708"/>
      <c r="AS5" s="708"/>
      <c r="AT5" s="708"/>
      <c r="AU5" s="708"/>
      <c r="AV5" s="708"/>
      <c r="AW5" s="708"/>
      <c r="AX5" s="708"/>
      <c r="AY5" s="708"/>
      <c r="AZ5" s="708"/>
      <c r="BA5" s="708"/>
      <c r="BB5" s="708"/>
      <c r="BC5" s="708"/>
      <c r="BD5" s="708"/>
      <c r="BE5" s="708"/>
      <c r="BF5" s="709"/>
      <c r="BG5" s="620">
        <v>21300073</v>
      </c>
      <c r="BH5" s="621"/>
      <c r="BI5" s="621"/>
      <c r="BJ5" s="621"/>
      <c r="BK5" s="621"/>
      <c r="BL5" s="621"/>
      <c r="BM5" s="621"/>
      <c r="BN5" s="622"/>
      <c r="BO5" s="673">
        <v>95.3</v>
      </c>
      <c r="BP5" s="673"/>
      <c r="BQ5" s="673"/>
      <c r="BR5" s="673"/>
      <c r="BS5" s="674">
        <v>272620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391386</v>
      </c>
      <c r="S6" s="621"/>
      <c r="T6" s="621"/>
      <c r="U6" s="621"/>
      <c r="V6" s="621"/>
      <c r="W6" s="621"/>
      <c r="X6" s="621"/>
      <c r="Y6" s="622"/>
      <c r="Z6" s="673">
        <v>0.8</v>
      </c>
      <c r="AA6" s="673"/>
      <c r="AB6" s="673"/>
      <c r="AC6" s="673"/>
      <c r="AD6" s="674">
        <v>391386</v>
      </c>
      <c r="AE6" s="674"/>
      <c r="AF6" s="674"/>
      <c r="AG6" s="674"/>
      <c r="AH6" s="674"/>
      <c r="AI6" s="674"/>
      <c r="AJ6" s="674"/>
      <c r="AK6" s="674"/>
      <c r="AL6" s="643">
        <v>1.4</v>
      </c>
      <c r="AM6" s="675"/>
      <c r="AN6" s="675"/>
      <c r="AO6" s="676"/>
      <c r="AP6" s="617" t="s">
        <v>214</v>
      </c>
      <c r="AQ6" s="618"/>
      <c r="AR6" s="618"/>
      <c r="AS6" s="618"/>
      <c r="AT6" s="618"/>
      <c r="AU6" s="618"/>
      <c r="AV6" s="618"/>
      <c r="AW6" s="618"/>
      <c r="AX6" s="618"/>
      <c r="AY6" s="618"/>
      <c r="AZ6" s="618"/>
      <c r="BA6" s="618"/>
      <c r="BB6" s="618"/>
      <c r="BC6" s="618"/>
      <c r="BD6" s="618"/>
      <c r="BE6" s="618"/>
      <c r="BF6" s="619"/>
      <c r="BG6" s="620">
        <v>21300073</v>
      </c>
      <c r="BH6" s="621"/>
      <c r="BI6" s="621"/>
      <c r="BJ6" s="621"/>
      <c r="BK6" s="621"/>
      <c r="BL6" s="621"/>
      <c r="BM6" s="621"/>
      <c r="BN6" s="622"/>
      <c r="BO6" s="673">
        <v>95.3</v>
      </c>
      <c r="BP6" s="673"/>
      <c r="BQ6" s="673"/>
      <c r="BR6" s="673"/>
      <c r="BS6" s="674">
        <v>272620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364483</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364450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18058</v>
      </c>
      <c r="S7" s="621"/>
      <c r="T7" s="621"/>
      <c r="U7" s="621"/>
      <c r="V7" s="621"/>
      <c r="W7" s="621"/>
      <c r="X7" s="621"/>
      <c r="Y7" s="622"/>
      <c r="Z7" s="673">
        <v>0</v>
      </c>
      <c r="AA7" s="673"/>
      <c r="AB7" s="673"/>
      <c r="AC7" s="673"/>
      <c r="AD7" s="674">
        <v>18058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9612980</v>
      </c>
      <c r="BH7" s="621"/>
      <c r="BI7" s="621"/>
      <c r="BJ7" s="621"/>
      <c r="BK7" s="621"/>
      <c r="BL7" s="621"/>
      <c r="BM7" s="621"/>
      <c r="BN7" s="622"/>
      <c r="BO7" s="673">
        <v>43</v>
      </c>
      <c r="BP7" s="673"/>
      <c r="BQ7" s="673"/>
      <c r="BR7" s="673"/>
      <c r="BS7" s="674">
        <v>272620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6171717</v>
      </c>
      <c r="CS7" s="621"/>
      <c r="CT7" s="621"/>
      <c r="CU7" s="621"/>
      <c r="CV7" s="621"/>
      <c r="CW7" s="621"/>
      <c r="CX7" s="621"/>
      <c r="CY7" s="622"/>
      <c r="CZ7" s="673">
        <v>12.2</v>
      </c>
      <c r="DA7" s="673"/>
      <c r="DB7" s="673"/>
      <c r="DC7" s="673"/>
      <c r="DD7" s="626">
        <v>65742</v>
      </c>
      <c r="DE7" s="621"/>
      <c r="DF7" s="621"/>
      <c r="DG7" s="621"/>
      <c r="DH7" s="621"/>
      <c r="DI7" s="621"/>
      <c r="DJ7" s="621"/>
      <c r="DK7" s="621"/>
      <c r="DL7" s="621"/>
      <c r="DM7" s="621"/>
      <c r="DN7" s="621"/>
      <c r="DO7" s="621"/>
      <c r="DP7" s="622"/>
      <c r="DQ7" s="626">
        <v>5642195</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79194</v>
      </c>
      <c r="S8" s="621"/>
      <c r="T8" s="621"/>
      <c r="U8" s="621"/>
      <c r="V8" s="621"/>
      <c r="W8" s="621"/>
      <c r="X8" s="621"/>
      <c r="Y8" s="622"/>
      <c r="Z8" s="673">
        <v>0.2</v>
      </c>
      <c r="AA8" s="673"/>
      <c r="AB8" s="673"/>
      <c r="AC8" s="673"/>
      <c r="AD8" s="674">
        <v>79194</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263495</v>
      </c>
      <c r="BH8" s="621"/>
      <c r="BI8" s="621"/>
      <c r="BJ8" s="621"/>
      <c r="BK8" s="621"/>
      <c r="BL8" s="621"/>
      <c r="BM8" s="621"/>
      <c r="BN8" s="622"/>
      <c r="BO8" s="673">
        <v>1.2</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19757064</v>
      </c>
      <c r="CS8" s="621"/>
      <c r="CT8" s="621"/>
      <c r="CU8" s="621"/>
      <c r="CV8" s="621"/>
      <c r="CW8" s="621"/>
      <c r="CX8" s="621"/>
      <c r="CY8" s="622"/>
      <c r="CZ8" s="673">
        <v>38.9</v>
      </c>
      <c r="DA8" s="673"/>
      <c r="DB8" s="673"/>
      <c r="DC8" s="673"/>
      <c r="DD8" s="626">
        <v>336823</v>
      </c>
      <c r="DE8" s="621"/>
      <c r="DF8" s="621"/>
      <c r="DG8" s="621"/>
      <c r="DH8" s="621"/>
      <c r="DI8" s="621"/>
      <c r="DJ8" s="621"/>
      <c r="DK8" s="621"/>
      <c r="DL8" s="621"/>
      <c r="DM8" s="621"/>
      <c r="DN8" s="621"/>
      <c r="DO8" s="621"/>
      <c r="DP8" s="622"/>
      <c r="DQ8" s="626">
        <v>9598687</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58485</v>
      </c>
      <c r="S9" s="621"/>
      <c r="T9" s="621"/>
      <c r="U9" s="621"/>
      <c r="V9" s="621"/>
      <c r="W9" s="621"/>
      <c r="X9" s="621"/>
      <c r="Y9" s="622"/>
      <c r="Z9" s="673">
        <v>0.1</v>
      </c>
      <c r="AA9" s="673"/>
      <c r="AB9" s="673"/>
      <c r="AC9" s="673"/>
      <c r="AD9" s="674">
        <v>58485</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7722861</v>
      </c>
      <c r="BH9" s="621"/>
      <c r="BI9" s="621"/>
      <c r="BJ9" s="621"/>
      <c r="BK9" s="621"/>
      <c r="BL9" s="621"/>
      <c r="BM9" s="621"/>
      <c r="BN9" s="622"/>
      <c r="BO9" s="673">
        <v>34.6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3646120</v>
      </c>
      <c r="CS9" s="621"/>
      <c r="CT9" s="621"/>
      <c r="CU9" s="621"/>
      <c r="CV9" s="621"/>
      <c r="CW9" s="621"/>
      <c r="CX9" s="621"/>
      <c r="CY9" s="622"/>
      <c r="CZ9" s="673">
        <v>7.2</v>
      </c>
      <c r="DA9" s="673"/>
      <c r="DB9" s="673"/>
      <c r="DC9" s="673"/>
      <c r="DD9" s="626">
        <v>277007</v>
      </c>
      <c r="DE9" s="621"/>
      <c r="DF9" s="621"/>
      <c r="DG9" s="621"/>
      <c r="DH9" s="621"/>
      <c r="DI9" s="621"/>
      <c r="DJ9" s="621"/>
      <c r="DK9" s="621"/>
      <c r="DL9" s="621"/>
      <c r="DM9" s="621"/>
      <c r="DN9" s="621"/>
      <c r="DO9" s="621"/>
      <c r="DP9" s="622"/>
      <c r="DQ9" s="626">
        <v>3081931</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2431633</v>
      </c>
      <c r="S10" s="621"/>
      <c r="T10" s="621"/>
      <c r="U10" s="621"/>
      <c r="V10" s="621"/>
      <c r="W10" s="621"/>
      <c r="X10" s="621"/>
      <c r="Y10" s="622"/>
      <c r="Z10" s="673">
        <v>4.7</v>
      </c>
      <c r="AA10" s="673"/>
      <c r="AB10" s="673"/>
      <c r="AC10" s="673"/>
      <c r="AD10" s="674">
        <v>2431633</v>
      </c>
      <c r="AE10" s="674"/>
      <c r="AF10" s="674"/>
      <c r="AG10" s="674"/>
      <c r="AH10" s="674"/>
      <c r="AI10" s="674"/>
      <c r="AJ10" s="674"/>
      <c r="AK10" s="674"/>
      <c r="AL10" s="643">
        <v>8.5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501517</v>
      </c>
      <c r="BH10" s="621"/>
      <c r="BI10" s="621"/>
      <c r="BJ10" s="621"/>
      <c r="BK10" s="621"/>
      <c r="BL10" s="621"/>
      <c r="BM10" s="621"/>
      <c r="BN10" s="622"/>
      <c r="BO10" s="673">
        <v>2.2000000000000002</v>
      </c>
      <c r="BP10" s="673"/>
      <c r="BQ10" s="673"/>
      <c r="BR10" s="673"/>
      <c r="BS10" s="626">
        <v>83610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72360</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72240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174441</v>
      </c>
      <c r="S11" s="621"/>
      <c r="T11" s="621"/>
      <c r="U11" s="621"/>
      <c r="V11" s="621"/>
      <c r="W11" s="621"/>
      <c r="X11" s="621"/>
      <c r="Y11" s="622"/>
      <c r="Z11" s="673">
        <v>0.3</v>
      </c>
      <c r="AA11" s="673"/>
      <c r="AB11" s="673"/>
      <c r="AC11" s="673"/>
      <c r="AD11" s="674">
        <v>174441</v>
      </c>
      <c r="AE11" s="674"/>
      <c r="AF11" s="674"/>
      <c r="AG11" s="674"/>
      <c r="AH11" s="674"/>
      <c r="AI11" s="674"/>
      <c r="AJ11" s="674"/>
      <c r="AK11" s="674"/>
      <c r="AL11" s="643">
        <v>0.6</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1125107</v>
      </c>
      <c r="BH11" s="621"/>
      <c r="BI11" s="621"/>
      <c r="BJ11" s="621"/>
      <c r="BK11" s="621"/>
      <c r="BL11" s="621"/>
      <c r="BM11" s="621"/>
      <c r="BN11" s="622"/>
      <c r="BO11" s="673">
        <v>5</v>
      </c>
      <c r="BP11" s="673"/>
      <c r="BQ11" s="673"/>
      <c r="BR11" s="673"/>
      <c r="BS11" s="626">
        <v>189010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939083</v>
      </c>
      <c r="CS11" s="621"/>
      <c r="CT11" s="621"/>
      <c r="CU11" s="621"/>
      <c r="CV11" s="621"/>
      <c r="CW11" s="621"/>
      <c r="CX11" s="621"/>
      <c r="CY11" s="622"/>
      <c r="CZ11" s="673">
        <v>1.8</v>
      </c>
      <c r="DA11" s="673"/>
      <c r="DB11" s="673"/>
      <c r="DC11" s="673"/>
      <c r="DD11" s="626">
        <v>335564</v>
      </c>
      <c r="DE11" s="621"/>
      <c r="DF11" s="621"/>
      <c r="DG11" s="621"/>
      <c r="DH11" s="621"/>
      <c r="DI11" s="621"/>
      <c r="DJ11" s="621"/>
      <c r="DK11" s="621"/>
      <c r="DL11" s="621"/>
      <c r="DM11" s="621"/>
      <c r="DN11" s="621"/>
      <c r="DO11" s="621"/>
      <c r="DP11" s="622"/>
      <c r="DQ11" s="626">
        <v>642282</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10235699</v>
      </c>
      <c r="BH12" s="621"/>
      <c r="BI12" s="621"/>
      <c r="BJ12" s="621"/>
      <c r="BK12" s="621"/>
      <c r="BL12" s="621"/>
      <c r="BM12" s="621"/>
      <c r="BN12" s="622"/>
      <c r="BO12" s="673">
        <v>45.8</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365725</v>
      </c>
      <c r="CS12" s="621"/>
      <c r="CT12" s="621"/>
      <c r="CU12" s="621"/>
      <c r="CV12" s="621"/>
      <c r="CW12" s="621"/>
      <c r="CX12" s="621"/>
      <c r="CY12" s="622"/>
      <c r="CZ12" s="673">
        <v>0.7</v>
      </c>
      <c r="DA12" s="673"/>
      <c r="DB12" s="673"/>
      <c r="DC12" s="673"/>
      <c r="DD12" s="626">
        <v>204</v>
      </c>
      <c r="DE12" s="621"/>
      <c r="DF12" s="621"/>
      <c r="DG12" s="621"/>
      <c r="DH12" s="621"/>
      <c r="DI12" s="621"/>
      <c r="DJ12" s="621"/>
      <c r="DK12" s="621"/>
      <c r="DL12" s="621"/>
      <c r="DM12" s="621"/>
      <c r="DN12" s="621"/>
      <c r="DO12" s="621"/>
      <c r="DP12" s="622"/>
      <c r="DQ12" s="626">
        <v>153083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104468</v>
      </c>
      <c r="S13" s="621"/>
      <c r="T13" s="621"/>
      <c r="U13" s="621"/>
      <c r="V13" s="621"/>
      <c r="W13" s="621"/>
      <c r="X13" s="621"/>
      <c r="Y13" s="622"/>
      <c r="Z13" s="673">
        <v>0.2</v>
      </c>
      <c r="AA13" s="673"/>
      <c r="AB13" s="673"/>
      <c r="AC13" s="673"/>
      <c r="AD13" s="674">
        <v>104468</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10217517</v>
      </c>
      <c r="BH13" s="621"/>
      <c r="BI13" s="621"/>
      <c r="BJ13" s="621"/>
      <c r="BK13" s="621"/>
      <c r="BL13" s="621"/>
      <c r="BM13" s="621"/>
      <c r="BN13" s="622"/>
      <c r="BO13" s="673">
        <v>45.7</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5660762</v>
      </c>
      <c r="CS13" s="621"/>
      <c r="CT13" s="621"/>
      <c r="CU13" s="621"/>
      <c r="CV13" s="621"/>
      <c r="CW13" s="621"/>
      <c r="CX13" s="621"/>
      <c r="CY13" s="622"/>
      <c r="CZ13" s="673">
        <v>11.1</v>
      </c>
      <c r="DA13" s="673"/>
      <c r="DB13" s="673"/>
      <c r="DC13" s="673"/>
      <c r="DD13" s="626">
        <v>2559592</v>
      </c>
      <c r="DE13" s="621"/>
      <c r="DF13" s="621"/>
      <c r="DG13" s="621"/>
      <c r="DH13" s="621"/>
      <c r="DI13" s="621"/>
      <c r="DJ13" s="621"/>
      <c r="DK13" s="621"/>
      <c r="DL13" s="621"/>
      <c r="DM13" s="621"/>
      <c r="DN13" s="621"/>
      <c r="DO13" s="621"/>
      <c r="DP13" s="622"/>
      <c r="DQ13" s="626">
        <v>3830945</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310496</v>
      </c>
      <c r="BH14" s="621"/>
      <c r="BI14" s="621"/>
      <c r="BJ14" s="621"/>
      <c r="BK14" s="621"/>
      <c r="BL14" s="621"/>
      <c r="BM14" s="621"/>
      <c r="BN14" s="622"/>
      <c r="BO14" s="673">
        <v>1.4</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1750652</v>
      </c>
      <c r="CS14" s="621"/>
      <c r="CT14" s="621"/>
      <c r="CU14" s="621"/>
      <c r="CV14" s="621"/>
      <c r="CW14" s="621"/>
      <c r="CX14" s="621"/>
      <c r="CY14" s="622"/>
      <c r="CZ14" s="673">
        <v>3.4</v>
      </c>
      <c r="DA14" s="673"/>
      <c r="DB14" s="673"/>
      <c r="DC14" s="673"/>
      <c r="DD14" s="626">
        <v>54916</v>
      </c>
      <c r="DE14" s="621"/>
      <c r="DF14" s="621"/>
      <c r="DG14" s="621"/>
      <c r="DH14" s="621"/>
      <c r="DI14" s="621"/>
      <c r="DJ14" s="621"/>
      <c r="DK14" s="621"/>
      <c r="DL14" s="621"/>
      <c r="DM14" s="621"/>
      <c r="DN14" s="621"/>
      <c r="DO14" s="621"/>
      <c r="DP14" s="622"/>
      <c r="DQ14" s="626">
        <v>1674520</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101140</v>
      </c>
      <c r="S15" s="621"/>
      <c r="T15" s="621"/>
      <c r="U15" s="621"/>
      <c r="V15" s="621"/>
      <c r="W15" s="621"/>
      <c r="X15" s="621"/>
      <c r="Y15" s="622"/>
      <c r="Z15" s="673">
        <v>0.2</v>
      </c>
      <c r="AA15" s="673"/>
      <c r="AB15" s="673"/>
      <c r="AC15" s="673"/>
      <c r="AD15" s="674">
        <v>101140</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1140898</v>
      </c>
      <c r="BH15" s="621"/>
      <c r="BI15" s="621"/>
      <c r="BJ15" s="621"/>
      <c r="BK15" s="621"/>
      <c r="BL15" s="621"/>
      <c r="BM15" s="621"/>
      <c r="BN15" s="622"/>
      <c r="BO15" s="673">
        <v>5.0999999999999996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6845237</v>
      </c>
      <c r="CS15" s="621"/>
      <c r="CT15" s="621"/>
      <c r="CU15" s="621"/>
      <c r="CV15" s="621"/>
      <c r="CW15" s="621"/>
      <c r="CX15" s="621"/>
      <c r="CY15" s="622"/>
      <c r="CZ15" s="673">
        <v>13.5</v>
      </c>
      <c r="DA15" s="673"/>
      <c r="DB15" s="673"/>
      <c r="DC15" s="673"/>
      <c r="DD15" s="626">
        <v>2576932</v>
      </c>
      <c r="DE15" s="621"/>
      <c r="DF15" s="621"/>
      <c r="DG15" s="621"/>
      <c r="DH15" s="621"/>
      <c r="DI15" s="621"/>
      <c r="DJ15" s="621"/>
      <c r="DK15" s="621"/>
      <c r="DL15" s="621"/>
      <c r="DM15" s="621"/>
      <c r="DN15" s="621"/>
      <c r="DO15" s="621"/>
      <c r="DP15" s="622"/>
      <c r="DQ15" s="626">
        <v>3643663</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4562523</v>
      </c>
      <c r="S16" s="621"/>
      <c r="T16" s="621"/>
      <c r="U16" s="621"/>
      <c r="V16" s="621"/>
      <c r="W16" s="621"/>
      <c r="X16" s="621"/>
      <c r="Y16" s="622"/>
      <c r="Z16" s="673">
        <v>8.8000000000000007</v>
      </c>
      <c r="AA16" s="673"/>
      <c r="AB16" s="673"/>
      <c r="AC16" s="673"/>
      <c r="AD16" s="674">
        <v>3907858</v>
      </c>
      <c r="AE16" s="674"/>
      <c r="AF16" s="674"/>
      <c r="AG16" s="674"/>
      <c r="AH16" s="674"/>
      <c r="AI16" s="674"/>
      <c r="AJ16" s="674"/>
      <c r="AK16" s="674"/>
      <c r="AL16" s="643">
        <v>13.6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3144</v>
      </c>
      <c r="CS16" s="621"/>
      <c r="CT16" s="621"/>
      <c r="CU16" s="621"/>
      <c r="CV16" s="621"/>
      <c r="CW16" s="621"/>
      <c r="CX16" s="621"/>
      <c r="CY16" s="622"/>
      <c r="CZ16" s="673">
        <v>0</v>
      </c>
      <c r="DA16" s="673"/>
      <c r="DB16" s="673"/>
      <c r="DC16" s="673"/>
      <c r="DD16" s="626" t="s">
        <v>111</v>
      </c>
      <c r="DE16" s="621"/>
      <c r="DF16" s="621"/>
      <c r="DG16" s="621"/>
      <c r="DH16" s="621"/>
      <c r="DI16" s="621"/>
      <c r="DJ16" s="621"/>
      <c r="DK16" s="621"/>
      <c r="DL16" s="621"/>
      <c r="DM16" s="621"/>
      <c r="DN16" s="621"/>
      <c r="DO16" s="621"/>
      <c r="DP16" s="622"/>
      <c r="DQ16" s="626">
        <v>3144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3907858</v>
      </c>
      <c r="S17" s="621"/>
      <c r="T17" s="621"/>
      <c r="U17" s="621"/>
      <c r="V17" s="621"/>
      <c r="W17" s="621"/>
      <c r="X17" s="621"/>
      <c r="Y17" s="622"/>
      <c r="Z17" s="673">
        <v>7.5</v>
      </c>
      <c r="AA17" s="673"/>
      <c r="AB17" s="673"/>
      <c r="AC17" s="673"/>
      <c r="AD17" s="674">
        <v>3907858</v>
      </c>
      <c r="AE17" s="674"/>
      <c r="AF17" s="674"/>
      <c r="AG17" s="674"/>
      <c r="AH17" s="674"/>
      <c r="AI17" s="674"/>
      <c r="AJ17" s="674"/>
      <c r="AK17" s="674"/>
      <c r="AL17" s="643">
        <v>13.6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5207728</v>
      </c>
      <c r="CS17" s="621"/>
      <c r="CT17" s="621"/>
      <c r="CU17" s="621"/>
      <c r="CV17" s="621"/>
      <c r="CW17" s="621"/>
      <c r="CX17" s="621"/>
      <c r="CY17" s="622"/>
      <c r="CZ17" s="673">
        <v>10.3</v>
      </c>
      <c r="DA17" s="673"/>
      <c r="DB17" s="673"/>
      <c r="DC17" s="673"/>
      <c r="DD17" s="626" t="s">
        <v>111</v>
      </c>
      <c r="DE17" s="621"/>
      <c r="DF17" s="621"/>
      <c r="DG17" s="621"/>
      <c r="DH17" s="621"/>
      <c r="DI17" s="621"/>
      <c r="DJ17" s="621"/>
      <c r="DK17" s="621"/>
      <c r="DL17" s="621"/>
      <c r="DM17" s="621"/>
      <c r="DN17" s="621"/>
      <c r="DO17" s="621"/>
      <c r="DP17" s="622"/>
      <c r="DQ17" s="626">
        <v>5175507</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643499</v>
      </c>
      <c r="S18" s="621"/>
      <c r="T18" s="621"/>
      <c r="U18" s="621"/>
      <c r="V18" s="621"/>
      <c r="W18" s="621"/>
      <c r="X18" s="621"/>
      <c r="Y18" s="622"/>
      <c r="Z18" s="673">
        <v>1.2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11166</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1052183</v>
      </c>
      <c r="BH19" s="621"/>
      <c r="BI19" s="621"/>
      <c r="BJ19" s="621"/>
      <c r="BK19" s="621"/>
      <c r="BL19" s="621"/>
      <c r="BM19" s="621"/>
      <c r="BN19" s="622"/>
      <c r="BO19" s="673">
        <v>4.7</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30273584</v>
      </c>
      <c r="S20" s="621"/>
      <c r="T20" s="621"/>
      <c r="U20" s="621"/>
      <c r="V20" s="621"/>
      <c r="W20" s="621"/>
      <c r="X20" s="621"/>
      <c r="Y20" s="622"/>
      <c r="Z20" s="673">
        <v>58.1</v>
      </c>
      <c r="AA20" s="673"/>
      <c r="AB20" s="673"/>
      <c r="AC20" s="673"/>
      <c r="AD20" s="674">
        <v>28566736</v>
      </c>
      <c r="AE20" s="674"/>
      <c r="AF20" s="674"/>
      <c r="AG20" s="674"/>
      <c r="AH20" s="674"/>
      <c r="AI20" s="674"/>
      <c r="AJ20" s="674"/>
      <c r="AK20" s="674"/>
      <c r="AL20" s="643">
        <v>99.5</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1052183</v>
      </c>
      <c r="BH20" s="621"/>
      <c r="BI20" s="621"/>
      <c r="BJ20" s="621"/>
      <c r="BK20" s="621"/>
      <c r="BL20" s="621"/>
      <c r="BM20" s="621"/>
      <c r="BN20" s="622"/>
      <c r="BO20" s="673">
        <v>4.7</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50784075</v>
      </c>
      <c r="CS20" s="621"/>
      <c r="CT20" s="621"/>
      <c r="CU20" s="621"/>
      <c r="CV20" s="621"/>
      <c r="CW20" s="621"/>
      <c r="CX20" s="621"/>
      <c r="CY20" s="622"/>
      <c r="CZ20" s="673">
        <v>100</v>
      </c>
      <c r="DA20" s="673"/>
      <c r="DB20" s="673"/>
      <c r="DC20" s="673"/>
      <c r="DD20" s="626">
        <v>6206780</v>
      </c>
      <c r="DE20" s="621"/>
      <c r="DF20" s="621"/>
      <c r="DG20" s="621"/>
      <c r="DH20" s="621"/>
      <c r="DI20" s="621"/>
      <c r="DJ20" s="621"/>
      <c r="DK20" s="621"/>
      <c r="DL20" s="621"/>
      <c r="DM20" s="621"/>
      <c r="DN20" s="621"/>
      <c r="DO20" s="621"/>
      <c r="DP20" s="622"/>
      <c r="DQ20" s="626">
        <v>33882647</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19926</v>
      </c>
      <c r="S21" s="621"/>
      <c r="T21" s="621"/>
      <c r="U21" s="621"/>
      <c r="V21" s="621"/>
      <c r="W21" s="621"/>
      <c r="X21" s="621"/>
      <c r="Y21" s="622"/>
      <c r="Z21" s="673">
        <v>0</v>
      </c>
      <c r="AA21" s="673"/>
      <c r="AB21" s="673"/>
      <c r="AC21" s="673"/>
      <c r="AD21" s="674">
        <v>19926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231448</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1045907</v>
      </c>
      <c r="S23" s="621"/>
      <c r="T23" s="621"/>
      <c r="U23" s="621"/>
      <c r="V23" s="621"/>
      <c r="W23" s="621"/>
      <c r="X23" s="621"/>
      <c r="Y23" s="622"/>
      <c r="Z23" s="673">
        <v>2</v>
      </c>
      <c r="AA23" s="673"/>
      <c r="AB23" s="673"/>
      <c r="AC23" s="673"/>
      <c r="AD23" s="674">
        <v>124245</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1052183</v>
      </c>
      <c r="BH23" s="621"/>
      <c r="BI23" s="621"/>
      <c r="BJ23" s="621"/>
      <c r="BK23" s="621"/>
      <c r="BL23" s="621"/>
      <c r="BM23" s="621"/>
      <c r="BN23" s="622"/>
      <c r="BO23" s="673">
        <v>4.7</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433912</v>
      </c>
      <c r="S24" s="621"/>
      <c r="T24" s="621"/>
      <c r="U24" s="621"/>
      <c r="V24" s="621"/>
      <c r="W24" s="621"/>
      <c r="X24" s="621"/>
      <c r="Y24" s="622"/>
      <c r="Z24" s="673">
        <v>0.8</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25926640</v>
      </c>
      <c r="CS24" s="671"/>
      <c r="CT24" s="671"/>
      <c r="CU24" s="671"/>
      <c r="CV24" s="671"/>
      <c r="CW24" s="671"/>
      <c r="CX24" s="671"/>
      <c r="CY24" s="718"/>
      <c r="CZ24" s="722">
        <v>51.1</v>
      </c>
      <c r="DA24" s="723"/>
      <c r="DB24" s="723"/>
      <c r="DC24" s="724"/>
      <c r="DD24" s="717">
        <v>17417081</v>
      </c>
      <c r="DE24" s="671"/>
      <c r="DF24" s="671"/>
      <c r="DG24" s="671"/>
      <c r="DH24" s="671"/>
      <c r="DI24" s="671"/>
      <c r="DJ24" s="671"/>
      <c r="DK24" s="718"/>
      <c r="DL24" s="717">
        <v>17107662</v>
      </c>
      <c r="DM24" s="671"/>
      <c r="DN24" s="671"/>
      <c r="DO24" s="671"/>
      <c r="DP24" s="671"/>
      <c r="DQ24" s="671"/>
      <c r="DR24" s="671"/>
      <c r="DS24" s="671"/>
      <c r="DT24" s="671"/>
      <c r="DU24" s="671"/>
      <c r="DV24" s="718"/>
      <c r="DW24" s="719">
        <v>56.5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7426656</v>
      </c>
      <c r="S25" s="621"/>
      <c r="T25" s="621"/>
      <c r="U25" s="621"/>
      <c r="V25" s="621"/>
      <c r="W25" s="621"/>
      <c r="X25" s="621"/>
      <c r="Y25" s="622"/>
      <c r="Z25" s="673">
        <v>14.3</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8350601</v>
      </c>
      <c r="CS25" s="639"/>
      <c r="CT25" s="639"/>
      <c r="CU25" s="639"/>
      <c r="CV25" s="639"/>
      <c r="CW25" s="639"/>
      <c r="CX25" s="639"/>
      <c r="CY25" s="640"/>
      <c r="CZ25" s="623">
        <v>16.399999999999999</v>
      </c>
      <c r="DA25" s="641"/>
      <c r="DB25" s="641"/>
      <c r="DC25" s="642"/>
      <c r="DD25" s="626">
        <v>7832809</v>
      </c>
      <c r="DE25" s="639"/>
      <c r="DF25" s="639"/>
      <c r="DG25" s="639"/>
      <c r="DH25" s="639"/>
      <c r="DI25" s="639"/>
      <c r="DJ25" s="639"/>
      <c r="DK25" s="640"/>
      <c r="DL25" s="626">
        <v>7535883</v>
      </c>
      <c r="DM25" s="639"/>
      <c r="DN25" s="639"/>
      <c r="DO25" s="639"/>
      <c r="DP25" s="639"/>
      <c r="DQ25" s="639"/>
      <c r="DR25" s="639"/>
      <c r="DS25" s="639"/>
      <c r="DT25" s="639"/>
      <c r="DU25" s="639"/>
      <c r="DV25" s="640"/>
      <c r="DW25" s="643">
        <v>24.9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5914979</v>
      </c>
      <c r="CS26" s="621"/>
      <c r="CT26" s="621"/>
      <c r="CU26" s="621"/>
      <c r="CV26" s="621"/>
      <c r="CW26" s="621"/>
      <c r="CX26" s="621"/>
      <c r="CY26" s="622"/>
      <c r="CZ26" s="623">
        <v>11.6</v>
      </c>
      <c r="DA26" s="641"/>
      <c r="DB26" s="641"/>
      <c r="DC26" s="642"/>
      <c r="DD26" s="626">
        <v>5410316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2927498</v>
      </c>
      <c r="S27" s="621"/>
      <c r="T27" s="621"/>
      <c r="U27" s="621"/>
      <c r="V27" s="621"/>
      <c r="W27" s="621"/>
      <c r="X27" s="621"/>
      <c r="Y27" s="622"/>
      <c r="Z27" s="673">
        <v>5.6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22352256</v>
      </c>
      <c r="BH27" s="621"/>
      <c r="BI27" s="621"/>
      <c r="BJ27" s="621"/>
      <c r="BK27" s="621"/>
      <c r="BL27" s="621"/>
      <c r="BM27" s="621"/>
      <c r="BN27" s="622"/>
      <c r="BO27" s="673">
        <v>100</v>
      </c>
      <c r="BP27" s="673"/>
      <c r="BQ27" s="673"/>
      <c r="BR27" s="673"/>
      <c r="BS27" s="626">
        <v>272620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12368311</v>
      </c>
      <c r="CS27" s="639"/>
      <c r="CT27" s="639"/>
      <c r="CU27" s="639"/>
      <c r="CV27" s="639"/>
      <c r="CW27" s="639"/>
      <c r="CX27" s="639"/>
      <c r="CY27" s="640"/>
      <c r="CZ27" s="623">
        <v>24.4</v>
      </c>
      <c r="DA27" s="641"/>
      <c r="DB27" s="641"/>
      <c r="DC27" s="642"/>
      <c r="DD27" s="626">
        <v>4408765</v>
      </c>
      <c r="DE27" s="639"/>
      <c r="DF27" s="639"/>
      <c r="DG27" s="639"/>
      <c r="DH27" s="639"/>
      <c r="DI27" s="639"/>
      <c r="DJ27" s="639"/>
      <c r="DK27" s="640"/>
      <c r="DL27" s="626">
        <v>4408072</v>
      </c>
      <c r="DM27" s="639"/>
      <c r="DN27" s="639"/>
      <c r="DO27" s="639"/>
      <c r="DP27" s="639"/>
      <c r="DQ27" s="639"/>
      <c r="DR27" s="639"/>
      <c r="DS27" s="639"/>
      <c r="DT27" s="639"/>
      <c r="DU27" s="639"/>
      <c r="DV27" s="640"/>
      <c r="DW27" s="643">
        <v>14.5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20158</v>
      </c>
      <c r="S28" s="621"/>
      <c r="T28" s="621"/>
      <c r="U28" s="621"/>
      <c r="V28" s="621"/>
      <c r="W28" s="621"/>
      <c r="X28" s="621"/>
      <c r="Y28" s="622"/>
      <c r="Z28" s="673">
        <v>0</v>
      </c>
      <c r="AA28" s="673"/>
      <c r="AB28" s="673"/>
      <c r="AC28" s="673"/>
      <c r="AD28" s="674">
        <v>6252</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5207728</v>
      </c>
      <c r="CS28" s="621"/>
      <c r="CT28" s="621"/>
      <c r="CU28" s="621"/>
      <c r="CV28" s="621"/>
      <c r="CW28" s="621"/>
      <c r="CX28" s="621"/>
      <c r="CY28" s="622"/>
      <c r="CZ28" s="623">
        <v>10.3</v>
      </c>
      <c r="DA28" s="641"/>
      <c r="DB28" s="641"/>
      <c r="DC28" s="642"/>
      <c r="DD28" s="626">
        <v>5175507</v>
      </c>
      <c r="DE28" s="621"/>
      <c r="DF28" s="621"/>
      <c r="DG28" s="621"/>
      <c r="DH28" s="621"/>
      <c r="DI28" s="621"/>
      <c r="DJ28" s="621"/>
      <c r="DK28" s="622"/>
      <c r="DL28" s="626">
        <v>5163707</v>
      </c>
      <c r="DM28" s="621"/>
      <c r="DN28" s="621"/>
      <c r="DO28" s="621"/>
      <c r="DP28" s="621"/>
      <c r="DQ28" s="621"/>
      <c r="DR28" s="621"/>
      <c r="DS28" s="621"/>
      <c r="DT28" s="621"/>
      <c r="DU28" s="621"/>
      <c r="DV28" s="622"/>
      <c r="DW28" s="643">
        <v>17</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28112</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5207728</v>
      </c>
      <c r="CS29" s="639"/>
      <c r="CT29" s="639"/>
      <c r="CU29" s="639"/>
      <c r="CV29" s="639"/>
      <c r="CW29" s="639"/>
      <c r="CX29" s="639"/>
      <c r="CY29" s="640"/>
      <c r="CZ29" s="623">
        <v>10.3</v>
      </c>
      <c r="DA29" s="641"/>
      <c r="DB29" s="641"/>
      <c r="DC29" s="642"/>
      <c r="DD29" s="626">
        <v>5175507</v>
      </c>
      <c r="DE29" s="639"/>
      <c r="DF29" s="639"/>
      <c r="DG29" s="639"/>
      <c r="DH29" s="639"/>
      <c r="DI29" s="639"/>
      <c r="DJ29" s="639"/>
      <c r="DK29" s="640"/>
      <c r="DL29" s="626">
        <v>5163707</v>
      </c>
      <c r="DM29" s="639"/>
      <c r="DN29" s="639"/>
      <c r="DO29" s="639"/>
      <c r="DP29" s="639"/>
      <c r="DQ29" s="639"/>
      <c r="DR29" s="639"/>
      <c r="DS29" s="639"/>
      <c r="DT29" s="639"/>
      <c r="DU29" s="639"/>
      <c r="DV29" s="640"/>
      <c r="DW29" s="643">
        <v>17</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1317631</v>
      </c>
      <c r="S30" s="621"/>
      <c r="T30" s="621"/>
      <c r="U30" s="621"/>
      <c r="V30" s="621"/>
      <c r="W30" s="621"/>
      <c r="X30" s="621"/>
      <c r="Y30" s="622"/>
      <c r="Z30" s="673">
        <v>2.5</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98.5</v>
      </c>
      <c r="BH30" s="687"/>
      <c r="BI30" s="687"/>
      <c r="BJ30" s="687"/>
      <c r="BK30" s="687"/>
      <c r="BL30" s="687"/>
      <c r="BM30" s="688">
        <v>93</v>
      </c>
      <c r="BN30" s="687"/>
      <c r="BO30" s="687"/>
      <c r="BP30" s="687"/>
      <c r="BQ30" s="689"/>
      <c r="BR30" s="686">
        <v>98.2</v>
      </c>
      <c r="BS30" s="687"/>
      <c r="BT30" s="687"/>
      <c r="BU30" s="687"/>
      <c r="BV30" s="687"/>
      <c r="BW30" s="687"/>
      <c r="BX30" s="688">
        <v>91.9</v>
      </c>
      <c r="BY30" s="687"/>
      <c r="BZ30" s="687"/>
      <c r="CA30" s="687"/>
      <c r="CB30" s="689"/>
      <c r="CD30" s="692"/>
      <c r="CE30" s="693"/>
      <c r="CF30" s="657" t="s">
        <v>293</v>
      </c>
      <c r="CG30" s="654"/>
      <c r="CH30" s="654"/>
      <c r="CI30" s="654"/>
      <c r="CJ30" s="654"/>
      <c r="CK30" s="654"/>
      <c r="CL30" s="654"/>
      <c r="CM30" s="654"/>
      <c r="CN30" s="654"/>
      <c r="CO30" s="654"/>
      <c r="CP30" s="654"/>
      <c r="CQ30" s="655"/>
      <c r="CR30" s="620">
        <v>4798971</v>
      </c>
      <c r="CS30" s="621"/>
      <c r="CT30" s="621"/>
      <c r="CU30" s="621"/>
      <c r="CV30" s="621"/>
      <c r="CW30" s="621"/>
      <c r="CX30" s="621"/>
      <c r="CY30" s="622"/>
      <c r="CZ30" s="623">
        <v>9.4</v>
      </c>
      <c r="DA30" s="641"/>
      <c r="DB30" s="641"/>
      <c r="DC30" s="642"/>
      <c r="DD30" s="626">
        <v>4770674</v>
      </c>
      <c r="DE30" s="621"/>
      <c r="DF30" s="621"/>
      <c r="DG30" s="621"/>
      <c r="DH30" s="621"/>
      <c r="DI30" s="621"/>
      <c r="DJ30" s="621"/>
      <c r="DK30" s="622"/>
      <c r="DL30" s="626">
        <v>4758874</v>
      </c>
      <c r="DM30" s="621"/>
      <c r="DN30" s="621"/>
      <c r="DO30" s="621"/>
      <c r="DP30" s="621"/>
      <c r="DQ30" s="621"/>
      <c r="DR30" s="621"/>
      <c r="DS30" s="621"/>
      <c r="DT30" s="621"/>
      <c r="DU30" s="621"/>
      <c r="DV30" s="622"/>
      <c r="DW30" s="643">
        <v>15.7</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2141502</v>
      </c>
      <c r="S31" s="621"/>
      <c r="T31" s="621"/>
      <c r="U31" s="621"/>
      <c r="V31" s="621"/>
      <c r="W31" s="621"/>
      <c r="X31" s="621"/>
      <c r="Y31" s="622"/>
      <c r="Z31" s="673">
        <v>4.0999999999999996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90.9</v>
      </c>
      <c r="BN31" s="685"/>
      <c r="BO31" s="685"/>
      <c r="BP31" s="685"/>
      <c r="BQ31" s="649"/>
      <c r="BR31" s="684">
        <v>97.8</v>
      </c>
      <c r="BS31" s="639"/>
      <c r="BT31" s="639"/>
      <c r="BU31" s="639"/>
      <c r="BV31" s="639"/>
      <c r="BW31" s="639"/>
      <c r="BX31" s="675">
        <v>89.6</v>
      </c>
      <c r="BY31" s="685"/>
      <c r="BZ31" s="685"/>
      <c r="CA31" s="685"/>
      <c r="CB31" s="649"/>
      <c r="CD31" s="692"/>
      <c r="CE31" s="693"/>
      <c r="CF31" s="657" t="s">
        <v>297</v>
      </c>
      <c r="CG31" s="654"/>
      <c r="CH31" s="654"/>
      <c r="CI31" s="654"/>
      <c r="CJ31" s="654"/>
      <c r="CK31" s="654"/>
      <c r="CL31" s="654"/>
      <c r="CM31" s="654"/>
      <c r="CN31" s="654"/>
      <c r="CO31" s="654"/>
      <c r="CP31" s="654"/>
      <c r="CQ31" s="655"/>
      <c r="CR31" s="620">
        <v>408757</v>
      </c>
      <c r="CS31" s="639"/>
      <c r="CT31" s="639"/>
      <c r="CU31" s="639"/>
      <c r="CV31" s="639"/>
      <c r="CW31" s="639"/>
      <c r="CX31" s="639"/>
      <c r="CY31" s="640"/>
      <c r="CZ31" s="623">
        <v>0.8</v>
      </c>
      <c r="DA31" s="641"/>
      <c r="DB31" s="641"/>
      <c r="DC31" s="642"/>
      <c r="DD31" s="626">
        <v>404833</v>
      </c>
      <c r="DE31" s="639"/>
      <c r="DF31" s="639"/>
      <c r="DG31" s="639"/>
      <c r="DH31" s="639"/>
      <c r="DI31" s="639"/>
      <c r="DJ31" s="639"/>
      <c r="DK31" s="640"/>
      <c r="DL31" s="626">
        <v>404833</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1206079</v>
      </c>
      <c r="S32" s="621"/>
      <c r="T32" s="621"/>
      <c r="U32" s="621"/>
      <c r="V32" s="621"/>
      <c r="W32" s="621"/>
      <c r="X32" s="621"/>
      <c r="Y32" s="622"/>
      <c r="Z32" s="673">
        <v>2.2999999999999998</v>
      </c>
      <c r="AA32" s="673"/>
      <c r="AB32" s="673"/>
      <c r="AC32" s="673"/>
      <c r="AD32" s="674">
        <v>335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98.7</v>
      </c>
      <c r="BH32" s="605"/>
      <c r="BI32" s="605"/>
      <c r="BJ32" s="605"/>
      <c r="BK32" s="605"/>
      <c r="BL32" s="605"/>
      <c r="BM32" s="668">
        <v>94.1</v>
      </c>
      <c r="BN32" s="605"/>
      <c r="BO32" s="605"/>
      <c r="BP32" s="605"/>
      <c r="BQ32" s="662"/>
      <c r="BR32" s="683">
        <v>98.4</v>
      </c>
      <c r="BS32" s="605"/>
      <c r="BT32" s="605"/>
      <c r="BU32" s="605"/>
      <c r="BV32" s="605"/>
      <c r="BW32" s="605"/>
      <c r="BX32" s="668">
        <v>93.1</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5013200</v>
      </c>
      <c r="S33" s="621"/>
      <c r="T33" s="621"/>
      <c r="U33" s="621"/>
      <c r="V33" s="621"/>
      <c r="W33" s="621"/>
      <c r="X33" s="621"/>
      <c r="Y33" s="622"/>
      <c r="Z33" s="673">
        <v>9.6</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18647511</v>
      </c>
      <c r="CS33" s="639"/>
      <c r="CT33" s="639"/>
      <c r="CU33" s="639"/>
      <c r="CV33" s="639"/>
      <c r="CW33" s="639"/>
      <c r="CX33" s="639"/>
      <c r="CY33" s="640"/>
      <c r="CZ33" s="623">
        <v>36.700000000000003</v>
      </c>
      <c r="DA33" s="641"/>
      <c r="DB33" s="641"/>
      <c r="DC33" s="642"/>
      <c r="DD33" s="626">
        <v>14680970</v>
      </c>
      <c r="DE33" s="639"/>
      <c r="DF33" s="639"/>
      <c r="DG33" s="639"/>
      <c r="DH33" s="639"/>
      <c r="DI33" s="639"/>
      <c r="DJ33" s="639"/>
      <c r="DK33" s="640"/>
      <c r="DL33" s="626">
        <v>11737010</v>
      </c>
      <c r="DM33" s="639"/>
      <c r="DN33" s="639"/>
      <c r="DO33" s="639"/>
      <c r="DP33" s="639"/>
      <c r="DQ33" s="639"/>
      <c r="DR33" s="639"/>
      <c r="DS33" s="639"/>
      <c r="DT33" s="639"/>
      <c r="DU33" s="639"/>
      <c r="DV33" s="640"/>
      <c r="DW33" s="643">
        <v>38.700000000000003</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9273907</v>
      </c>
      <c r="CS34" s="621"/>
      <c r="CT34" s="621"/>
      <c r="CU34" s="621"/>
      <c r="CV34" s="621"/>
      <c r="CW34" s="621"/>
      <c r="CX34" s="621"/>
      <c r="CY34" s="622"/>
      <c r="CZ34" s="623">
        <v>18.3</v>
      </c>
      <c r="DA34" s="641"/>
      <c r="DB34" s="641"/>
      <c r="DC34" s="642"/>
      <c r="DD34" s="626">
        <v>6771275</v>
      </c>
      <c r="DE34" s="621"/>
      <c r="DF34" s="621"/>
      <c r="DG34" s="621"/>
      <c r="DH34" s="621"/>
      <c r="DI34" s="621"/>
      <c r="DJ34" s="621"/>
      <c r="DK34" s="622"/>
      <c r="DL34" s="626">
        <v>6430806</v>
      </c>
      <c r="DM34" s="621"/>
      <c r="DN34" s="621"/>
      <c r="DO34" s="621"/>
      <c r="DP34" s="621"/>
      <c r="DQ34" s="621"/>
      <c r="DR34" s="621"/>
      <c r="DS34" s="621"/>
      <c r="DT34" s="621"/>
      <c r="DU34" s="621"/>
      <c r="DV34" s="622"/>
      <c r="DW34" s="643">
        <v>21.2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1580000</v>
      </c>
      <c r="S35" s="621"/>
      <c r="T35" s="621"/>
      <c r="U35" s="621"/>
      <c r="V35" s="621"/>
      <c r="W35" s="621"/>
      <c r="X35" s="621"/>
      <c r="Y35" s="622"/>
      <c r="Z35" s="673">
        <v>3</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5636577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1539666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140477</v>
      </c>
      <c r="CS35" s="639"/>
      <c r="CT35" s="639"/>
      <c r="CU35" s="639"/>
      <c r="CV35" s="639"/>
      <c r="CW35" s="639"/>
      <c r="CX35" s="639"/>
      <c r="CY35" s="640"/>
      <c r="CZ35" s="623">
        <v>0.3</v>
      </c>
      <c r="DA35" s="641"/>
      <c r="DB35" s="641"/>
      <c r="DC35" s="642"/>
      <c r="DD35" s="626">
        <v>95209</v>
      </c>
      <c r="DE35" s="639"/>
      <c r="DF35" s="639"/>
      <c r="DG35" s="639"/>
      <c r="DH35" s="639"/>
      <c r="DI35" s="639"/>
      <c r="DJ35" s="639"/>
      <c r="DK35" s="640"/>
      <c r="DL35" s="626">
        <v>95209</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52085613</v>
      </c>
      <c r="S36" s="661"/>
      <c r="T36" s="661"/>
      <c r="U36" s="661"/>
      <c r="V36" s="661"/>
      <c r="W36" s="661"/>
      <c r="X36" s="661"/>
      <c r="Y36" s="664"/>
      <c r="Z36" s="665">
        <v>100</v>
      </c>
      <c r="AA36" s="665"/>
      <c r="AB36" s="665"/>
      <c r="AC36" s="665"/>
      <c r="AD36" s="666">
        <v>28717494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1381099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1220853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1405438</v>
      </c>
      <c r="CS36" s="621"/>
      <c r="CT36" s="621"/>
      <c r="CU36" s="621"/>
      <c r="CV36" s="621"/>
      <c r="CW36" s="621"/>
      <c r="CX36" s="621"/>
      <c r="CY36" s="622"/>
      <c r="CZ36" s="623">
        <v>2.8</v>
      </c>
      <c r="DA36" s="641"/>
      <c r="DB36" s="641"/>
      <c r="DC36" s="642"/>
      <c r="DD36" s="626">
        <v>1120278</v>
      </c>
      <c r="DE36" s="621"/>
      <c r="DF36" s="621"/>
      <c r="DG36" s="621"/>
      <c r="DH36" s="621"/>
      <c r="DI36" s="621"/>
      <c r="DJ36" s="621"/>
      <c r="DK36" s="622"/>
      <c r="DL36" s="626">
        <v>840573</v>
      </c>
      <c r="DM36" s="621"/>
      <c r="DN36" s="621"/>
      <c r="DO36" s="621"/>
      <c r="DP36" s="621"/>
      <c r="DQ36" s="621"/>
      <c r="DR36" s="621"/>
      <c r="DS36" s="621"/>
      <c r="DT36" s="621"/>
      <c r="DU36" s="621"/>
      <c r="DV36" s="622"/>
      <c r="DW36" s="643">
        <v>2.8</v>
      </c>
      <c r="DX36" s="644"/>
      <c r="DY36" s="644"/>
      <c r="DZ36" s="644"/>
      <c r="EA36" s="644"/>
      <c r="EB36" s="644"/>
      <c r="EC36" s="645"/>
    </row>
    <row r="37" spans="2:133" ht="11.25" customHeight="1">
      <c r="AQ37" s="646" t="s">
        <v>315</v>
      </c>
      <c r="AR37" s="647"/>
      <c r="AS37" s="647"/>
      <c r="AT37" s="647"/>
      <c r="AU37" s="647"/>
      <c r="AV37" s="647"/>
      <c r="AW37" s="647"/>
      <c r="AX37" s="647"/>
      <c r="AY37" s="648"/>
      <c r="AZ37" s="620">
        <v>21019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25552</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33085</v>
      </c>
      <c r="CS37" s="639"/>
      <c r="CT37" s="639"/>
      <c r="CU37" s="639"/>
      <c r="CV37" s="639"/>
      <c r="CW37" s="639"/>
      <c r="CX37" s="639"/>
      <c r="CY37" s="640"/>
      <c r="CZ37" s="623">
        <v>0.1</v>
      </c>
      <c r="DA37" s="641"/>
      <c r="DB37" s="641"/>
      <c r="DC37" s="642"/>
      <c r="DD37" s="626">
        <v>32823</v>
      </c>
      <c r="DE37" s="639"/>
      <c r="DF37" s="639"/>
      <c r="DG37" s="639"/>
      <c r="DH37" s="639"/>
      <c r="DI37" s="639"/>
      <c r="DJ37" s="639"/>
      <c r="DK37" s="640"/>
      <c r="DL37" s="626">
        <v>27721</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318</v>
      </c>
      <c r="AR38" s="647"/>
      <c r="AS38" s="647"/>
      <c r="AT38" s="647"/>
      <c r="AU38" s="647"/>
      <c r="AV38" s="647"/>
      <c r="AW38" s="647"/>
      <c r="AX38" s="647"/>
      <c r="AY38" s="648"/>
      <c r="AZ38" s="620">
        <v>12315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43456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5615558</v>
      </c>
      <c r="CS38" s="621"/>
      <c r="CT38" s="621"/>
      <c r="CU38" s="621"/>
      <c r="CV38" s="621"/>
      <c r="CW38" s="621"/>
      <c r="CX38" s="621"/>
      <c r="CY38" s="622"/>
      <c r="CZ38" s="623">
        <v>11.1</v>
      </c>
      <c r="DA38" s="641"/>
      <c r="DB38" s="641"/>
      <c r="DC38" s="642"/>
      <c r="DD38" s="626">
        <v>4724780</v>
      </c>
      <c r="DE38" s="621"/>
      <c r="DF38" s="621"/>
      <c r="DG38" s="621"/>
      <c r="DH38" s="621"/>
      <c r="DI38" s="621"/>
      <c r="DJ38" s="621"/>
      <c r="DK38" s="622"/>
      <c r="DL38" s="626">
        <v>4370422</v>
      </c>
      <c r="DM38" s="621"/>
      <c r="DN38" s="621"/>
      <c r="DO38" s="621"/>
      <c r="DP38" s="621"/>
      <c r="DQ38" s="621"/>
      <c r="DR38" s="621"/>
      <c r="DS38" s="621"/>
      <c r="DT38" s="621"/>
      <c r="DU38" s="621"/>
      <c r="DV38" s="622"/>
      <c r="DW38" s="643">
        <v>14.4</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1991456</v>
      </c>
      <c r="CS39" s="639"/>
      <c r="CT39" s="639"/>
      <c r="CU39" s="639"/>
      <c r="CV39" s="639"/>
      <c r="CW39" s="639"/>
      <c r="CX39" s="639"/>
      <c r="CY39" s="640"/>
      <c r="CZ39" s="623">
        <v>3.9</v>
      </c>
      <c r="DA39" s="641"/>
      <c r="DB39" s="641"/>
      <c r="DC39" s="642"/>
      <c r="DD39" s="626">
        <v>1965653</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1299491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88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220675</v>
      </c>
      <c r="CS40" s="621"/>
      <c r="CT40" s="621"/>
      <c r="CU40" s="621"/>
      <c r="CV40" s="621"/>
      <c r="CW40" s="621"/>
      <c r="CX40" s="621"/>
      <c r="CY40" s="622"/>
      <c r="CZ40" s="623">
        <v>0.4</v>
      </c>
      <c r="DA40" s="641"/>
      <c r="DB40" s="641"/>
      <c r="DC40" s="642"/>
      <c r="DD40" s="626">
        <v>3775</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2922653</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305</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6209924</v>
      </c>
      <c r="CS42" s="621"/>
      <c r="CT42" s="621"/>
      <c r="CU42" s="621"/>
      <c r="CV42" s="621"/>
      <c r="CW42" s="621"/>
      <c r="CX42" s="621"/>
      <c r="CY42" s="622"/>
      <c r="CZ42" s="623">
        <v>12.2</v>
      </c>
      <c r="DA42" s="624"/>
      <c r="DB42" s="624"/>
      <c r="DC42" s="625"/>
      <c r="DD42" s="626">
        <v>1784596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265531</v>
      </c>
      <c r="CS43" s="639"/>
      <c r="CT43" s="639"/>
      <c r="CU43" s="639"/>
      <c r="CV43" s="639"/>
      <c r="CW43" s="639"/>
      <c r="CX43" s="639"/>
      <c r="CY43" s="640"/>
      <c r="CZ43" s="623">
        <v>0.5</v>
      </c>
      <c r="DA43" s="641"/>
      <c r="DB43" s="641"/>
      <c r="DC43" s="642"/>
      <c r="DD43" s="626">
        <v>265531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288</v>
      </c>
      <c r="CE44" s="634"/>
      <c r="CF44" s="617" t="s">
        <v>338</v>
      </c>
      <c r="CG44" s="618"/>
      <c r="CH44" s="618"/>
      <c r="CI44" s="618"/>
      <c r="CJ44" s="618"/>
      <c r="CK44" s="618"/>
      <c r="CL44" s="618"/>
      <c r="CM44" s="618"/>
      <c r="CN44" s="618"/>
      <c r="CO44" s="618"/>
      <c r="CP44" s="618"/>
      <c r="CQ44" s="619"/>
      <c r="CR44" s="620">
        <v>6206780</v>
      </c>
      <c r="CS44" s="621"/>
      <c r="CT44" s="621"/>
      <c r="CU44" s="621"/>
      <c r="CV44" s="621"/>
      <c r="CW44" s="621"/>
      <c r="CX44" s="621"/>
      <c r="CY44" s="622"/>
      <c r="CZ44" s="623">
        <v>12.2</v>
      </c>
      <c r="DA44" s="624"/>
      <c r="DB44" s="624"/>
      <c r="DC44" s="625"/>
      <c r="DD44" s="626">
        <v>1781452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1251759</v>
      </c>
      <c r="CS45" s="639"/>
      <c r="CT45" s="639"/>
      <c r="CU45" s="639"/>
      <c r="CV45" s="639"/>
      <c r="CW45" s="639"/>
      <c r="CX45" s="639"/>
      <c r="CY45" s="640"/>
      <c r="CZ45" s="623">
        <v>2.5</v>
      </c>
      <c r="DA45" s="641"/>
      <c r="DB45" s="641"/>
      <c r="DC45" s="642"/>
      <c r="DD45" s="626">
        <v>94414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4538356</v>
      </c>
      <c r="CS46" s="621"/>
      <c r="CT46" s="621"/>
      <c r="CU46" s="621"/>
      <c r="CV46" s="621"/>
      <c r="CW46" s="621"/>
      <c r="CX46" s="621"/>
      <c r="CY46" s="622"/>
      <c r="CZ46" s="623">
        <v>8.9</v>
      </c>
      <c r="DA46" s="624"/>
      <c r="DB46" s="624"/>
      <c r="DC46" s="625"/>
      <c r="DD46" s="626">
        <v>1650096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3144</v>
      </c>
      <c r="CS47" s="639"/>
      <c r="CT47" s="639"/>
      <c r="CU47" s="639"/>
      <c r="CV47" s="639"/>
      <c r="CW47" s="639"/>
      <c r="CX47" s="639"/>
      <c r="CY47" s="640"/>
      <c r="CZ47" s="623">
        <v>0</v>
      </c>
      <c r="DA47" s="641"/>
      <c r="DB47" s="641"/>
      <c r="DC47" s="642"/>
      <c r="DD47" s="626">
        <v>3144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50784075</v>
      </c>
      <c r="CS49" s="605"/>
      <c r="CT49" s="605"/>
      <c r="CU49" s="605"/>
      <c r="CV49" s="605"/>
      <c r="CW49" s="605"/>
      <c r="CX49" s="605"/>
      <c r="CY49" s="606"/>
      <c r="CZ49" s="607">
        <v>100</v>
      </c>
      <c r="DA49" s="608"/>
      <c r="DB49" s="608"/>
      <c r="DC49" s="609"/>
      <c r="DD49" s="610">
        <v>33882647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345</v>
      </c>
      <c r="DK2" s="1137"/>
      <c r="DL2" s="1137"/>
      <c r="DM2" s="1137"/>
      <c r="DN2" s="1137"/>
      <c r="DO2" s="1138"/>
      <c r="DP2" s="202"/>
      <c r="DQ2" s="1136" t="s">
        <v>346</v>
      </c>
      <c r="DR2" s="1137"/>
      <c r="DS2" s="1137"/>
      <c r="DT2" s="1137"/>
      <c r="DU2" s="1137"/>
      <c r="DV2" s="1137"/>
      <c r="DW2" s="1137"/>
      <c r="DX2" s="1137"/>
      <c r="DY2" s="1137"/>
      <c r="DZ2" s="11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39"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4" t="s">
        <v>363</v>
      </c>
      <c r="DH5" s="1125"/>
      <c r="DI5" s="1125"/>
      <c r="DJ5" s="1125"/>
      <c r="DK5" s="1126"/>
      <c r="DL5" s="1124" t="s">
        <v>364</v>
      </c>
      <c r="DM5" s="1125"/>
      <c r="DN5" s="1125"/>
      <c r="DO5" s="1125"/>
      <c r="DP5" s="1126"/>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0"/>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7"/>
      <c r="DH6" s="1128"/>
      <c r="DI6" s="1128"/>
      <c r="DJ6" s="1128"/>
      <c r="DK6" s="1129"/>
      <c r="DL6" s="1127"/>
      <c r="DM6" s="1128"/>
      <c r="DN6" s="1128"/>
      <c r="DO6" s="1128"/>
      <c r="DP6" s="1129"/>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0">
        <v>52006</v>
      </c>
      <c r="R7" s="1131"/>
      <c r="S7" s="1131"/>
      <c r="T7" s="1131"/>
      <c r="U7" s="1131"/>
      <c r="V7" s="1131">
        <v>50854</v>
      </c>
      <c r="W7" s="1131"/>
      <c r="X7" s="1131"/>
      <c r="Y7" s="1131"/>
      <c r="Z7" s="1131"/>
      <c r="AA7" s="1131">
        <v>1152</v>
      </c>
      <c r="AB7" s="1131"/>
      <c r="AC7" s="1131"/>
      <c r="AD7" s="1131"/>
      <c r="AE7" s="1132"/>
      <c r="AF7" s="1133">
        <v>1112</v>
      </c>
      <c r="AG7" s="1134"/>
      <c r="AH7" s="1134"/>
      <c r="AI7" s="1134"/>
      <c r="AJ7" s="1135"/>
      <c r="AK7" s="1117">
        <v>1290</v>
      </c>
      <c r="AL7" s="1118"/>
      <c r="AM7" s="1118"/>
      <c r="AN7" s="1118"/>
      <c r="AO7" s="1118"/>
      <c r="AP7" s="1118">
        <v>46047</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t="s">
        <v>536</v>
      </c>
      <c r="BS7" s="1121" t="s">
        <v>537</v>
      </c>
      <c r="BT7" s="1122"/>
      <c r="BU7" s="1122"/>
      <c r="BV7" s="1122"/>
      <c r="BW7" s="1122"/>
      <c r="BX7" s="1122"/>
      <c r="BY7" s="1122"/>
      <c r="BZ7" s="1122"/>
      <c r="CA7" s="1122"/>
      <c r="CB7" s="1122"/>
      <c r="CC7" s="1122"/>
      <c r="CD7" s="1122"/>
      <c r="CE7" s="1122"/>
      <c r="CF7" s="1122"/>
      <c r="CG7" s="1123"/>
      <c r="CH7" s="1114">
        <v>96</v>
      </c>
      <c r="CI7" s="1115"/>
      <c r="CJ7" s="1115"/>
      <c r="CK7" s="1115"/>
      <c r="CL7" s="1116"/>
      <c r="CM7" s="1114">
        <v>174</v>
      </c>
      <c r="CN7" s="1115"/>
      <c r="CO7" s="1115"/>
      <c r="CP7" s="1115"/>
      <c r="CQ7" s="1116"/>
      <c r="CR7" s="1114">
        <v>36</v>
      </c>
      <c r="CS7" s="1115"/>
      <c r="CT7" s="1115"/>
      <c r="CU7" s="1115"/>
      <c r="CV7" s="1116"/>
      <c r="CW7" s="1114" t="s">
        <v>553</v>
      </c>
      <c r="CX7" s="1115"/>
      <c r="CY7" s="1115"/>
      <c r="CZ7" s="1115"/>
      <c r="DA7" s="1116"/>
      <c r="DB7" s="1114" t="s">
        <v>553</v>
      </c>
      <c r="DC7" s="1115"/>
      <c r="DD7" s="1115"/>
      <c r="DE7" s="1115"/>
      <c r="DF7" s="1116"/>
      <c r="DG7" s="1114" t="s">
        <v>553</v>
      </c>
      <c r="DH7" s="1115"/>
      <c r="DI7" s="1115"/>
      <c r="DJ7" s="1115"/>
      <c r="DK7" s="1116"/>
      <c r="DL7" s="1114">
        <v>1280</v>
      </c>
      <c r="DM7" s="1115"/>
      <c r="DN7" s="1115"/>
      <c r="DO7" s="1115"/>
      <c r="DP7" s="1116"/>
      <c r="DQ7" s="1114">
        <v>128</v>
      </c>
      <c r="DR7" s="1115"/>
      <c r="DS7" s="1115"/>
      <c r="DT7" s="1115"/>
      <c r="DU7" s="1116"/>
      <c r="DV7" s="1141"/>
      <c r="DW7" s="1142"/>
      <c r="DX7" s="1142"/>
      <c r="DY7" s="1142"/>
      <c r="DZ7" s="1143"/>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150</v>
      </c>
      <c r="R8" s="1073"/>
      <c r="S8" s="1073"/>
      <c r="T8" s="1073"/>
      <c r="U8" s="1073"/>
      <c r="V8" s="1073">
        <v>28</v>
      </c>
      <c r="W8" s="1073"/>
      <c r="X8" s="1073"/>
      <c r="Y8" s="1073"/>
      <c r="Z8" s="1073"/>
      <c r="AA8" s="1073">
        <v>122</v>
      </c>
      <c r="AB8" s="1073"/>
      <c r="AC8" s="1073"/>
      <c r="AD8" s="1073"/>
      <c r="AE8" s="1074"/>
      <c r="AF8" s="1048">
        <v>122</v>
      </c>
      <c r="AG8" s="1049"/>
      <c r="AH8" s="1049"/>
      <c r="AI8" s="1049"/>
      <c r="AJ8" s="1050"/>
      <c r="AK8" s="1112" t="s">
        <v>534</v>
      </c>
      <c r="AL8" s="1113"/>
      <c r="AM8" s="1113"/>
      <c r="AN8" s="1113"/>
      <c r="AO8" s="1113"/>
      <c r="AP8" s="1113" t="s">
        <v>535</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2</v>
      </c>
      <c r="CI8" s="1019"/>
      <c r="CJ8" s="1019"/>
      <c r="CK8" s="1019"/>
      <c r="CL8" s="1020"/>
      <c r="CM8" s="1018">
        <v>29</v>
      </c>
      <c r="CN8" s="1019"/>
      <c r="CO8" s="1019"/>
      <c r="CP8" s="1019"/>
      <c r="CQ8" s="1020"/>
      <c r="CR8" s="1018">
        <v>7</v>
      </c>
      <c r="CS8" s="1019"/>
      <c r="CT8" s="1019"/>
      <c r="CU8" s="1019"/>
      <c r="CV8" s="1020"/>
      <c r="CW8" s="1018" t="s">
        <v>553</v>
      </c>
      <c r="CX8" s="1019"/>
      <c r="CY8" s="1019"/>
      <c r="CZ8" s="1019"/>
      <c r="DA8" s="1020"/>
      <c r="DB8" s="1018" t="s">
        <v>553</v>
      </c>
      <c r="DC8" s="1019"/>
      <c r="DD8" s="1019"/>
      <c r="DE8" s="1019"/>
      <c r="DF8" s="1020"/>
      <c r="DG8" s="1018" t="s">
        <v>479</v>
      </c>
      <c r="DH8" s="1019"/>
      <c r="DI8" s="1019"/>
      <c r="DJ8" s="1019"/>
      <c r="DK8" s="1020"/>
      <c r="DL8" s="1018" t="s">
        <v>553</v>
      </c>
      <c r="DM8" s="1019"/>
      <c r="DN8" s="1019"/>
      <c r="DO8" s="1019"/>
      <c r="DP8" s="1020"/>
      <c r="DQ8" s="1018" t="s">
        <v>553</v>
      </c>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287</v>
      </c>
      <c r="R9" s="1073"/>
      <c r="S9" s="1073"/>
      <c r="T9" s="1073"/>
      <c r="U9" s="1073"/>
      <c r="V9" s="1073">
        <v>259</v>
      </c>
      <c r="W9" s="1073"/>
      <c r="X9" s="1073"/>
      <c r="Y9" s="1073"/>
      <c r="Z9" s="1073"/>
      <c r="AA9" s="1073">
        <v>28</v>
      </c>
      <c r="AB9" s="1073"/>
      <c r="AC9" s="1073"/>
      <c r="AD9" s="1073"/>
      <c r="AE9" s="1074"/>
      <c r="AF9" s="1048">
        <v>1</v>
      </c>
      <c r="AG9" s="1049"/>
      <c r="AH9" s="1049"/>
      <c r="AI9" s="1049"/>
      <c r="AJ9" s="1050"/>
      <c r="AK9" s="1112">
        <v>235</v>
      </c>
      <c r="AL9" s="1113"/>
      <c r="AM9" s="1113"/>
      <c r="AN9" s="1113"/>
      <c r="AO9" s="1113"/>
      <c r="AP9" s="1113">
        <v>503</v>
      </c>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-12</v>
      </c>
      <c r="CI9" s="1019"/>
      <c r="CJ9" s="1019"/>
      <c r="CK9" s="1019"/>
      <c r="CL9" s="1020"/>
      <c r="CM9" s="1018">
        <v>823</v>
      </c>
      <c r="CN9" s="1019"/>
      <c r="CO9" s="1019"/>
      <c r="CP9" s="1019"/>
      <c r="CQ9" s="1020"/>
      <c r="CR9" s="1018">
        <v>5</v>
      </c>
      <c r="CS9" s="1019"/>
      <c r="CT9" s="1019"/>
      <c r="CU9" s="1019"/>
      <c r="CV9" s="1020"/>
      <c r="CW9" s="1018" t="s">
        <v>553</v>
      </c>
      <c r="CX9" s="1019"/>
      <c r="CY9" s="1019"/>
      <c r="CZ9" s="1019"/>
      <c r="DA9" s="1020"/>
      <c r="DB9" s="1018" t="s">
        <v>553</v>
      </c>
      <c r="DC9" s="1019"/>
      <c r="DD9" s="1019"/>
      <c r="DE9" s="1019"/>
      <c r="DF9" s="1020"/>
      <c r="DG9" s="1018">
        <v>325</v>
      </c>
      <c r="DH9" s="1019"/>
      <c r="DI9" s="1019"/>
      <c r="DJ9" s="1019"/>
      <c r="DK9" s="1020"/>
      <c r="DL9" s="1018" t="s">
        <v>553</v>
      </c>
      <c r="DM9" s="1019"/>
      <c r="DN9" s="1019"/>
      <c r="DO9" s="1019"/>
      <c r="DP9" s="1020"/>
      <c r="DQ9" s="1018" t="s">
        <v>553</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3" t="s">
        <v>540</v>
      </c>
      <c r="BT10" s="1044"/>
      <c r="BU10" s="1044"/>
      <c r="BV10" s="1044"/>
      <c r="BW10" s="1044"/>
      <c r="BX10" s="1044"/>
      <c r="BY10" s="1044"/>
      <c r="BZ10" s="1044"/>
      <c r="CA10" s="1044"/>
      <c r="CB10" s="1044"/>
      <c r="CC10" s="1044"/>
      <c r="CD10" s="1044"/>
      <c r="CE10" s="1044"/>
      <c r="CF10" s="1044"/>
      <c r="CG10" s="1045"/>
      <c r="CH10" s="1018">
        <v>-5</v>
      </c>
      <c r="CI10" s="1019"/>
      <c r="CJ10" s="1019"/>
      <c r="CK10" s="1019"/>
      <c r="CL10" s="1020"/>
      <c r="CM10" s="1018">
        <v>300</v>
      </c>
      <c r="CN10" s="1019"/>
      <c r="CO10" s="1019"/>
      <c r="CP10" s="1019"/>
      <c r="CQ10" s="1020"/>
      <c r="CR10" s="1018">
        <v>310</v>
      </c>
      <c r="CS10" s="1019"/>
      <c r="CT10" s="1019"/>
      <c r="CU10" s="1019"/>
      <c r="CV10" s="1020"/>
      <c r="CW10" s="1018">
        <v>8</v>
      </c>
      <c r="CX10" s="1019"/>
      <c r="CY10" s="1019"/>
      <c r="CZ10" s="1019"/>
      <c r="DA10" s="1020"/>
      <c r="DB10" s="1018" t="s">
        <v>553</v>
      </c>
      <c r="DC10" s="1019"/>
      <c r="DD10" s="1019"/>
      <c r="DE10" s="1019"/>
      <c r="DF10" s="1020"/>
      <c r="DG10" s="1018" t="s">
        <v>479</v>
      </c>
      <c r="DH10" s="1019"/>
      <c r="DI10" s="1019"/>
      <c r="DJ10" s="1019"/>
      <c r="DK10" s="1020"/>
      <c r="DL10" s="1018" t="s">
        <v>553</v>
      </c>
      <c r="DM10" s="1019"/>
      <c r="DN10" s="1019"/>
      <c r="DO10" s="1019"/>
      <c r="DP10" s="1020"/>
      <c r="DQ10" s="1018" t="s">
        <v>553</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4"/>
      <c r="AB19" s="1049"/>
      <c r="AC19" s="1049"/>
      <c r="AD19" s="1049"/>
      <c r="AE19" s="1050"/>
      <c r="AF19" s="1048"/>
      <c r="AG19" s="1049"/>
      <c r="AH19" s="1049"/>
      <c r="AI19" s="1049"/>
      <c r="AJ19" s="1050"/>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07"/>
      <c r="R22" s="1108"/>
      <c r="S22" s="1108"/>
      <c r="T22" s="1108"/>
      <c r="U22" s="1108"/>
      <c r="V22" s="1108"/>
      <c r="W22" s="1108"/>
      <c r="X22" s="1108"/>
      <c r="Y22" s="1108"/>
      <c r="Z22" s="1108"/>
      <c r="AA22" s="1108"/>
      <c r="AB22" s="1108"/>
      <c r="AC22" s="1108"/>
      <c r="AD22" s="1108"/>
      <c r="AE22" s="1109"/>
      <c r="AF22" s="1048"/>
      <c r="AG22" s="1049"/>
      <c r="AH22" s="1049"/>
      <c r="AI22" s="1049"/>
      <c r="AJ22" s="1050"/>
      <c r="AK22" s="1103"/>
      <c r="AL22" s="1104"/>
      <c r="AM22" s="1104"/>
      <c r="AN22" s="1104"/>
      <c r="AO22" s="1104"/>
      <c r="AP22" s="1104"/>
      <c r="AQ22" s="1104"/>
      <c r="AR22" s="1104"/>
      <c r="AS22" s="1104"/>
      <c r="AT22" s="1104"/>
      <c r="AU22" s="1105"/>
      <c r="AV22" s="1105"/>
      <c r="AW22" s="1105"/>
      <c r="AX22" s="1105"/>
      <c r="AY22" s="1106"/>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52175</v>
      </c>
      <c r="R23" s="1098"/>
      <c r="S23" s="1098"/>
      <c r="T23" s="1098"/>
      <c r="U23" s="1098"/>
      <c r="V23" s="1097">
        <v>50872</v>
      </c>
      <c r="W23" s="1098"/>
      <c r="X23" s="1098"/>
      <c r="Y23" s="1098"/>
      <c r="Z23" s="1098"/>
      <c r="AA23" s="1097">
        <v>1302</v>
      </c>
      <c r="AB23" s="1098"/>
      <c r="AC23" s="1098"/>
      <c r="AD23" s="1098"/>
      <c r="AE23" s="1098"/>
      <c r="AF23" s="1094">
        <v>1235</v>
      </c>
      <c r="AG23" s="1095"/>
      <c r="AH23" s="1095"/>
      <c r="AI23" s="1095"/>
      <c r="AJ23" s="1096"/>
      <c r="AK23" s="1099"/>
      <c r="AL23" s="1100"/>
      <c r="AM23" s="1100"/>
      <c r="AN23" s="1100"/>
      <c r="AO23" s="1100"/>
      <c r="AP23" s="1099"/>
      <c r="AQ23" s="1100"/>
      <c r="AR23" s="1100"/>
      <c r="AS23" s="1100"/>
      <c r="AT23" s="1100"/>
      <c r="AU23" s="1101"/>
      <c r="AV23" s="1101"/>
      <c r="AW23" s="1101"/>
      <c r="AX23" s="1101"/>
      <c r="AY23" s="1102"/>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23084</v>
      </c>
      <c r="R28" s="1083"/>
      <c r="S28" s="1083"/>
      <c r="T28" s="1083"/>
      <c r="U28" s="1083"/>
      <c r="V28" s="1083">
        <v>21544</v>
      </c>
      <c r="W28" s="1083"/>
      <c r="X28" s="1083"/>
      <c r="Y28" s="1083"/>
      <c r="Z28" s="1083"/>
      <c r="AA28" s="1083">
        <v>1540</v>
      </c>
      <c r="AB28" s="1083"/>
      <c r="AC28" s="1083"/>
      <c r="AD28" s="1083"/>
      <c r="AE28" s="1084"/>
      <c r="AF28" s="1085">
        <v>1540</v>
      </c>
      <c r="AG28" s="1083"/>
      <c r="AH28" s="1083"/>
      <c r="AI28" s="1083"/>
      <c r="AJ28" s="1086"/>
      <c r="AK28" s="1087">
        <v>1892</v>
      </c>
      <c r="AL28" s="1075"/>
      <c r="AM28" s="1075"/>
      <c r="AN28" s="1075"/>
      <c r="AO28" s="1075"/>
      <c r="AP28" s="1075" t="s">
        <v>541</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10012</v>
      </c>
      <c r="R29" s="1073"/>
      <c r="S29" s="1073"/>
      <c r="T29" s="1073"/>
      <c r="U29" s="1073"/>
      <c r="V29" s="1073">
        <v>9737</v>
      </c>
      <c r="W29" s="1073"/>
      <c r="X29" s="1073"/>
      <c r="Y29" s="1073"/>
      <c r="Z29" s="1073"/>
      <c r="AA29" s="1073">
        <v>275</v>
      </c>
      <c r="AB29" s="1073"/>
      <c r="AC29" s="1073"/>
      <c r="AD29" s="1073"/>
      <c r="AE29" s="1074"/>
      <c r="AF29" s="1048">
        <v>271</v>
      </c>
      <c r="AG29" s="1049"/>
      <c r="AH29" s="1049"/>
      <c r="AI29" s="1049"/>
      <c r="AJ29" s="1050"/>
      <c r="AK29" s="1009">
        <v>1443</v>
      </c>
      <c r="AL29" s="1000"/>
      <c r="AM29" s="1000"/>
      <c r="AN29" s="1000"/>
      <c r="AO29" s="1000"/>
      <c r="AP29" s="1000" t="s">
        <v>542</v>
      </c>
      <c r="AQ29" s="1000"/>
      <c r="AR29" s="1000"/>
      <c r="AS29" s="1000"/>
      <c r="AT29" s="1000"/>
      <c r="AU29" s="1000" t="s">
        <v>542</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1475</v>
      </c>
      <c r="R30" s="1073"/>
      <c r="S30" s="1073"/>
      <c r="T30" s="1073"/>
      <c r="U30" s="1073"/>
      <c r="V30" s="1073">
        <v>1471</v>
      </c>
      <c r="W30" s="1073"/>
      <c r="X30" s="1073"/>
      <c r="Y30" s="1073"/>
      <c r="Z30" s="1073"/>
      <c r="AA30" s="1073">
        <v>4</v>
      </c>
      <c r="AB30" s="1073"/>
      <c r="AC30" s="1073"/>
      <c r="AD30" s="1073"/>
      <c r="AE30" s="1074"/>
      <c r="AF30" s="1048">
        <v>4</v>
      </c>
      <c r="AG30" s="1049"/>
      <c r="AH30" s="1049"/>
      <c r="AI30" s="1049"/>
      <c r="AJ30" s="1050"/>
      <c r="AK30" s="1009">
        <v>267</v>
      </c>
      <c r="AL30" s="1000"/>
      <c r="AM30" s="1000"/>
      <c r="AN30" s="1000"/>
      <c r="AO30" s="1000"/>
      <c r="AP30" s="1000" t="s">
        <v>542</v>
      </c>
      <c r="AQ30" s="1000"/>
      <c r="AR30" s="1000"/>
      <c r="AS30" s="1000"/>
      <c r="AT30" s="1000"/>
      <c r="AU30" s="1000" t="s">
        <v>542</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3195</v>
      </c>
      <c r="R31" s="1073"/>
      <c r="S31" s="1073"/>
      <c r="T31" s="1073"/>
      <c r="U31" s="1073"/>
      <c r="V31" s="1073">
        <v>2714</v>
      </c>
      <c r="W31" s="1073"/>
      <c r="X31" s="1073"/>
      <c r="Y31" s="1073"/>
      <c r="Z31" s="1073"/>
      <c r="AA31" s="1073">
        <v>480</v>
      </c>
      <c r="AB31" s="1073"/>
      <c r="AC31" s="1073"/>
      <c r="AD31" s="1073"/>
      <c r="AE31" s="1074"/>
      <c r="AF31" s="1048">
        <v>5577</v>
      </c>
      <c r="AG31" s="1049"/>
      <c r="AH31" s="1049"/>
      <c r="AI31" s="1049"/>
      <c r="AJ31" s="1050"/>
      <c r="AK31" s="1009">
        <v>11</v>
      </c>
      <c r="AL31" s="1000"/>
      <c r="AM31" s="1000"/>
      <c r="AN31" s="1000"/>
      <c r="AO31" s="1000"/>
      <c r="AP31" s="1000">
        <v>2581</v>
      </c>
      <c r="AQ31" s="1000"/>
      <c r="AR31" s="1000"/>
      <c r="AS31" s="1000"/>
      <c r="AT31" s="1000"/>
      <c r="AU31" s="1000">
        <v>188</v>
      </c>
      <c r="AV31" s="1000"/>
      <c r="AW31" s="1000"/>
      <c r="AX31" s="1000"/>
      <c r="AY31" s="1000"/>
      <c r="AZ31" s="1071" t="s">
        <v>542</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3600</v>
      </c>
      <c r="R32" s="1073"/>
      <c r="S32" s="1073"/>
      <c r="T32" s="1073"/>
      <c r="U32" s="1073"/>
      <c r="V32" s="1073">
        <v>3550</v>
      </c>
      <c r="W32" s="1073"/>
      <c r="X32" s="1073"/>
      <c r="Y32" s="1073"/>
      <c r="Z32" s="1073"/>
      <c r="AA32" s="1073">
        <v>50</v>
      </c>
      <c r="AB32" s="1073"/>
      <c r="AC32" s="1073"/>
      <c r="AD32" s="1073"/>
      <c r="AE32" s="1074"/>
      <c r="AF32" s="1048">
        <v>45</v>
      </c>
      <c r="AG32" s="1049"/>
      <c r="AH32" s="1049"/>
      <c r="AI32" s="1049"/>
      <c r="AJ32" s="1050"/>
      <c r="AK32" s="1009">
        <v>1381</v>
      </c>
      <c r="AL32" s="1000"/>
      <c r="AM32" s="1000"/>
      <c r="AN32" s="1000"/>
      <c r="AO32" s="1000"/>
      <c r="AP32" s="1000">
        <v>15989</v>
      </c>
      <c r="AQ32" s="1000"/>
      <c r="AR32" s="1000"/>
      <c r="AS32" s="1000"/>
      <c r="AT32" s="1000"/>
      <c r="AU32" s="1000">
        <v>12247</v>
      </c>
      <c r="AV32" s="1000"/>
      <c r="AW32" s="1000"/>
      <c r="AX32" s="1000"/>
      <c r="AY32" s="1000"/>
      <c r="AZ32" s="1071" t="s">
        <v>542</v>
      </c>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7436</v>
      </c>
      <c r="AG63" s="988"/>
      <c r="AH63" s="988"/>
      <c r="AI63" s="988"/>
      <c r="AJ63" s="1059"/>
      <c r="AK63" s="1060"/>
      <c r="AL63" s="992"/>
      <c r="AM63" s="992"/>
      <c r="AN63" s="992"/>
      <c r="AO63" s="992"/>
      <c r="AP63" s="988">
        <v>18569</v>
      </c>
      <c r="AQ63" s="988"/>
      <c r="AR63" s="988"/>
      <c r="AS63" s="988"/>
      <c r="AT63" s="988"/>
      <c r="AU63" s="988">
        <v>12456</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12042</v>
      </c>
      <c r="R68" s="1011"/>
      <c r="S68" s="1011"/>
      <c r="T68" s="1011"/>
      <c r="U68" s="1011"/>
      <c r="V68" s="1011">
        <v>9676</v>
      </c>
      <c r="W68" s="1011"/>
      <c r="X68" s="1011"/>
      <c r="Y68" s="1011"/>
      <c r="Z68" s="1011"/>
      <c r="AA68" s="1011">
        <v>2365</v>
      </c>
      <c r="AB68" s="1011"/>
      <c r="AC68" s="1011"/>
      <c r="AD68" s="1011"/>
      <c r="AE68" s="1011"/>
      <c r="AF68" s="1011">
        <v>11057</v>
      </c>
      <c r="AG68" s="1011"/>
      <c r="AH68" s="1011"/>
      <c r="AI68" s="1011"/>
      <c r="AJ68" s="1011"/>
      <c r="AK68" s="1011">
        <v>118</v>
      </c>
      <c r="AL68" s="1011"/>
      <c r="AM68" s="1011"/>
      <c r="AN68" s="1011"/>
      <c r="AO68" s="1011"/>
      <c r="AP68" s="1011">
        <v>35493</v>
      </c>
      <c r="AQ68" s="1011"/>
      <c r="AR68" s="1011"/>
      <c r="AS68" s="1011"/>
      <c r="AT68" s="1011"/>
      <c r="AU68" s="1011">
        <v>4</v>
      </c>
      <c r="AV68" s="1011"/>
      <c r="AW68" s="1011"/>
      <c r="AX68" s="1011"/>
      <c r="AY68" s="1011"/>
      <c r="AZ68" s="1012" t="s">
        <v>552</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22493</v>
      </c>
      <c r="R69" s="1000"/>
      <c r="S69" s="1000"/>
      <c r="T69" s="1000"/>
      <c r="U69" s="1000"/>
      <c r="V69" s="1000">
        <v>22018</v>
      </c>
      <c r="W69" s="1000"/>
      <c r="X69" s="1000"/>
      <c r="Y69" s="1000"/>
      <c r="Z69" s="1000"/>
      <c r="AA69" s="1000">
        <v>475</v>
      </c>
      <c r="AB69" s="1000"/>
      <c r="AC69" s="1000"/>
      <c r="AD69" s="1000"/>
      <c r="AE69" s="1000"/>
      <c r="AF69" s="1000">
        <v>475</v>
      </c>
      <c r="AG69" s="1000"/>
      <c r="AH69" s="1000"/>
      <c r="AI69" s="1000"/>
      <c r="AJ69" s="1000"/>
      <c r="AK69" s="1000">
        <v>1327</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186</v>
      </c>
      <c r="R70" s="1000"/>
      <c r="S70" s="1000"/>
      <c r="T70" s="1000"/>
      <c r="U70" s="1000"/>
      <c r="V70" s="1000">
        <v>154</v>
      </c>
      <c r="W70" s="1000"/>
      <c r="X70" s="1000"/>
      <c r="Y70" s="1000"/>
      <c r="Z70" s="1000"/>
      <c r="AA70" s="1000">
        <v>32</v>
      </c>
      <c r="AB70" s="1000"/>
      <c r="AC70" s="1000"/>
      <c r="AD70" s="1000"/>
      <c r="AE70" s="1000"/>
      <c r="AF70" s="1000">
        <v>32</v>
      </c>
      <c r="AG70" s="1000"/>
      <c r="AH70" s="1000"/>
      <c r="AI70" s="1000"/>
      <c r="AJ70" s="1000"/>
      <c r="AK70" s="1000" t="s">
        <v>550</v>
      </c>
      <c r="AL70" s="1000"/>
      <c r="AM70" s="1000"/>
      <c r="AN70" s="1000"/>
      <c r="AO70" s="1000"/>
      <c r="AP70" s="1000" t="s">
        <v>550</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545</v>
      </c>
      <c r="C71" s="1004"/>
      <c r="D71" s="1004"/>
      <c r="E71" s="1004"/>
      <c r="F71" s="1004"/>
      <c r="G71" s="1004"/>
      <c r="H71" s="1004"/>
      <c r="I71" s="1004"/>
      <c r="J71" s="1004"/>
      <c r="K71" s="1004"/>
      <c r="L71" s="1004"/>
      <c r="M71" s="1004"/>
      <c r="N71" s="1004"/>
      <c r="O71" s="1004"/>
      <c r="P71" s="1005"/>
      <c r="Q71" s="1006">
        <v>112</v>
      </c>
      <c r="R71" s="1000"/>
      <c r="S71" s="1000"/>
      <c r="T71" s="1000"/>
      <c r="U71" s="1000"/>
      <c r="V71" s="1000">
        <v>97</v>
      </c>
      <c r="W71" s="1000"/>
      <c r="X71" s="1000"/>
      <c r="Y71" s="1000"/>
      <c r="Z71" s="1000"/>
      <c r="AA71" s="1000">
        <v>15</v>
      </c>
      <c r="AB71" s="1000"/>
      <c r="AC71" s="1000"/>
      <c r="AD71" s="1000"/>
      <c r="AE71" s="1000"/>
      <c r="AF71" s="1000">
        <v>15</v>
      </c>
      <c r="AG71" s="1000"/>
      <c r="AH71" s="1000"/>
      <c r="AI71" s="1000"/>
      <c r="AJ71" s="1000"/>
      <c r="AK71" s="1000">
        <v>2</v>
      </c>
      <c r="AL71" s="1000"/>
      <c r="AM71" s="1000"/>
      <c r="AN71" s="1000"/>
      <c r="AO71" s="1000"/>
      <c r="AP71" s="1000" t="s">
        <v>550</v>
      </c>
      <c r="AQ71" s="1000"/>
      <c r="AR71" s="1000"/>
      <c r="AS71" s="1000"/>
      <c r="AT71" s="1000"/>
      <c r="AU71" s="1000" t="s">
        <v>550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111</v>
      </c>
      <c r="R72" s="1000"/>
      <c r="S72" s="1000"/>
      <c r="T72" s="1000"/>
      <c r="U72" s="1000"/>
      <c r="V72" s="1000">
        <v>81</v>
      </c>
      <c r="W72" s="1000"/>
      <c r="X72" s="1000"/>
      <c r="Y72" s="1000"/>
      <c r="Z72" s="1000"/>
      <c r="AA72" s="1000">
        <v>30</v>
      </c>
      <c r="AB72" s="1000"/>
      <c r="AC72" s="1000"/>
      <c r="AD72" s="1000"/>
      <c r="AE72" s="1000"/>
      <c r="AF72" s="1000">
        <v>30</v>
      </c>
      <c r="AG72" s="1000"/>
      <c r="AH72" s="1000"/>
      <c r="AI72" s="1000"/>
      <c r="AJ72" s="1000"/>
      <c r="AK72" s="1000" t="s">
        <v>550</v>
      </c>
      <c r="AL72" s="1000"/>
      <c r="AM72" s="1000"/>
      <c r="AN72" s="1000"/>
      <c r="AO72" s="1000"/>
      <c r="AP72" s="1000" t="s">
        <v>550</v>
      </c>
      <c r="AQ72" s="1000"/>
      <c r="AR72" s="1000"/>
      <c r="AS72" s="1000"/>
      <c r="AT72" s="1000"/>
      <c r="AU72" s="1000" t="s">
        <v>550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546</v>
      </c>
      <c r="C73" s="1004"/>
      <c r="D73" s="1004"/>
      <c r="E73" s="1004"/>
      <c r="F73" s="1004"/>
      <c r="G73" s="1004"/>
      <c r="H73" s="1004"/>
      <c r="I73" s="1004"/>
      <c r="J73" s="1004"/>
      <c r="K73" s="1004"/>
      <c r="L73" s="1004"/>
      <c r="M73" s="1004"/>
      <c r="N73" s="1004"/>
      <c r="O73" s="1004"/>
      <c r="P73" s="1005"/>
      <c r="Q73" s="1006">
        <v>2076</v>
      </c>
      <c r="R73" s="1000"/>
      <c r="S73" s="1000"/>
      <c r="T73" s="1000"/>
      <c r="U73" s="1000"/>
      <c r="V73" s="1000">
        <v>1822</v>
      </c>
      <c r="W73" s="1000"/>
      <c r="X73" s="1000"/>
      <c r="Y73" s="1000"/>
      <c r="Z73" s="1000"/>
      <c r="AA73" s="1000">
        <v>254</v>
      </c>
      <c r="AB73" s="1000"/>
      <c r="AC73" s="1000"/>
      <c r="AD73" s="1000"/>
      <c r="AE73" s="1000"/>
      <c r="AF73" s="1000">
        <v>254</v>
      </c>
      <c r="AG73" s="1000"/>
      <c r="AH73" s="1000"/>
      <c r="AI73" s="1000"/>
      <c r="AJ73" s="1000"/>
      <c r="AK73" s="1000">
        <v>73</v>
      </c>
      <c r="AL73" s="1000"/>
      <c r="AM73" s="1000"/>
      <c r="AN73" s="1000"/>
      <c r="AO73" s="1000"/>
      <c r="AP73" s="1000" t="s">
        <v>550</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551</v>
      </c>
      <c r="C74" s="1004"/>
      <c r="D74" s="1004"/>
      <c r="E74" s="1004"/>
      <c r="F74" s="1004"/>
      <c r="G74" s="1004"/>
      <c r="H74" s="1004"/>
      <c r="I74" s="1004"/>
      <c r="J74" s="1004"/>
      <c r="K74" s="1004"/>
      <c r="L74" s="1004"/>
      <c r="M74" s="1004"/>
      <c r="N74" s="1004"/>
      <c r="O74" s="1004"/>
      <c r="P74" s="1005"/>
      <c r="Q74" s="1006">
        <v>565538</v>
      </c>
      <c r="R74" s="1000"/>
      <c r="S74" s="1000"/>
      <c r="T74" s="1000"/>
      <c r="U74" s="1000"/>
      <c r="V74" s="1000">
        <v>552543</v>
      </c>
      <c r="W74" s="1000"/>
      <c r="X74" s="1000"/>
      <c r="Y74" s="1000"/>
      <c r="Z74" s="1000"/>
      <c r="AA74" s="1000">
        <v>12995</v>
      </c>
      <c r="AB74" s="1000"/>
      <c r="AC74" s="1000"/>
      <c r="AD74" s="1000"/>
      <c r="AE74" s="1000"/>
      <c r="AF74" s="1000">
        <v>12995</v>
      </c>
      <c r="AG74" s="1000"/>
      <c r="AH74" s="1000"/>
      <c r="AI74" s="1000"/>
      <c r="AJ74" s="1000"/>
      <c r="AK74" s="1000">
        <v>3497</v>
      </c>
      <c r="AL74" s="1000"/>
      <c r="AM74" s="1000"/>
      <c r="AN74" s="1000"/>
      <c r="AO74" s="1000"/>
      <c r="AP74" s="1000" t="s">
        <v>550</v>
      </c>
      <c r="AQ74" s="1000"/>
      <c r="AR74" s="1000"/>
      <c r="AS74" s="1000"/>
      <c r="AT74" s="1000"/>
      <c r="AU74" s="1000" t="s">
        <v>550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24858</v>
      </c>
      <c r="AG88" s="988"/>
      <c r="AH88" s="988"/>
      <c r="AI88" s="988"/>
      <c r="AJ88" s="988"/>
      <c r="AK88" s="992"/>
      <c r="AL88" s="992"/>
      <c r="AM88" s="992"/>
      <c r="AN88" s="992"/>
      <c r="AO88" s="992"/>
      <c r="AP88" s="988">
        <v>35493</v>
      </c>
      <c r="AQ88" s="988"/>
      <c r="AR88" s="988"/>
      <c r="AS88" s="988"/>
      <c r="AT88" s="988"/>
      <c r="AU88" s="988">
        <v>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358</v>
      </c>
      <c r="CS102" s="980"/>
      <c r="CT102" s="980"/>
      <c r="CU102" s="980"/>
      <c r="CV102" s="981"/>
      <c r="CW102" s="979">
        <v>8</v>
      </c>
      <c r="CX102" s="980"/>
      <c r="CY102" s="980"/>
      <c r="CZ102" s="980"/>
      <c r="DA102" s="981"/>
      <c r="DB102" s="979">
        <v>0</v>
      </c>
      <c r="DC102" s="980"/>
      <c r="DD102" s="980"/>
      <c r="DE102" s="980"/>
      <c r="DF102" s="981"/>
      <c r="DG102" s="979">
        <v>325</v>
      </c>
      <c r="DH102" s="980"/>
      <c r="DI102" s="980"/>
      <c r="DJ102" s="980"/>
      <c r="DK102" s="981"/>
      <c r="DL102" s="979">
        <v>1280</v>
      </c>
      <c r="DM102" s="980"/>
      <c r="DN102" s="980"/>
      <c r="DO102" s="980"/>
      <c r="DP102" s="981"/>
      <c r="DQ102" s="979">
        <v>128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5451625</v>
      </c>
      <c r="AB110" s="916"/>
      <c r="AC110" s="916"/>
      <c r="AD110" s="916"/>
      <c r="AE110" s="917"/>
      <c r="AF110" s="918">
        <v>5182251</v>
      </c>
      <c r="AG110" s="916"/>
      <c r="AH110" s="916"/>
      <c r="AI110" s="916"/>
      <c r="AJ110" s="917"/>
      <c r="AK110" s="918">
        <v>5197478</v>
      </c>
      <c r="AL110" s="916"/>
      <c r="AM110" s="916"/>
      <c r="AN110" s="916"/>
      <c r="AO110" s="917"/>
      <c r="AP110" s="919">
        <v>20.2</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46517775</v>
      </c>
      <c r="BR110" s="863"/>
      <c r="BS110" s="863"/>
      <c r="BT110" s="863"/>
      <c r="BU110" s="863"/>
      <c r="BV110" s="863">
        <v>46336787</v>
      </c>
      <c r="BW110" s="863"/>
      <c r="BX110" s="863"/>
      <c r="BY110" s="863"/>
      <c r="BZ110" s="863"/>
      <c r="CA110" s="863">
        <v>46549572</v>
      </c>
      <c r="CB110" s="863"/>
      <c r="CC110" s="863"/>
      <c r="CD110" s="863"/>
      <c r="CE110" s="863"/>
      <c r="CF110" s="887">
        <v>180.7</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2470673</v>
      </c>
      <c r="BR111" s="835"/>
      <c r="BS111" s="835"/>
      <c r="BT111" s="835"/>
      <c r="BU111" s="835"/>
      <c r="BV111" s="835">
        <v>2058760</v>
      </c>
      <c r="BW111" s="835"/>
      <c r="BX111" s="835"/>
      <c r="BY111" s="835"/>
      <c r="BZ111" s="835"/>
      <c r="CA111" s="835">
        <v>1602455</v>
      </c>
      <c r="CB111" s="835"/>
      <c r="CC111" s="835"/>
      <c r="CD111" s="835"/>
      <c r="CE111" s="835"/>
      <c r="CF111" s="896">
        <v>6.2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343498</v>
      </c>
      <c r="DH111" s="835"/>
      <c r="DI111" s="835"/>
      <c r="DJ111" s="835"/>
      <c r="DK111" s="835"/>
      <c r="DL111" s="835">
        <v>318614</v>
      </c>
      <c r="DM111" s="835"/>
      <c r="DN111" s="835"/>
      <c r="DO111" s="835"/>
      <c r="DP111" s="835"/>
      <c r="DQ111" s="835">
        <v>293351</v>
      </c>
      <c r="DR111" s="835"/>
      <c r="DS111" s="835"/>
      <c r="DT111" s="835"/>
      <c r="DU111" s="835"/>
      <c r="DV111" s="812">
        <v>1.1000000000000001</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13898937</v>
      </c>
      <c r="BR112" s="835"/>
      <c r="BS112" s="835"/>
      <c r="BT112" s="835"/>
      <c r="BU112" s="835"/>
      <c r="BV112" s="835">
        <v>13048533</v>
      </c>
      <c r="BW112" s="835"/>
      <c r="BX112" s="835"/>
      <c r="BY112" s="835"/>
      <c r="BZ112" s="835"/>
      <c r="CA112" s="835">
        <v>12435867</v>
      </c>
      <c r="CB112" s="835"/>
      <c r="CC112" s="835"/>
      <c r="CD112" s="835"/>
      <c r="CE112" s="835"/>
      <c r="CF112" s="896">
        <v>48.3</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1360686</v>
      </c>
      <c r="AB113" s="944"/>
      <c r="AC113" s="944"/>
      <c r="AD113" s="944"/>
      <c r="AE113" s="945"/>
      <c r="AF113" s="946">
        <v>1345843</v>
      </c>
      <c r="AG113" s="944"/>
      <c r="AH113" s="944"/>
      <c r="AI113" s="944"/>
      <c r="AJ113" s="945"/>
      <c r="AK113" s="946">
        <v>1305710</v>
      </c>
      <c r="AL113" s="944"/>
      <c r="AM113" s="944"/>
      <c r="AN113" s="944"/>
      <c r="AO113" s="945"/>
      <c r="AP113" s="947">
        <v>5.0999999999999996</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17433</v>
      </c>
      <c r="BR113" s="835"/>
      <c r="BS113" s="835"/>
      <c r="BT113" s="835"/>
      <c r="BU113" s="835"/>
      <c r="BV113" s="835">
        <v>9057</v>
      </c>
      <c r="BW113" s="835"/>
      <c r="BX113" s="835"/>
      <c r="BY113" s="835"/>
      <c r="BZ113" s="835"/>
      <c r="CA113" s="835">
        <v>4024</v>
      </c>
      <c r="CB113" s="835"/>
      <c r="CC113" s="835"/>
      <c r="CD113" s="835"/>
      <c r="CE113" s="835"/>
      <c r="CF113" s="896">
        <v>0</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8998</v>
      </c>
      <c r="AB114" s="798"/>
      <c r="AC114" s="798"/>
      <c r="AD114" s="798"/>
      <c r="AE114" s="799"/>
      <c r="AF114" s="800">
        <v>6587</v>
      </c>
      <c r="AG114" s="798"/>
      <c r="AH114" s="798"/>
      <c r="AI114" s="798"/>
      <c r="AJ114" s="799"/>
      <c r="AK114" s="800">
        <v>3962</v>
      </c>
      <c r="AL114" s="798"/>
      <c r="AM114" s="798"/>
      <c r="AN114" s="798"/>
      <c r="AO114" s="799"/>
      <c r="AP114" s="845">
        <v>0</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9938753</v>
      </c>
      <c r="BR114" s="835"/>
      <c r="BS114" s="835"/>
      <c r="BT114" s="835"/>
      <c r="BU114" s="835"/>
      <c r="BV114" s="835">
        <v>9373970</v>
      </c>
      <c r="BW114" s="835"/>
      <c r="BX114" s="835"/>
      <c r="BY114" s="835"/>
      <c r="BZ114" s="835"/>
      <c r="CA114" s="835">
        <v>9219836</v>
      </c>
      <c r="CB114" s="835"/>
      <c r="CC114" s="835"/>
      <c r="CD114" s="835"/>
      <c r="CE114" s="835"/>
      <c r="CF114" s="896">
        <v>35.799999999999997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465917</v>
      </c>
      <c r="AB115" s="944"/>
      <c r="AC115" s="944"/>
      <c r="AD115" s="944"/>
      <c r="AE115" s="945"/>
      <c r="AF115" s="946">
        <v>448137</v>
      </c>
      <c r="AG115" s="944"/>
      <c r="AH115" s="944"/>
      <c r="AI115" s="944"/>
      <c r="AJ115" s="945"/>
      <c r="AK115" s="946">
        <v>450529</v>
      </c>
      <c r="AL115" s="944"/>
      <c r="AM115" s="944"/>
      <c r="AN115" s="944"/>
      <c r="AO115" s="945"/>
      <c r="AP115" s="947">
        <v>1.7</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171560</v>
      </c>
      <c r="BR115" s="835"/>
      <c r="BS115" s="835"/>
      <c r="BT115" s="835"/>
      <c r="BU115" s="835"/>
      <c r="BV115" s="835">
        <v>154287</v>
      </c>
      <c r="BW115" s="835"/>
      <c r="BX115" s="835"/>
      <c r="BY115" s="835"/>
      <c r="BZ115" s="835"/>
      <c r="CA115" s="835">
        <v>128000</v>
      </c>
      <c r="CB115" s="835"/>
      <c r="CC115" s="835"/>
      <c r="CD115" s="835"/>
      <c r="CE115" s="835"/>
      <c r="CF115" s="896">
        <v>0.5</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609776</v>
      </c>
      <c r="DH115" s="798"/>
      <c r="DI115" s="798"/>
      <c r="DJ115" s="798"/>
      <c r="DK115" s="799"/>
      <c r="DL115" s="800">
        <v>510752</v>
      </c>
      <c r="DM115" s="798"/>
      <c r="DN115" s="798"/>
      <c r="DO115" s="798"/>
      <c r="DP115" s="799"/>
      <c r="DQ115" s="800">
        <v>325100</v>
      </c>
      <c r="DR115" s="798"/>
      <c r="DS115" s="798"/>
      <c r="DT115" s="798"/>
      <c r="DU115" s="799"/>
      <c r="DV115" s="845">
        <v>1.3</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7287226</v>
      </c>
      <c r="AB117" s="930"/>
      <c r="AC117" s="930"/>
      <c r="AD117" s="930"/>
      <c r="AE117" s="931"/>
      <c r="AF117" s="932">
        <v>6982818</v>
      </c>
      <c r="AG117" s="930"/>
      <c r="AH117" s="930"/>
      <c r="AI117" s="930"/>
      <c r="AJ117" s="931"/>
      <c r="AK117" s="932">
        <v>6957679</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73015131</v>
      </c>
      <c r="BR119" s="866"/>
      <c r="BS119" s="866"/>
      <c r="BT119" s="866"/>
      <c r="BU119" s="866"/>
      <c r="BV119" s="866">
        <v>70981394</v>
      </c>
      <c r="BW119" s="866"/>
      <c r="BX119" s="866"/>
      <c r="BY119" s="866"/>
      <c r="BZ119" s="866"/>
      <c r="CA119" s="866">
        <v>69939754</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1517399</v>
      </c>
      <c r="DH119" s="781"/>
      <c r="DI119" s="781"/>
      <c r="DJ119" s="781"/>
      <c r="DK119" s="782"/>
      <c r="DL119" s="783">
        <v>1229394</v>
      </c>
      <c r="DM119" s="781"/>
      <c r="DN119" s="781"/>
      <c r="DO119" s="781"/>
      <c r="DP119" s="782"/>
      <c r="DQ119" s="783">
        <v>984004</v>
      </c>
      <c r="DR119" s="781"/>
      <c r="DS119" s="781"/>
      <c r="DT119" s="781"/>
      <c r="DU119" s="782"/>
      <c r="DV119" s="869">
        <v>3.8</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24510</v>
      </c>
      <c r="AB120" s="798"/>
      <c r="AC120" s="798"/>
      <c r="AD120" s="798"/>
      <c r="AE120" s="799"/>
      <c r="AF120" s="800">
        <v>24883</v>
      </c>
      <c r="AG120" s="798"/>
      <c r="AH120" s="798"/>
      <c r="AI120" s="798"/>
      <c r="AJ120" s="799"/>
      <c r="AK120" s="800">
        <v>25263</v>
      </c>
      <c r="AL120" s="798"/>
      <c r="AM120" s="798"/>
      <c r="AN120" s="798"/>
      <c r="AO120" s="799"/>
      <c r="AP120" s="845">
        <v>0.1</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6170693</v>
      </c>
      <c r="BR120" s="863"/>
      <c r="BS120" s="863"/>
      <c r="BT120" s="863"/>
      <c r="BU120" s="863"/>
      <c r="BV120" s="863">
        <v>6472824</v>
      </c>
      <c r="BW120" s="863"/>
      <c r="BX120" s="863"/>
      <c r="BY120" s="863"/>
      <c r="BZ120" s="863"/>
      <c r="CA120" s="863">
        <v>7322244</v>
      </c>
      <c r="CB120" s="863"/>
      <c r="CC120" s="863"/>
      <c r="CD120" s="863"/>
      <c r="CE120" s="863"/>
      <c r="CF120" s="887">
        <v>28.4</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13401607</v>
      </c>
      <c r="DH120" s="863"/>
      <c r="DI120" s="863"/>
      <c r="DJ120" s="863"/>
      <c r="DK120" s="863"/>
      <c r="DL120" s="863">
        <v>12686250</v>
      </c>
      <c r="DM120" s="863"/>
      <c r="DN120" s="863"/>
      <c r="DO120" s="863"/>
      <c r="DP120" s="863"/>
      <c r="DQ120" s="863">
        <v>12247485</v>
      </c>
      <c r="DR120" s="863"/>
      <c r="DS120" s="863"/>
      <c r="DT120" s="863"/>
      <c r="DU120" s="863"/>
      <c r="DV120" s="864">
        <v>47.5</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5918721</v>
      </c>
      <c r="BR121" s="835"/>
      <c r="BS121" s="835"/>
      <c r="BT121" s="835"/>
      <c r="BU121" s="835"/>
      <c r="BV121" s="835">
        <v>5175545</v>
      </c>
      <c r="BW121" s="835"/>
      <c r="BX121" s="835"/>
      <c r="BY121" s="835"/>
      <c r="BZ121" s="835"/>
      <c r="CA121" s="835">
        <v>5712636</v>
      </c>
      <c r="CB121" s="835"/>
      <c r="CC121" s="835"/>
      <c r="CD121" s="835"/>
      <c r="CE121" s="835"/>
      <c r="CF121" s="896">
        <v>22.2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497330</v>
      </c>
      <c r="DH121" s="835"/>
      <c r="DI121" s="835"/>
      <c r="DJ121" s="835"/>
      <c r="DK121" s="835"/>
      <c r="DL121" s="835">
        <v>362283</v>
      </c>
      <c r="DM121" s="835"/>
      <c r="DN121" s="835"/>
      <c r="DO121" s="835"/>
      <c r="DP121" s="835"/>
      <c r="DQ121" s="835">
        <v>188382</v>
      </c>
      <c r="DR121" s="835"/>
      <c r="DS121" s="835"/>
      <c r="DT121" s="835"/>
      <c r="DU121" s="835"/>
      <c r="DV121" s="812">
        <v>0.7</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43531677</v>
      </c>
      <c r="BR122" s="866"/>
      <c r="BS122" s="866"/>
      <c r="BT122" s="866"/>
      <c r="BU122" s="866"/>
      <c r="BV122" s="866">
        <v>43435327</v>
      </c>
      <c r="BW122" s="866"/>
      <c r="BX122" s="866"/>
      <c r="BY122" s="866"/>
      <c r="BZ122" s="866"/>
      <c r="CA122" s="866">
        <v>43416883</v>
      </c>
      <c r="CB122" s="866"/>
      <c r="CC122" s="866"/>
      <c r="CD122" s="866"/>
      <c r="CE122" s="866"/>
      <c r="CF122" s="867">
        <v>168.5</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55621091</v>
      </c>
      <c r="BR123" s="854"/>
      <c r="BS123" s="854"/>
      <c r="BT123" s="854"/>
      <c r="BU123" s="854"/>
      <c r="BV123" s="854">
        <v>55083696</v>
      </c>
      <c r="BW123" s="854"/>
      <c r="BX123" s="854"/>
      <c r="BY123" s="854"/>
      <c r="BZ123" s="854"/>
      <c r="CA123" s="854">
        <v>56451763</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68</v>
      </c>
      <c r="BR124" s="852"/>
      <c r="BS124" s="852"/>
      <c r="BT124" s="852"/>
      <c r="BU124" s="852"/>
      <c r="BV124" s="852">
        <v>61.1</v>
      </c>
      <c r="BW124" s="852"/>
      <c r="BX124" s="852"/>
      <c r="BY124" s="852"/>
      <c r="BZ124" s="852"/>
      <c r="CA124" s="852">
        <v>52.3</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294334</v>
      </c>
      <c r="AB126" s="798"/>
      <c r="AC126" s="798"/>
      <c r="AD126" s="798"/>
      <c r="AE126" s="799"/>
      <c r="AF126" s="800">
        <v>294161</v>
      </c>
      <c r="AG126" s="798"/>
      <c r="AH126" s="798"/>
      <c r="AI126" s="798"/>
      <c r="AJ126" s="799"/>
      <c r="AK126" s="800">
        <v>294395</v>
      </c>
      <c r="AL126" s="798"/>
      <c r="AM126" s="798"/>
      <c r="AN126" s="798"/>
      <c r="AO126" s="799"/>
      <c r="AP126" s="845">
        <v>1.1000000000000001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147073</v>
      </c>
      <c r="AB127" s="798"/>
      <c r="AC127" s="798"/>
      <c r="AD127" s="798"/>
      <c r="AE127" s="799"/>
      <c r="AF127" s="800">
        <v>129093</v>
      </c>
      <c r="AG127" s="798"/>
      <c r="AH127" s="798"/>
      <c r="AI127" s="798"/>
      <c r="AJ127" s="799"/>
      <c r="AK127" s="800">
        <v>130871</v>
      </c>
      <c r="AL127" s="798"/>
      <c r="AM127" s="798"/>
      <c r="AN127" s="798"/>
      <c r="AO127" s="799"/>
      <c r="AP127" s="845">
        <v>0.5</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701291</v>
      </c>
      <c r="AB128" s="819"/>
      <c r="AC128" s="819"/>
      <c r="AD128" s="819"/>
      <c r="AE128" s="820"/>
      <c r="AF128" s="821">
        <v>705427</v>
      </c>
      <c r="AG128" s="819"/>
      <c r="AH128" s="819"/>
      <c r="AI128" s="819"/>
      <c r="AJ128" s="820"/>
      <c r="AK128" s="821">
        <v>950637</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111</v>
      </c>
      <c r="BG128" s="805"/>
      <c r="BH128" s="805"/>
      <c r="BI128" s="805"/>
      <c r="BJ128" s="805"/>
      <c r="BK128" s="805"/>
      <c r="BL128" s="828"/>
      <c r="BM128" s="804">
        <v>11.81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171560</v>
      </c>
      <c r="DH128" s="809"/>
      <c r="DI128" s="809"/>
      <c r="DJ128" s="809"/>
      <c r="DK128" s="809"/>
      <c r="DL128" s="809">
        <v>154287</v>
      </c>
      <c r="DM128" s="809"/>
      <c r="DN128" s="809"/>
      <c r="DO128" s="809"/>
      <c r="DP128" s="809"/>
      <c r="DQ128" s="809">
        <v>128000</v>
      </c>
      <c r="DR128" s="809"/>
      <c r="DS128" s="809"/>
      <c r="DT128" s="809"/>
      <c r="DU128" s="809"/>
      <c r="DV128" s="810">
        <v>0.5</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29738328</v>
      </c>
      <c r="AB129" s="798"/>
      <c r="AC129" s="798"/>
      <c r="AD129" s="798"/>
      <c r="AE129" s="799"/>
      <c r="AF129" s="800">
        <v>30015830</v>
      </c>
      <c r="AG129" s="798"/>
      <c r="AH129" s="798"/>
      <c r="AI129" s="798"/>
      <c r="AJ129" s="799"/>
      <c r="AK129" s="800">
        <v>29835367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111</v>
      </c>
      <c r="BG129" s="788"/>
      <c r="BH129" s="788"/>
      <c r="BI129" s="788"/>
      <c r="BJ129" s="788"/>
      <c r="BK129" s="788"/>
      <c r="BL129" s="789"/>
      <c r="BM129" s="787">
        <v>16.809999999999999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4169451</v>
      </c>
      <c r="AB130" s="798"/>
      <c r="AC130" s="798"/>
      <c r="AD130" s="798"/>
      <c r="AE130" s="799"/>
      <c r="AF130" s="800">
        <v>3997643</v>
      </c>
      <c r="AG130" s="798"/>
      <c r="AH130" s="798"/>
      <c r="AI130" s="798"/>
      <c r="AJ130" s="799"/>
      <c r="AK130" s="800">
        <v>4069775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25568877</v>
      </c>
      <c r="AB131" s="781"/>
      <c r="AC131" s="781"/>
      <c r="AD131" s="781"/>
      <c r="AE131" s="782"/>
      <c r="AF131" s="783">
        <v>26018187</v>
      </c>
      <c r="AG131" s="781"/>
      <c r="AH131" s="781"/>
      <c r="AI131" s="781"/>
      <c r="AJ131" s="782"/>
      <c r="AK131" s="783">
        <v>25765592</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52.3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9.4508804590000004</v>
      </c>
      <c r="AB132" s="761"/>
      <c r="AC132" s="761"/>
      <c r="AD132" s="761"/>
      <c r="AE132" s="762"/>
      <c r="AF132" s="763">
        <v>8.7621324269999992</v>
      </c>
      <c r="AG132" s="761"/>
      <c r="AH132" s="761"/>
      <c r="AI132" s="761"/>
      <c r="AJ132" s="762"/>
      <c r="AK132" s="763">
        <v>7.5188142390000001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9.5</v>
      </c>
      <c r="AB133" s="740"/>
      <c r="AC133" s="740"/>
      <c r="AD133" s="740"/>
      <c r="AE133" s="741"/>
      <c r="AF133" s="739">
        <v>9.3000000000000007</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49" t="s">
        <v>470</v>
      </c>
      <c r="L7" s="256"/>
      <c r="M7" s="257" t="s">
        <v>471</v>
      </c>
      <c r="N7" s="258"/>
    </row>
    <row r="8" spans="1:16">
      <c r="A8" s="250"/>
      <c r="B8" s="246"/>
      <c r="C8" s="246"/>
      <c r="D8" s="246"/>
      <c r="E8" s="246"/>
      <c r="F8" s="246"/>
      <c r="G8" s="259"/>
      <c r="H8" s="260"/>
      <c r="I8" s="260"/>
      <c r="J8" s="261"/>
      <c r="K8" s="1150"/>
      <c r="L8" s="262" t="s">
        <v>472</v>
      </c>
      <c r="M8" s="263" t="s">
        <v>473</v>
      </c>
      <c r="N8" s="264" t="s">
        <v>474</v>
      </c>
    </row>
    <row r="9" spans="1:16">
      <c r="A9" s="250"/>
      <c r="B9" s="246"/>
      <c r="C9" s="246"/>
      <c r="D9" s="246"/>
      <c r="E9" s="246"/>
      <c r="F9" s="246"/>
      <c r="G9" s="1163" t="s">
        <v>475</v>
      </c>
      <c r="H9" s="1164"/>
      <c r="I9" s="1164"/>
      <c r="J9" s="1165"/>
      <c r="K9" s="265">
        <v>8350601</v>
      </c>
      <c r="L9" s="266">
        <v>53857</v>
      </c>
      <c r="M9" s="267">
        <v>56186</v>
      </c>
      <c r="N9" s="268">
        <v>-4.0999999999999996</v>
      </c>
    </row>
    <row r="10" spans="1:16">
      <c r="A10" s="250"/>
      <c r="B10" s="246"/>
      <c r="C10" s="246"/>
      <c r="D10" s="246"/>
      <c r="E10" s="246"/>
      <c r="F10" s="246"/>
      <c r="G10" s="1163" t="s">
        <v>476</v>
      </c>
      <c r="H10" s="1164"/>
      <c r="I10" s="1164"/>
      <c r="J10" s="1165"/>
      <c r="K10" s="269">
        <v>545106</v>
      </c>
      <c r="L10" s="270">
        <v>3516</v>
      </c>
      <c r="M10" s="271">
        <v>3767</v>
      </c>
      <c r="N10" s="272">
        <v>-6.7</v>
      </c>
    </row>
    <row r="11" spans="1:16" ht="13.5" customHeight="1">
      <c r="A11" s="250"/>
      <c r="B11" s="246"/>
      <c r="C11" s="246"/>
      <c r="D11" s="246"/>
      <c r="E11" s="246"/>
      <c r="F11" s="246"/>
      <c r="G11" s="1163" t="s">
        <v>477</v>
      </c>
      <c r="H11" s="1164"/>
      <c r="I11" s="1164"/>
      <c r="J11" s="1165"/>
      <c r="K11" s="269">
        <v>20933</v>
      </c>
      <c r="L11" s="270">
        <v>135</v>
      </c>
      <c r="M11" s="271">
        <v>1509</v>
      </c>
      <c r="N11" s="272">
        <v>-91.1</v>
      </c>
    </row>
    <row r="12" spans="1:16" ht="13.5" customHeight="1">
      <c r="A12" s="250"/>
      <c r="B12" s="246"/>
      <c r="C12" s="246"/>
      <c r="D12" s="246"/>
      <c r="E12" s="246"/>
      <c r="F12" s="246"/>
      <c r="G12" s="1163" t="s">
        <v>478</v>
      </c>
      <c r="H12" s="1164"/>
      <c r="I12" s="1164"/>
      <c r="J12" s="1165"/>
      <c r="K12" s="269" t="s">
        <v>479</v>
      </c>
      <c r="L12" s="270" t="s">
        <v>479</v>
      </c>
      <c r="M12" s="271">
        <v>918</v>
      </c>
      <c r="N12" s="272" t="s">
        <v>479</v>
      </c>
    </row>
    <row r="13" spans="1:16" ht="13.5" customHeight="1">
      <c r="A13" s="250"/>
      <c r="B13" s="246"/>
      <c r="C13" s="246"/>
      <c r="D13" s="246"/>
      <c r="E13" s="246"/>
      <c r="F13" s="246"/>
      <c r="G13" s="1163" t="s">
        <v>480</v>
      </c>
      <c r="H13" s="1164"/>
      <c r="I13" s="1164"/>
      <c r="J13" s="1165"/>
      <c r="K13" s="269" t="s">
        <v>479</v>
      </c>
      <c r="L13" s="270" t="s">
        <v>479</v>
      </c>
      <c r="M13" s="271">
        <v>18</v>
      </c>
      <c r="N13" s="272" t="s">
        <v>479</v>
      </c>
    </row>
    <row r="14" spans="1:16" ht="13.5" customHeight="1">
      <c r="A14" s="250"/>
      <c r="B14" s="246"/>
      <c r="C14" s="246"/>
      <c r="D14" s="246"/>
      <c r="E14" s="246"/>
      <c r="F14" s="246"/>
      <c r="G14" s="1163" t="s">
        <v>481</v>
      </c>
      <c r="H14" s="1164"/>
      <c r="I14" s="1164"/>
      <c r="J14" s="1165"/>
      <c r="K14" s="269">
        <v>309081</v>
      </c>
      <c r="L14" s="270">
        <v>1993</v>
      </c>
      <c r="M14" s="271">
        <v>2305</v>
      </c>
      <c r="N14" s="272">
        <v>-13.5</v>
      </c>
    </row>
    <row r="15" spans="1:16" ht="13.5" customHeight="1">
      <c r="A15" s="250"/>
      <c r="B15" s="246"/>
      <c r="C15" s="246"/>
      <c r="D15" s="246"/>
      <c r="E15" s="246"/>
      <c r="F15" s="246"/>
      <c r="G15" s="1163" t="s">
        <v>482</v>
      </c>
      <c r="H15" s="1164"/>
      <c r="I15" s="1164"/>
      <c r="J15" s="1165"/>
      <c r="K15" s="269">
        <v>265531</v>
      </c>
      <c r="L15" s="270">
        <v>1713</v>
      </c>
      <c r="M15" s="271">
        <v>1282</v>
      </c>
      <c r="N15" s="272">
        <v>33.6</v>
      </c>
    </row>
    <row r="16" spans="1:16">
      <c r="A16" s="250"/>
      <c r="B16" s="246"/>
      <c r="C16" s="246"/>
      <c r="D16" s="246"/>
      <c r="E16" s="246"/>
      <c r="F16" s="246"/>
      <c r="G16" s="1166" t="s">
        <v>483</v>
      </c>
      <c r="H16" s="1167"/>
      <c r="I16" s="1167"/>
      <c r="J16" s="1168"/>
      <c r="K16" s="270">
        <v>-741467</v>
      </c>
      <c r="L16" s="270">
        <v>-4782</v>
      </c>
      <c r="M16" s="271">
        <v>-4349</v>
      </c>
      <c r="N16" s="272">
        <v>10</v>
      </c>
    </row>
    <row r="17" spans="1:16">
      <c r="A17" s="250"/>
      <c r="B17" s="246"/>
      <c r="C17" s="246"/>
      <c r="D17" s="246"/>
      <c r="E17" s="246"/>
      <c r="F17" s="246"/>
      <c r="G17" s="1166" t="s">
        <v>170</v>
      </c>
      <c r="H17" s="1167"/>
      <c r="I17" s="1167"/>
      <c r="J17" s="1168"/>
      <c r="K17" s="270">
        <v>8749785</v>
      </c>
      <c r="L17" s="270">
        <v>56432</v>
      </c>
      <c r="M17" s="271">
        <v>61636</v>
      </c>
      <c r="N17" s="272">
        <v>-8.4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0" t="s">
        <v>488</v>
      </c>
      <c r="H21" s="1161"/>
      <c r="I21" s="1161"/>
      <c r="J21" s="1162"/>
      <c r="K21" s="282">
        <v>6.04</v>
      </c>
      <c r="L21" s="283">
        <v>6.07</v>
      </c>
      <c r="M21" s="284">
        <v>-0.03</v>
      </c>
      <c r="N21" s="251"/>
      <c r="O21" s="285"/>
      <c r="P21" s="281"/>
    </row>
    <row r="22" spans="1:16" s="286" customFormat="1">
      <c r="A22" s="281"/>
      <c r="B22" s="251"/>
      <c r="C22" s="251"/>
      <c r="D22" s="251"/>
      <c r="E22" s="251"/>
      <c r="F22" s="251"/>
      <c r="G22" s="1160" t="s">
        <v>489</v>
      </c>
      <c r="H22" s="1161"/>
      <c r="I22" s="1161"/>
      <c r="J22" s="1162"/>
      <c r="K22" s="287">
        <v>99</v>
      </c>
      <c r="L22" s="288">
        <v>100.6</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49" t="s">
        <v>470</v>
      </c>
      <c r="L30" s="256"/>
      <c r="M30" s="257" t="s">
        <v>471</v>
      </c>
      <c r="N30" s="258"/>
    </row>
    <row r="31" spans="1:16">
      <c r="A31" s="250"/>
      <c r="B31" s="246"/>
      <c r="C31" s="246"/>
      <c r="D31" s="246"/>
      <c r="E31" s="246"/>
      <c r="F31" s="246"/>
      <c r="G31" s="259"/>
      <c r="H31" s="260"/>
      <c r="I31" s="260"/>
      <c r="J31" s="261"/>
      <c r="K31" s="1150"/>
      <c r="L31" s="262" t="s">
        <v>472</v>
      </c>
      <c r="M31" s="263" t="s">
        <v>473</v>
      </c>
      <c r="N31" s="264" t="s">
        <v>474</v>
      </c>
    </row>
    <row r="32" spans="1:16" ht="27" customHeight="1">
      <c r="A32" s="250"/>
      <c r="B32" s="246"/>
      <c r="C32" s="246"/>
      <c r="D32" s="246"/>
      <c r="E32" s="246"/>
      <c r="F32" s="246"/>
      <c r="G32" s="1151" t="s">
        <v>493</v>
      </c>
      <c r="H32" s="1152"/>
      <c r="I32" s="1152"/>
      <c r="J32" s="1153"/>
      <c r="K32" s="296">
        <v>5197478</v>
      </c>
      <c r="L32" s="296">
        <v>33521</v>
      </c>
      <c r="M32" s="297">
        <v>26755</v>
      </c>
      <c r="N32" s="298">
        <v>25.3</v>
      </c>
    </row>
    <row r="33" spans="1:16" ht="13.5" customHeight="1">
      <c r="A33" s="250"/>
      <c r="B33" s="246"/>
      <c r="C33" s="246"/>
      <c r="D33" s="246"/>
      <c r="E33" s="246"/>
      <c r="F33" s="246"/>
      <c r="G33" s="1151" t="s">
        <v>494</v>
      </c>
      <c r="H33" s="1152"/>
      <c r="I33" s="1152"/>
      <c r="J33" s="1153"/>
      <c r="K33" s="296" t="s">
        <v>479</v>
      </c>
      <c r="L33" s="296" t="s">
        <v>479</v>
      </c>
      <c r="M33" s="297" t="s">
        <v>479</v>
      </c>
      <c r="N33" s="298" t="s">
        <v>479</v>
      </c>
    </row>
    <row r="34" spans="1:16" ht="27" customHeight="1">
      <c r="A34" s="250"/>
      <c r="B34" s="246"/>
      <c r="C34" s="246"/>
      <c r="D34" s="246"/>
      <c r="E34" s="246"/>
      <c r="F34" s="246"/>
      <c r="G34" s="1151" t="s">
        <v>495</v>
      </c>
      <c r="H34" s="1152"/>
      <c r="I34" s="1152"/>
      <c r="J34" s="1153"/>
      <c r="K34" s="296" t="s">
        <v>479</v>
      </c>
      <c r="L34" s="296" t="s">
        <v>479</v>
      </c>
      <c r="M34" s="297">
        <v>35</v>
      </c>
      <c r="N34" s="298" t="s">
        <v>479</v>
      </c>
    </row>
    <row r="35" spans="1:16" ht="27" customHeight="1">
      <c r="A35" s="250"/>
      <c r="B35" s="246"/>
      <c r="C35" s="246"/>
      <c r="D35" s="246"/>
      <c r="E35" s="246"/>
      <c r="F35" s="246"/>
      <c r="G35" s="1151" t="s">
        <v>496</v>
      </c>
      <c r="H35" s="1152"/>
      <c r="I35" s="1152"/>
      <c r="J35" s="1153"/>
      <c r="K35" s="296">
        <v>1305710</v>
      </c>
      <c r="L35" s="296">
        <v>8421</v>
      </c>
      <c r="M35" s="297">
        <v>6876</v>
      </c>
      <c r="N35" s="298">
        <v>22.5</v>
      </c>
    </row>
    <row r="36" spans="1:16" ht="27" customHeight="1">
      <c r="A36" s="250"/>
      <c r="B36" s="246"/>
      <c r="C36" s="246"/>
      <c r="D36" s="246"/>
      <c r="E36" s="246"/>
      <c r="F36" s="246"/>
      <c r="G36" s="1151" t="s">
        <v>497</v>
      </c>
      <c r="H36" s="1152"/>
      <c r="I36" s="1152"/>
      <c r="J36" s="1153"/>
      <c r="K36" s="296">
        <v>3962</v>
      </c>
      <c r="L36" s="296">
        <v>26</v>
      </c>
      <c r="M36" s="297">
        <v>711</v>
      </c>
      <c r="N36" s="298">
        <v>-96.3</v>
      </c>
    </row>
    <row r="37" spans="1:16" ht="13.5" customHeight="1">
      <c r="A37" s="250"/>
      <c r="B37" s="246"/>
      <c r="C37" s="246"/>
      <c r="D37" s="246"/>
      <c r="E37" s="246"/>
      <c r="F37" s="246"/>
      <c r="G37" s="1151" t="s">
        <v>498</v>
      </c>
      <c r="H37" s="1152"/>
      <c r="I37" s="1152"/>
      <c r="J37" s="1153"/>
      <c r="K37" s="296">
        <v>450529</v>
      </c>
      <c r="L37" s="296">
        <v>2906</v>
      </c>
      <c r="M37" s="297">
        <v>1771</v>
      </c>
      <c r="N37" s="298">
        <v>64.099999999999994</v>
      </c>
    </row>
    <row r="38" spans="1:16" ht="27" customHeight="1">
      <c r="A38" s="250"/>
      <c r="B38" s="246"/>
      <c r="C38" s="246"/>
      <c r="D38" s="246"/>
      <c r="E38" s="246"/>
      <c r="F38" s="246"/>
      <c r="G38" s="1154" t="s">
        <v>499</v>
      </c>
      <c r="H38" s="1155"/>
      <c r="I38" s="1155"/>
      <c r="J38" s="1156"/>
      <c r="K38" s="299" t="s">
        <v>479</v>
      </c>
      <c r="L38" s="299" t="s">
        <v>479</v>
      </c>
      <c r="M38" s="300">
        <v>0</v>
      </c>
      <c r="N38" s="301" t="s">
        <v>479</v>
      </c>
      <c r="O38" s="295"/>
    </row>
    <row r="39" spans="1:16">
      <c r="A39" s="250"/>
      <c r="B39" s="246"/>
      <c r="C39" s="246"/>
      <c r="D39" s="246"/>
      <c r="E39" s="246"/>
      <c r="F39" s="246"/>
      <c r="G39" s="1154" t="s">
        <v>500</v>
      </c>
      <c r="H39" s="1155"/>
      <c r="I39" s="1155"/>
      <c r="J39" s="1156"/>
      <c r="K39" s="302">
        <v>-950637</v>
      </c>
      <c r="L39" s="302">
        <v>-6131</v>
      </c>
      <c r="M39" s="303">
        <v>-7763</v>
      </c>
      <c r="N39" s="304">
        <v>-21</v>
      </c>
      <c r="O39" s="295"/>
    </row>
    <row r="40" spans="1:16" ht="27" customHeight="1">
      <c r="A40" s="250"/>
      <c r="B40" s="246"/>
      <c r="C40" s="246"/>
      <c r="D40" s="246"/>
      <c r="E40" s="246"/>
      <c r="F40" s="246"/>
      <c r="G40" s="1151" t="s">
        <v>501</v>
      </c>
      <c r="H40" s="1152"/>
      <c r="I40" s="1152"/>
      <c r="J40" s="1153"/>
      <c r="K40" s="302">
        <v>-4069775</v>
      </c>
      <c r="L40" s="302">
        <v>-26248</v>
      </c>
      <c r="M40" s="303">
        <v>-22050</v>
      </c>
      <c r="N40" s="304">
        <v>19</v>
      </c>
      <c r="O40" s="295"/>
    </row>
    <row r="41" spans="1:16">
      <c r="A41" s="250"/>
      <c r="B41" s="246"/>
      <c r="C41" s="246"/>
      <c r="D41" s="246"/>
      <c r="E41" s="246"/>
      <c r="F41" s="246"/>
      <c r="G41" s="1157" t="s">
        <v>281</v>
      </c>
      <c r="H41" s="1158"/>
      <c r="I41" s="1158"/>
      <c r="J41" s="1159"/>
      <c r="K41" s="296">
        <v>1937267</v>
      </c>
      <c r="L41" s="302">
        <v>12494</v>
      </c>
      <c r="M41" s="303">
        <v>6336</v>
      </c>
      <c r="N41" s="304">
        <v>97.2</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4" t="s">
        <v>470</v>
      </c>
      <c r="J49" s="1146" t="s">
        <v>505</v>
      </c>
      <c r="K49" s="1147"/>
      <c r="L49" s="1147"/>
      <c r="M49" s="1147"/>
      <c r="N49" s="1148"/>
    </row>
    <row r="50" spans="1:14">
      <c r="A50" s="250"/>
      <c r="B50" s="246"/>
      <c r="C50" s="246"/>
      <c r="D50" s="246"/>
      <c r="E50" s="246"/>
      <c r="F50" s="246"/>
      <c r="G50" s="314"/>
      <c r="H50" s="315"/>
      <c r="I50" s="1145"/>
      <c r="J50" s="316" t="s">
        <v>506</v>
      </c>
      <c r="K50" s="317" t="s">
        <v>507</v>
      </c>
      <c r="L50" s="318" t="s">
        <v>508</v>
      </c>
      <c r="M50" s="319" t="s">
        <v>509</v>
      </c>
      <c r="N50" s="320" t="s">
        <v>510</v>
      </c>
    </row>
    <row r="51" spans="1:14">
      <c r="A51" s="250"/>
      <c r="B51" s="246"/>
      <c r="C51" s="246"/>
      <c r="D51" s="246"/>
      <c r="E51" s="246"/>
      <c r="F51" s="246"/>
      <c r="G51" s="312" t="s">
        <v>511</v>
      </c>
      <c r="H51" s="313"/>
      <c r="I51" s="321">
        <v>6581270</v>
      </c>
      <c r="J51" s="322">
        <v>41992</v>
      </c>
      <c r="K51" s="323">
        <v>16.3</v>
      </c>
      <c r="L51" s="324">
        <v>39425</v>
      </c>
      <c r="M51" s="325">
        <v>2.1</v>
      </c>
      <c r="N51" s="326">
        <v>14.2</v>
      </c>
    </row>
    <row r="52" spans="1:14">
      <c r="A52" s="250"/>
      <c r="B52" s="246"/>
      <c r="C52" s="246"/>
      <c r="D52" s="246"/>
      <c r="E52" s="246"/>
      <c r="F52" s="246"/>
      <c r="G52" s="327"/>
      <c r="H52" s="328" t="s">
        <v>512</v>
      </c>
      <c r="I52" s="329">
        <v>3702345</v>
      </c>
      <c r="J52" s="330">
        <v>23623</v>
      </c>
      <c r="K52" s="331">
        <v>13.4</v>
      </c>
      <c r="L52" s="332">
        <v>22414</v>
      </c>
      <c r="M52" s="333">
        <v>-0.1</v>
      </c>
      <c r="N52" s="334">
        <v>13.5</v>
      </c>
    </row>
    <row r="53" spans="1:14">
      <c r="A53" s="250"/>
      <c r="B53" s="246"/>
      <c r="C53" s="246"/>
      <c r="D53" s="246"/>
      <c r="E53" s="246"/>
      <c r="F53" s="246"/>
      <c r="G53" s="312" t="s">
        <v>513</v>
      </c>
      <c r="H53" s="313"/>
      <c r="I53" s="321">
        <v>6269730</v>
      </c>
      <c r="J53" s="322">
        <v>40082</v>
      </c>
      <c r="K53" s="323">
        <v>-4.5</v>
      </c>
      <c r="L53" s="324">
        <v>43141</v>
      </c>
      <c r="M53" s="325">
        <v>9.4</v>
      </c>
      <c r="N53" s="326">
        <v>-13.9</v>
      </c>
    </row>
    <row r="54" spans="1:14">
      <c r="A54" s="250"/>
      <c r="B54" s="246"/>
      <c r="C54" s="246"/>
      <c r="D54" s="246"/>
      <c r="E54" s="246"/>
      <c r="F54" s="246"/>
      <c r="G54" s="327"/>
      <c r="H54" s="328" t="s">
        <v>512</v>
      </c>
      <c r="I54" s="329">
        <v>3670541</v>
      </c>
      <c r="J54" s="330">
        <v>23465</v>
      </c>
      <c r="K54" s="331">
        <v>-0.7</v>
      </c>
      <c r="L54" s="332">
        <v>21887</v>
      </c>
      <c r="M54" s="333">
        <v>-2.4</v>
      </c>
      <c r="N54" s="334">
        <v>1.7</v>
      </c>
    </row>
    <row r="55" spans="1:14">
      <c r="A55" s="250"/>
      <c r="B55" s="246"/>
      <c r="C55" s="246"/>
      <c r="D55" s="246"/>
      <c r="E55" s="246"/>
      <c r="F55" s="246"/>
      <c r="G55" s="312" t="s">
        <v>514</v>
      </c>
      <c r="H55" s="313"/>
      <c r="I55" s="321">
        <v>6583963</v>
      </c>
      <c r="J55" s="322">
        <v>42232</v>
      </c>
      <c r="K55" s="323">
        <v>5.4</v>
      </c>
      <c r="L55" s="324">
        <v>45117</v>
      </c>
      <c r="M55" s="325">
        <v>4.5999999999999996</v>
      </c>
      <c r="N55" s="326">
        <v>0.8</v>
      </c>
    </row>
    <row r="56" spans="1:14">
      <c r="A56" s="250"/>
      <c r="B56" s="246"/>
      <c r="C56" s="246"/>
      <c r="D56" s="246"/>
      <c r="E56" s="246"/>
      <c r="F56" s="246"/>
      <c r="G56" s="327"/>
      <c r="H56" s="328" t="s">
        <v>512</v>
      </c>
      <c r="I56" s="329">
        <v>3429929</v>
      </c>
      <c r="J56" s="330">
        <v>22001</v>
      </c>
      <c r="K56" s="331">
        <v>-6.2</v>
      </c>
      <c r="L56" s="332">
        <v>25589</v>
      </c>
      <c r="M56" s="333">
        <v>16.899999999999999</v>
      </c>
      <c r="N56" s="334">
        <v>-23.1</v>
      </c>
    </row>
    <row r="57" spans="1:14">
      <c r="A57" s="250"/>
      <c r="B57" s="246"/>
      <c r="C57" s="246"/>
      <c r="D57" s="246"/>
      <c r="E57" s="246"/>
      <c r="F57" s="246"/>
      <c r="G57" s="312" t="s">
        <v>515</v>
      </c>
      <c r="H57" s="313"/>
      <c r="I57" s="321">
        <v>6580314</v>
      </c>
      <c r="J57" s="322">
        <v>42373</v>
      </c>
      <c r="K57" s="323">
        <v>0.3</v>
      </c>
      <c r="L57" s="324">
        <v>39951</v>
      </c>
      <c r="M57" s="325">
        <v>-11.5</v>
      </c>
      <c r="N57" s="326">
        <v>11.8</v>
      </c>
    </row>
    <row r="58" spans="1:14">
      <c r="A58" s="250"/>
      <c r="B58" s="246"/>
      <c r="C58" s="246"/>
      <c r="D58" s="246"/>
      <c r="E58" s="246"/>
      <c r="F58" s="246"/>
      <c r="G58" s="327"/>
      <c r="H58" s="328" t="s">
        <v>512</v>
      </c>
      <c r="I58" s="329">
        <v>3647057</v>
      </c>
      <c r="J58" s="330">
        <v>23485</v>
      </c>
      <c r="K58" s="331">
        <v>6.7</v>
      </c>
      <c r="L58" s="332">
        <v>22555</v>
      </c>
      <c r="M58" s="333">
        <v>-11.9</v>
      </c>
      <c r="N58" s="334">
        <v>18.600000000000001</v>
      </c>
    </row>
    <row r="59" spans="1:14">
      <c r="A59" s="250"/>
      <c r="B59" s="246"/>
      <c r="C59" s="246"/>
      <c r="D59" s="246"/>
      <c r="E59" s="246"/>
      <c r="F59" s="246"/>
      <c r="G59" s="312" t="s">
        <v>516</v>
      </c>
      <c r="H59" s="313"/>
      <c r="I59" s="321">
        <v>6206780</v>
      </c>
      <c r="J59" s="322">
        <v>40031</v>
      </c>
      <c r="K59" s="323">
        <v>-5.5</v>
      </c>
      <c r="L59" s="324">
        <v>39893</v>
      </c>
      <c r="M59" s="325">
        <v>-0.1</v>
      </c>
      <c r="N59" s="326">
        <v>-5.4</v>
      </c>
    </row>
    <row r="60" spans="1:14">
      <c r="A60" s="250"/>
      <c r="B60" s="246"/>
      <c r="C60" s="246"/>
      <c r="D60" s="246"/>
      <c r="E60" s="246"/>
      <c r="F60" s="246"/>
      <c r="G60" s="327"/>
      <c r="H60" s="328" t="s">
        <v>512</v>
      </c>
      <c r="I60" s="335">
        <v>4538356</v>
      </c>
      <c r="J60" s="330">
        <v>29270</v>
      </c>
      <c r="K60" s="331">
        <v>24.6</v>
      </c>
      <c r="L60" s="332">
        <v>26170</v>
      </c>
      <c r="M60" s="333">
        <v>16</v>
      </c>
      <c r="N60" s="334">
        <v>8.6</v>
      </c>
    </row>
    <row r="61" spans="1:14">
      <c r="A61" s="250"/>
      <c r="B61" s="246"/>
      <c r="C61" s="246"/>
      <c r="D61" s="246"/>
      <c r="E61" s="246"/>
      <c r="F61" s="246"/>
      <c r="G61" s="312" t="s">
        <v>517</v>
      </c>
      <c r="H61" s="336"/>
      <c r="I61" s="337">
        <v>6444411</v>
      </c>
      <c r="J61" s="338">
        <v>41342</v>
      </c>
      <c r="K61" s="339">
        <v>2.4</v>
      </c>
      <c r="L61" s="340">
        <v>41505</v>
      </c>
      <c r="M61" s="341">
        <v>0.9</v>
      </c>
      <c r="N61" s="326">
        <v>1.5</v>
      </c>
    </row>
    <row r="62" spans="1:14">
      <c r="A62" s="250"/>
      <c r="B62" s="246"/>
      <c r="C62" s="246"/>
      <c r="D62" s="246"/>
      <c r="E62" s="246"/>
      <c r="F62" s="246"/>
      <c r="G62" s="327"/>
      <c r="H62" s="328" t="s">
        <v>512</v>
      </c>
      <c r="I62" s="329">
        <v>3797646</v>
      </c>
      <c r="J62" s="330">
        <v>24369</v>
      </c>
      <c r="K62" s="331">
        <v>7.6</v>
      </c>
      <c r="L62" s="332">
        <v>23723</v>
      </c>
      <c r="M62" s="333">
        <v>3.7</v>
      </c>
      <c r="N62" s="334">
        <v>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69" t="s">
        <v>3</v>
      </c>
      <c r="D47" s="1169"/>
      <c r="E47" s="1170"/>
      <c r="F47" s="11">
        <v>7.03</v>
      </c>
      <c r="G47" s="12">
        <v>7.51</v>
      </c>
      <c r="H47" s="12">
        <v>9.57</v>
      </c>
      <c r="I47" s="12">
        <v>8.76</v>
      </c>
      <c r="J47" s="13">
        <v>11.87</v>
      </c>
    </row>
    <row r="48" spans="2:10" ht="57.75" customHeight="1">
      <c r="B48" s="14"/>
      <c r="C48" s="1171" t="s">
        <v>4</v>
      </c>
      <c r="D48" s="1171"/>
      <c r="E48" s="1172"/>
      <c r="F48" s="15">
        <v>5.16</v>
      </c>
      <c r="G48" s="16">
        <v>6.46</v>
      </c>
      <c r="H48" s="16">
        <v>5.19</v>
      </c>
      <c r="I48" s="16">
        <v>6.62</v>
      </c>
      <c r="J48" s="17">
        <v>4.1399999999999997</v>
      </c>
    </row>
    <row r="49" spans="2:10" ht="57.75" customHeight="1" thickBot="1">
      <c r="B49" s="18"/>
      <c r="C49" s="1173" t="s">
        <v>5</v>
      </c>
      <c r="D49" s="1173"/>
      <c r="E49" s="1174"/>
      <c r="F49" s="19">
        <v>0.56000000000000005</v>
      </c>
      <c r="G49" s="20">
        <v>2.04</v>
      </c>
      <c r="H49" s="20">
        <v>0.73</v>
      </c>
      <c r="I49" s="20">
        <v>0.75</v>
      </c>
      <c r="J49" s="21">
        <v>0.54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2018-10-17T07:47:04Z</cp:lastPrinted>
  <dcterms:modified xsi:type="dcterms:W3CDTF">2018-10-17T08:23:38Z</dcterms:modified>
</cp:coreProperties>
</file>